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那王" sheetId="2" r:id="rId1"/>
    <sheet name="那麻" sheetId="3" r:id="rId2"/>
    <sheet name="油堂" sheetId="4" r:id="rId3"/>
    <sheet name="白马" sheetId="5" r:id="rId4"/>
  </sheets>
  <definedNames>
    <definedName name="_xlnm._FilterDatabase" localSheetId="0" hidden="1">那王!$B:$B</definedName>
    <definedName name="_xlnm.Print_Area" localSheetId="0">那王!$A$1:$P$136</definedName>
  </definedNames>
  <calcPr calcId="144525"/>
</workbook>
</file>

<file path=xl/sharedStrings.xml><?xml version="1.0" encoding="utf-8"?>
<sst xmlns="http://schemas.openxmlformats.org/spreadsheetml/2006/main" count="720" uniqueCount="132">
  <si>
    <r>
      <rPr>
        <u/>
        <sz val="20"/>
        <color theme="1"/>
        <rFont val="宋体"/>
        <charset val="134"/>
        <scheme val="minor"/>
      </rPr>
      <t>万洋高速公路南丰互通立交工程项目</t>
    </r>
    <r>
      <rPr>
        <sz val="20"/>
        <color theme="1"/>
        <rFont val="宋体"/>
        <charset val="134"/>
        <scheme val="minor"/>
      </rPr>
      <t xml:space="preserve">征收青苗补偿费及地上附着物补偿费确认表--公示                 
                                         </t>
    </r>
    <r>
      <rPr>
        <u/>
        <sz val="20"/>
        <color theme="1"/>
        <rFont val="宋体"/>
        <charset val="134"/>
        <scheme val="minor"/>
      </rPr>
      <t xml:space="preserve">                                                                                  
</t>
    </r>
  </si>
  <si>
    <t xml:space="preserve">征地单位：儋州市南丰镇人民政府                被征地单位:  南丰镇头佑村委会那王村民小组                   公示时间：2023年02月21日至2023年02月25日                                                                                                                                    </t>
  </si>
  <si>
    <t>序号</t>
  </si>
  <si>
    <t>被征地单位名称或个人、产权人姓名</t>
  </si>
  <si>
    <t>土地类别（按作物区分）及附作物名称</t>
  </si>
  <si>
    <t>土地数量（亩）</t>
  </si>
  <si>
    <t>青苗补偿</t>
  </si>
  <si>
    <t>地上附属物补偿</t>
  </si>
  <si>
    <t>合 计        （元）</t>
  </si>
  <si>
    <t>备注</t>
  </si>
  <si>
    <t>青苗类别</t>
  </si>
  <si>
    <t>规格</t>
  </si>
  <si>
    <t>补偿面积（亩）</t>
  </si>
  <si>
    <t>每亩补偿  金额（元）</t>
  </si>
  <si>
    <t>小 计    （元）</t>
  </si>
  <si>
    <t>附着物  类别</t>
  </si>
  <si>
    <t>数量</t>
  </si>
  <si>
    <t>单 价  （元）</t>
  </si>
  <si>
    <t>小 计  （元）</t>
  </si>
  <si>
    <t>李振红</t>
  </si>
  <si>
    <t>农用地</t>
  </si>
  <si>
    <t>椰子树</t>
  </si>
  <si>
    <t>生长期</t>
  </si>
  <si>
    <t>李振章</t>
  </si>
  <si>
    <t>橡胶树</t>
  </si>
  <si>
    <t>丰产期</t>
  </si>
  <si>
    <t>李振胜</t>
  </si>
  <si>
    <t>符祥堂</t>
  </si>
  <si>
    <t>竹林</t>
  </si>
  <si>
    <t>大</t>
  </si>
  <si>
    <t>范振林</t>
  </si>
  <si>
    <t>吴永峰</t>
  </si>
  <si>
    <t>香蕉树</t>
  </si>
  <si>
    <t>成果期</t>
  </si>
  <si>
    <t>小计</t>
  </si>
  <si>
    <t xml:space="preserve">注：如有异议请于公示时间内向南丰镇人民政府提出申诉，过期不再受理。                                                                                          镇土地和房屋征收服务中    陈以助：15595950301 /羊子传：13976199459                                                                                                                 
</t>
  </si>
  <si>
    <t>吴桂丹</t>
  </si>
  <si>
    <t>初产期</t>
  </si>
  <si>
    <t>李振权</t>
  </si>
  <si>
    <t>刘风伦</t>
  </si>
  <si>
    <t>苦楝树</t>
  </si>
  <si>
    <t>成材期</t>
  </si>
  <si>
    <t>吴扬七</t>
  </si>
  <si>
    <t>木棉树</t>
  </si>
  <si>
    <t>李亚花</t>
  </si>
  <si>
    <t>吴扬明</t>
  </si>
  <si>
    <t>合计</t>
  </si>
  <si>
    <t>李振浩</t>
  </si>
  <si>
    <t>桉树</t>
  </si>
  <si>
    <t>李振奎</t>
  </si>
  <si>
    <t>那王   村小组</t>
  </si>
  <si>
    <t>范振书</t>
  </si>
  <si>
    <t>李 思</t>
  </si>
  <si>
    <t>范振辉</t>
  </si>
  <si>
    <t>黄皮树</t>
  </si>
  <si>
    <t>李思</t>
  </si>
  <si>
    <t>李振南</t>
  </si>
  <si>
    <t>林水妹</t>
  </si>
  <si>
    <t>李春培</t>
  </si>
  <si>
    <t>番薯</t>
  </si>
  <si>
    <t>木瓜</t>
  </si>
  <si>
    <t>李可可</t>
  </si>
  <si>
    <t>李振发</t>
  </si>
  <si>
    <t>丰果期</t>
  </si>
  <si>
    <t>橙树</t>
  </si>
  <si>
    <t>李建民</t>
  </si>
  <si>
    <t>李建洲</t>
  </si>
  <si>
    <t>李忠雄</t>
  </si>
  <si>
    <t>吴勇浩</t>
  </si>
  <si>
    <t>吴阳家</t>
  </si>
  <si>
    <t>蔬菜</t>
  </si>
  <si>
    <t>李水妹</t>
  </si>
  <si>
    <t>吴家学</t>
  </si>
  <si>
    <t>建设用地</t>
  </si>
  <si>
    <t>菠萝蜜</t>
  </si>
  <si>
    <t>建设用地土地    评估补偿</t>
  </si>
  <si>
    <t>吴家愿</t>
  </si>
  <si>
    <t>龙眼树</t>
  </si>
  <si>
    <t>鸡蛋花树</t>
  </si>
  <si>
    <t>成长期</t>
  </si>
  <si>
    <t>建设用地评估补偿</t>
  </si>
  <si>
    <t>陈可志</t>
  </si>
  <si>
    <t>赖土兰</t>
  </si>
  <si>
    <t>那王村小组</t>
  </si>
  <si>
    <t xml:space="preserve">征地单位：儋州市南丰镇人民政府             被征地单位:  南丰镇头佑村委会那麻村民小组                公示时间：2023年02月21日至2023年02月25日                                                                                                                                    </t>
  </si>
  <si>
    <t>其他附属物补偿</t>
  </si>
  <si>
    <t>合 计    （元）</t>
  </si>
  <si>
    <t>青苗   类别</t>
  </si>
  <si>
    <t>补偿  面积（亩）</t>
  </si>
  <si>
    <t>每亩补偿金额（元）</t>
  </si>
  <si>
    <t>小计（元）</t>
  </si>
  <si>
    <t>单 价（元）</t>
  </si>
  <si>
    <t>小 计（元）</t>
  </si>
  <si>
    <t>陈万头</t>
  </si>
  <si>
    <t>欧小同</t>
  </si>
  <si>
    <t>符永海</t>
  </si>
  <si>
    <t>符瑞足</t>
  </si>
  <si>
    <t>符建金</t>
  </si>
  <si>
    <t>符九九</t>
  </si>
  <si>
    <t xml:space="preserve">征地单位：儋州市南丰镇人民政府             被征地单位:  南丰镇陶江村委会油堂村民小组            公示时间：2023年02月21日至2023年02月25日                                                                                                                                    </t>
  </si>
  <si>
    <t>土地   数量（亩）</t>
  </si>
  <si>
    <t xml:space="preserve">附着物    类别 </t>
  </si>
  <si>
    <t>邱亚德</t>
  </si>
  <si>
    <t>邱亚海</t>
  </si>
  <si>
    <t>邱鸿志</t>
  </si>
  <si>
    <t>郑胜东</t>
  </si>
  <si>
    <t>李健文</t>
  </si>
  <si>
    <t>王运宾</t>
  </si>
  <si>
    <t>王  基</t>
  </si>
  <si>
    <t>王运成</t>
  </si>
  <si>
    <t>合 计       （元）</t>
  </si>
  <si>
    <t>附着物    类别</t>
  </si>
  <si>
    <t>王水泰</t>
  </si>
  <si>
    <t>竹子</t>
  </si>
  <si>
    <t>王运高</t>
  </si>
  <si>
    <t>王运学</t>
  </si>
  <si>
    <t>王运雄</t>
  </si>
  <si>
    <t>王运光</t>
  </si>
  <si>
    <t>王太培</t>
  </si>
  <si>
    <t>王水金</t>
  </si>
  <si>
    <t>合 计         （元）</t>
  </si>
  <si>
    <t>附着物     类别</t>
  </si>
  <si>
    <t>王运祥</t>
  </si>
  <si>
    <t xml:space="preserve">征地单位：儋州市南丰镇人民政府                被征地单位:  南丰镇陶江村委会白马村民小组                公示时间：2023年02月21日至2023年02月25日                                                                                                                                    </t>
  </si>
  <si>
    <t>合   计       （元）</t>
  </si>
  <si>
    <t>附着物   类别</t>
  </si>
  <si>
    <t>单 价 （元）</t>
  </si>
  <si>
    <t>小 计      （元）</t>
  </si>
  <si>
    <t>钟金祥</t>
  </si>
  <si>
    <t>钟灶坤</t>
  </si>
  <si>
    <t>温金正</t>
  </si>
  <si>
    <t>2.39    平方米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</si>
</sst>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RMB]General;[Red][DBNum2][$RMB]General"/>
  </numFmts>
  <fonts count="24">
    <font>
      <sz val="11"/>
      <color theme="1"/>
      <name val="宋体"/>
      <charset val="134"/>
      <scheme val="minor"/>
    </font>
    <font>
      <u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3" borderId="1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177" fontId="0" fillId="2" borderId="6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23</xdr:row>
      <xdr:rowOff>28575</xdr:rowOff>
    </xdr:from>
    <xdr:to>
      <xdr:col>15</xdr:col>
      <xdr:colOff>1066800</xdr:colOff>
      <xdr:row>26</xdr:row>
      <xdr:rowOff>342900</xdr:rowOff>
    </xdr:to>
    <xdr:cxnSp>
      <xdr:nvCxnSpPr>
        <xdr:cNvPr id="2" name="直接连接符 1"/>
        <xdr:cNvCxnSpPr/>
      </xdr:nvCxnSpPr>
      <xdr:spPr>
        <a:xfrm flipV="1">
          <a:off x="257175" y="9401175"/>
          <a:ext cx="10843895" cy="1419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6"/>
  <sheetViews>
    <sheetView tabSelected="1" workbookViewId="0">
      <selection activeCell="F54" sqref="F54:I55"/>
    </sheetView>
  </sheetViews>
  <sheetFormatPr defaultColWidth="9" defaultRowHeight="30" customHeight="1"/>
  <cols>
    <col min="1" max="1" width="2.625" customWidth="1"/>
    <col min="2" max="2" width="9" customWidth="1"/>
    <col min="3" max="3" width="7.375" customWidth="1"/>
    <col min="4" max="4" width="8.125" customWidth="1"/>
    <col min="5" max="5" width="8.5" style="44" customWidth="1"/>
    <col min="6" max="6" width="8.875" customWidth="1"/>
    <col min="7" max="7" width="8.75" customWidth="1"/>
    <col min="8" max="8" width="9.75" customWidth="1"/>
    <col min="9" max="9" width="13" customWidth="1"/>
    <col min="10" max="10" width="7.875" style="45" customWidth="1"/>
    <col min="11" max="11" width="7.75" customWidth="1"/>
    <col min="12" max="12" width="7.375" style="45" customWidth="1"/>
    <col min="13" max="13" width="11.25" customWidth="1"/>
    <col min="14" max="14" width="10.375" customWidth="1"/>
    <col min="15" max="15" width="16.375" style="44" customWidth="1"/>
    <col min="16" max="16" width="17" customWidth="1"/>
  </cols>
  <sheetData>
    <row r="1" ht="60" customHeight="1" spans="1:16">
      <c r="A1" s="1" t="s">
        <v>0</v>
      </c>
      <c r="B1" s="2"/>
      <c r="C1" s="2"/>
      <c r="D1" s="2"/>
      <c r="E1" s="3"/>
      <c r="F1" s="2"/>
      <c r="G1" s="2"/>
      <c r="H1" s="2"/>
      <c r="I1" s="2"/>
      <c r="J1" s="30"/>
      <c r="K1" s="2"/>
      <c r="L1" s="30"/>
      <c r="M1" s="2"/>
      <c r="N1" s="2"/>
      <c r="O1" s="3"/>
      <c r="P1" s="2"/>
    </row>
    <row r="2" ht="25" customHeight="1" spans="1:16">
      <c r="A2" s="4" t="s">
        <v>1</v>
      </c>
      <c r="B2" s="5"/>
      <c r="C2" s="5"/>
      <c r="D2" s="5"/>
      <c r="E2" s="6"/>
      <c r="F2" s="5"/>
      <c r="G2" s="5"/>
      <c r="H2" s="5"/>
      <c r="I2" s="5"/>
      <c r="J2" s="4"/>
      <c r="K2" s="5"/>
      <c r="L2" s="4"/>
      <c r="M2" s="5"/>
      <c r="N2" s="5"/>
      <c r="O2" s="6"/>
      <c r="P2" s="5"/>
    </row>
    <row r="3" ht="23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9" t="s">
        <v>6</v>
      </c>
      <c r="F3" s="10"/>
      <c r="G3" s="10"/>
      <c r="H3" s="10"/>
      <c r="I3" s="31"/>
      <c r="J3" s="7" t="s">
        <v>7</v>
      </c>
      <c r="K3" s="7"/>
      <c r="L3" s="7"/>
      <c r="M3" s="7"/>
      <c r="N3" s="7"/>
      <c r="O3" s="32" t="s">
        <v>8</v>
      </c>
      <c r="P3" s="17" t="s">
        <v>9</v>
      </c>
    </row>
    <row r="4" customHeight="1" spans="1:16">
      <c r="A4" s="7"/>
      <c r="B4" s="7"/>
      <c r="C4" s="7"/>
      <c r="D4" s="7"/>
      <c r="E4" s="11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11</v>
      </c>
      <c r="L4" s="7" t="s">
        <v>16</v>
      </c>
      <c r="M4" s="7" t="s">
        <v>17</v>
      </c>
      <c r="N4" s="7" t="s">
        <v>18</v>
      </c>
      <c r="O4" s="32"/>
      <c r="P4" s="17"/>
    </row>
    <row r="5" ht="34" customHeight="1" spans="1:16">
      <c r="A5" s="7"/>
      <c r="B5" s="7"/>
      <c r="C5" s="7"/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32"/>
      <c r="P5" s="17"/>
    </row>
    <row r="6" customHeight="1" spans="1:16">
      <c r="A6" s="8">
        <v>1</v>
      </c>
      <c r="B6" s="46" t="s">
        <v>19</v>
      </c>
      <c r="C6" s="17" t="s">
        <v>20</v>
      </c>
      <c r="D6" s="8">
        <v>0.14</v>
      </c>
      <c r="E6" s="41"/>
      <c r="F6" s="8"/>
      <c r="G6" s="8"/>
      <c r="H6" s="21"/>
      <c r="I6" s="8"/>
      <c r="J6" s="7" t="s">
        <v>21</v>
      </c>
      <c r="K6" s="7" t="s">
        <v>22</v>
      </c>
      <c r="L6" s="8">
        <v>6</v>
      </c>
      <c r="M6" s="8">
        <v>161</v>
      </c>
      <c r="N6" s="8">
        <f>M6*L6</f>
        <v>966</v>
      </c>
      <c r="O6" s="33">
        <f>N6</f>
        <v>966</v>
      </c>
      <c r="P6" s="15"/>
    </row>
    <row r="7" customHeight="1" spans="1:16">
      <c r="A7" s="15">
        <v>2</v>
      </c>
      <c r="B7" s="47" t="s">
        <v>23</v>
      </c>
      <c r="C7" s="17" t="s">
        <v>20</v>
      </c>
      <c r="D7" s="8">
        <v>0.34</v>
      </c>
      <c r="E7" s="32" t="s">
        <v>24</v>
      </c>
      <c r="F7" s="7" t="s">
        <v>25</v>
      </c>
      <c r="G7" s="8">
        <v>0.34</v>
      </c>
      <c r="H7" s="21">
        <v>18000</v>
      </c>
      <c r="I7" s="8">
        <f t="shared" ref="I7:I12" si="0">H7*G7</f>
        <v>6120</v>
      </c>
      <c r="J7" s="7"/>
      <c r="K7" s="17"/>
      <c r="L7" s="8"/>
      <c r="M7" s="8"/>
      <c r="N7" s="8"/>
      <c r="O7" s="33">
        <f>I7</f>
        <v>6120</v>
      </c>
      <c r="P7" s="15"/>
    </row>
    <row r="8" customHeight="1" spans="1:16">
      <c r="A8" s="15">
        <v>3</v>
      </c>
      <c r="B8" s="47" t="s">
        <v>19</v>
      </c>
      <c r="C8" s="17" t="s">
        <v>20</v>
      </c>
      <c r="D8" s="8">
        <v>0.76</v>
      </c>
      <c r="E8" s="32" t="s">
        <v>24</v>
      </c>
      <c r="F8" s="7" t="s">
        <v>25</v>
      </c>
      <c r="G8" s="8">
        <v>0.76</v>
      </c>
      <c r="H8" s="21">
        <v>18000</v>
      </c>
      <c r="I8" s="8">
        <f t="shared" si="0"/>
        <v>13680</v>
      </c>
      <c r="J8" s="7"/>
      <c r="K8" s="17"/>
      <c r="L8" s="8"/>
      <c r="M8" s="8"/>
      <c r="N8" s="8"/>
      <c r="O8" s="33">
        <f>I8</f>
        <v>13680</v>
      </c>
      <c r="P8" s="15"/>
    </row>
    <row r="9" customHeight="1" spans="1:16">
      <c r="A9" s="15">
        <v>4</v>
      </c>
      <c r="B9" s="47" t="s">
        <v>26</v>
      </c>
      <c r="C9" s="17" t="s">
        <v>20</v>
      </c>
      <c r="D9" s="8">
        <v>0.58</v>
      </c>
      <c r="E9" s="32" t="s">
        <v>24</v>
      </c>
      <c r="F9" s="7" t="s">
        <v>25</v>
      </c>
      <c r="G9" s="8">
        <v>0.58</v>
      </c>
      <c r="H9" s="21">
        <v>18000</v>
      </c>
      <c r="I9" s="8">
        <f t="shared" si="0"/>
        <v>10440</v>
      </c>
      <c r="J9" s="7"/>
      <c r="K9" s="17"/>
      <c r="L9" s="8"/>
      <c r="M9" s="8"/>
      <c r="N9" s="8"/>
      <c r="O9" s="33">
        <f>I9</f>
        <v>10440</v>
      </c>
      <c r="P9" s="15"/>
    </row>
    <row r="10" customHeight="1" spans="1:16">
      <c r="A10" s="15">
        <v>5</v>
      </c>
      <c r="B10" s="46" t="s">
        <v>27</v>
      </c>
      <c r="C10" s="17" t="s">
        <v>20</v>
      </c>
      <c r="D10" s="8">
        <v>0.78</v>
      </c>
      <c r="E10" s="32" t="s">
        <v>24</v>
      </c>
      <c r="F10" s="7" t="s">
        <v>25</v>
      </c>
      <c r="G10" s="8">
        <v>0.78</v>
      </c>
      <c r="H10" s="21">
        <v>18000</v>
      </c>
      <c r="I10" s="8">
        <f t="shared" si="0"/>
        <v>14040</v>
      </c>
      <c r="J10" s="7" t="s">
        <v>28</v>
      </c>
      <c r="K10" s="17" t="s">
        <v>29</v>
      </c>
      <c r="L10" s="8">
        <v>1</v>
      </c>
      <c r="M10" s="8">
        <v>169</v>
      </c>
      <c r="N10" s="8">
        <f>M10*L10</f>
        <v>169</v>
      </c>
      <c r="O10" s="41">
        <f>N10+I10</f>
        <v>14209</v>
      </c>
      <c r="P10" s="15"/>
    </row>
    <row r="11" customHeight="1" spans="1:16">
      <c r="A11" s="15">
        <v>6</v>
      </c>
      <c r="B11" s="47" t="s">
        <v>30</v>
      </c>
      <c r="C11" s="17" t="s">
        <v>20</v>
      </c>
      <c r="D11" s="20">
        <v>0.44</v>
      </c>
      <c r="E11" s="7" t="s">
        <v>28</v>
      </c>
      <c r="F11" s="17" t="s">
        <v>29</v>
      </c>
      <c r="G11" s="20">
        <v>0.44</v>
      </c>
      <c r="H11" s="21">
        <v>8450</v>
      </c>
      <c r="I11" s="8">
        <f t="shared" si="0"/>
        <v>3718</v>
      </c>
      <c r="J11" s="7"/>
      <c r="K11" s="17"/>
      <c r="L11" s="8"/>
      <c r="M11" s="8"/>
      <c r="N11" s="8"/>
      <c r="O11" s="33">
        <f>I11</f>
        <v>3718</v>
      </c>
      <c r="P11" s="15"/>
    </row>
    <row r="12" customHeight="1" spans="1:16">
      <c r="A12" s="15">
        <v>7</v>
      </c>
      <c r="B12" s="47" t="s">
        <v>19</v>
      </c>
      <c r="C12" s="17" t="s">
        <v>20</v>
      </c>
      <c r="D12" s="48">
        <v>0.17</v>
      </c>
      <c r="E12" s="32" t="s">
        <v>24</v>
      </c>
      <c r="F12" s="7" t="s">
        <v>25</v>
      </c>
      <c r="G12" s="20">
        <v>0.17</v>
      </c>
      <c r="H12" s="21">
        <v>18000</v>
      </c>
      <c r="I12" s="8">
        <f t="shared" si="0"/>
        <v>3060</v>
      </c>
      <c r="J12" s="7"/>
      <c r="K12" s="17"/>
      <c r="L12" s="8"/>
      <c r="M12" s="8"/>
      <c r="N12" s="8"/>
      <c r="O12" s="33">
        <f>I12</f>
        <v>3060</v>
      </c>
      <c r="P12" s="15"/>
    </row>
    <row r="13" customHeight="1" spans="1:16">
      <c r="A13" s="15">
        <v>8</v>
      </c>
      <c r="B13" s="15" t="s">
        <v>31</v>
      </c>
      <c r="C13" s="17" t="s">
        <v>20</v>
      </c>
      <c r="D13" s="20">
        <v>0.35</v>
      </c>
      <c r="E13" s="41"/>
      <c r="F13" s="8"/>
      <c r="G13" s="8"/>
      <c r="H13" s="21"/>
      <c r="I13" s="8"/>
      <c r="J13" s="7" t="s">
        <v>32</v>
      </c>
      <c r="K13" s="7" t="s">
        <v>33</v>
      </c>
      <c r="L13" s="8">
        <v>3</v>
      </c>
      <c r="M13" s="8">
        <v>75</v>
      </c>
      <c r="N13" s="8">
        <f>L13*M13</f>
        <v>225</v>
      </c>
      <c r="O13" s="33">
        <f>N13</f>
        <v>225</v>
      </c>
      <c r="P13" s="15"/>
    </row>
    <row r="14" customHeight="1" spans="1:16">
      <c r="A14" s="24" t="s">
        <v>34</v>
      </c>
      <c r="B14" s="25"/>
      <c r="C14" s="26"/>
      <c r="D14" s="15">
        <f>SUM(D6:D13)</f>
        <v>3.56</v>
      </c>
      <c r="E14" s="27"/>
      <c r="F14" s="15"/>
      <c r="G14" s="15"/>
      <c r="H14" s="26"/>
      <c r="I14" s="15">
        <f>SUM(I6:I13)</f>
        <v>51058</v>
      </c>
      <c r="J14" s="35"/>
      <c r="K14" s="26"/>
      <c r="L14" s="35"/>
      <c r="M14" s="26"/>
      <c r="N14" s="15">
        <f>SUM(N6:N13)</f>
        <v>1360</v>
      </c>
      <c r="O14" s="36">
        <f>SUM(O6:O13)</f>
        <v>52418</v>
      </c>
      <c r="P14" s="37"/>
    </row>
    <row r="15" ht="42" customHeight="1" spans="1:17">
      <c r="A15" s="28" t="s">
        <v>35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  <c r="Q15" s="57"/>
    </row>
    <row r="16" ht="54" customHeight="1" spans="1:17">
      <c r="A16" s="1" t="s">
        <v>0</v>
      </c>
      <c r="B16" s="2"/>
      <c r="C16" s="2"/>
      <c r="D16" s="2"/>
      <c r="E16" s="3"/>
      <c r="F16" s="2"/>
      <c r="G16" s="2"/>
      <c r="H16" s="2"/>
      <c r="I16" s="2"/>
      <c r="J16" s="30"/>
      <c r="K16" s="2"/>
      <c r="L16" s="30"/>
      <c r="M16" s="2"/>
      <c r="N16" s="2"/>
      <c r="O16" s="3"/>
      <c r="P16" s="2"/>
      <c r="Q16" s="57"/>
    </row>
    <row r="17" customHeight="1" spans="1:17">
      <c r="A17" s="4" t="s">
        <v>1</v>
      </c>
      <c r="B17" s="5"/>
      <c r="C17" s="5"/>
      <c r="D17" s="5"/>
      <c r="E17" s="6"/>
      <c r="F17" s="5"/>
      <c r="G17" s="5"/>
      <c r="H17" s="5"/>
      <c r="I17" s="5"/>
      <c r="J17" s="4"/>
      <c r="K17" s="5"/>
      <c r="L17" s="4"/>
      <c r="M17" s="5"/>
      <c r="N17" s="5"/>
      <c r="O17" s="6"/>
      <c r="P17" s="5"/>
      <c r="Q17" s="57"/>
    </row>
    <row r="18" customHeight="1" spans="1:17">
      <c r="A18" s="7" t="s">
        <v>2</v>
      </c>
      <c r="B18" s="7" t="s">
        <v>3</v>
      </c>
      <c r="C18" s="7" t="s">
        <v>4</v>
      </c>
      <c r="D18" s="7" t="s">
        <v>5</v>
      </c>
      <c r="E18" s="9" t="s">
        <v>6</v>
      </c>
      <c r="F18" s="10"/>
      <c r="G18" s="10"/>
      <c r="H18" s="10"/>
      <c r="I18" s="31"/>
      <c r="J18" s="7" t="s">
        <v>7</v>
      </c>
      <c r="K18" s="7"/>
      <c r="L18" s="7"/>
      <c r="M18" s="7"/>
      <c r="N18" s="7"/>
      <c r="O18" s="32" t="s">
        <v>8</v>
      </c>
      <c r="P18" s="17" t="s">
        <v>9</v>
      </c>
      <c r="Q18" s="57"/>
    </row>
    <row r="19" customHeight="1" spans="1:17">
      <c r="A19" s="7"/>
      <c r="B19" s="7"/>
      <c r="C19" s="7"/>
      <c r="D19" s="7"/>
      <c r="E19" s="11" t="s">
        <v>10</v>
      </c>
      <c r="F19" s="7" t="s">
        <v>11</v>
      </c>
      <c r="G19" s="7" t="s">
        <v>12</v>
      </c>
      <c r="H19" s="7" t="s">
        <v>13</v>
      </c>
      <c r="I19" s="7" t="s">
        <v>14</v>
      </c>
      <c r="J19" s="7" t="s">
        <v>15</v>
      </c>
      <c r="K19" s="7" t="s">
        <v>11</v>
      </c>
      <c r="L19" s="7" t="s">
        <v>16</v>
      </c>
      <c r="M19" s="7" t="s">
        <v>17</v>
      </c>
      <c r="N19" s="7" t="s">
        <v>18</v>
      </c>
      <c r="O19" s="32"/>
      <c r="P19" s="17"/>
      <c r="Q19" s="57"/>
    </row>
    <row r="20" customHeight="1" spans="1:17">
      <c r="A20" s="7"/>
      <c r="B20" s="7"/>
      <c r="C20" s="7"/>
      <c r="D20" s="7"/>
      <c r="E20" s="13"/>
      <c r="F20" s="7"/>
      <c r="G20" s="7"/>
      <c r="H20" s="7"/>
      <c r="I20" s="7"/>
      <c r="J20" s="7"/>
      <c r="K20" s="7"/>
      <c r="L20" s="7"/>
      <c r="M20" s="7"/>
      <c r="N20" s="7"/>
      <c r="O20" s="32"/>
      <c r="P20" s="17"/>
      <c r="Q20" s="57"/>
    </row>
    <row r="21" customHeight="1" spans="1:16">
      <c r="A21" s="15">
        <v>9</v>
      </c>
      <c r="B21" s="16" t="s">
        <v>36</v>
      </c>
      <c r="C21" s="17" t="s">
        <v>20</v>
      </c>
      <c r="D21" s="22">
        <v>0.32</v>
      </c>
      <c r="E21" s="32"/>
      <c r="F21" s="7"/>
      <c r="G21" s="8"/>
      <c r="H21" s="21"/>
      <c r="I21" s="8"/>
      <c r="J21" s="32" t="s">
        <v>24</v>
      </c>
      <c r="K21" s="17" t="s">
        <v>37</v>
      </c>
      <c r="L21" s="8">
        <v>8</v>
      </c>
      <c r="M21" s="8">
        <v>324</v>
      </c>
      <c r="N21" s="8">
        <f t="shared" ref="N21:N28" si="1">M21*L21</f>
        <v>2592</v>
      </c>
      <c r="O21" s="33">
        <f>N21</f>
        <v>2592</v>
      </c>
      <c r="P21" s="15"/>
    </row>
    <row r="22" customHeight="1" spans="1:16">
      <c r="A22" s="15">
        <v>10</v>
      </c>
      <c r="B22" s="49" t="s">
        <v>38</v>
      </c>
      <c r="C22" s="17" t="s">
        <v>20</v>
      </c>
      <c r="D22" s="22">
        <v>0.97</v>
      </c>
      <c r="E22" s="32" t="s">
        <v>24</v>
      </c>
      <c r="F22" s="7" t="s">
        <v>25</v>
      </c>
      <c r="G22" s="8">
        <v>0.97</v>
      </c>
      <c r="H22" s="21">
        <v>18000</v>
      </c>
      <c r="I22" s="8">
        <f>H22*G22</f>
        <v>17460</v>
      </c>
      <c r="J22" s="7"/>
      <c r="K22" s="17"/>
      <c r="L22" s="8"/>
      <c r="M22" s="8"/>
      <c r="N22" s="8"/>
      <c r="O22" s="33">
        <f>I22</f>
        <v>17460</v>
      </c>
      <c r="P22" s="15"/>
    </row>
    <row r="23" customHeight="1" spans="1:16">
      <c r="A23" s="15">
        <v>11</v>
      </c>
      <c r="B23" s="49" t="s">
        <v>39</v>
      </c>
      <c r="C23" s="17" t="s">
        <v>20</v>
      </c>
      <c r="D23" s="43">
        <v>0.98</v>
      </c>
      <c r="E23" s="32"/>
      <c r="F23" s="7"/>
      <c r="G23" s="8"/>
      <c r="H23" s="21"/>
      <c r="I23" s="8"/>
      <c r="J23" s="32" t="s">
        <v>24</v>
      </c>
      <c r="K23" s="7" t="s">
        <v>25</v>
      </c>
      <c r="L23" s="8">
        <v>4</v>
      </c>
      <c r="M23" s="8">
        <v>450</v>
      </c>
      <c r="N23" s="8">
        <f t="shared" si="1"/>
        <v>1800</v>
      </c>
      <c r="O23" s="52">
        <f>N23+N24+N25</f>
        <v>2756</v>
      </c>
      <c r="P23" s="15"/>
    </row>
    <row r="24" customHeight="1" spans="1:16">
      <c r="A24" s="15">
        <v>12</v>
      </c>
      <c r="B24" s="49" t="s">
        <v>39</v>
      </c>
      <c r="C24" s="17" t="s">
        <v>20</v>
      </c>
      <c r="D24" s="43"/>
      <c r="E24" s="32"/>
      <c r="F24" s="7"/>
      <c r="G24" s="8"/>
      <c r="H24" s="21"/>
      <c r="I24" s="8"/>
      <c r="J24" s="7" t="s">
        <v>40</v>
      </c>
      <c r="K24" s="17" t="s">
        <v>41</v>
      </c>
      <c r="L24" s="8">
        <v>4</v>
      </c>
      <c r="M24" s="8">
        <v>70</v>
      </c>
      <c r="N24" s="8">
        <f t="shared" si="1"/>
        <v>280</v>
      </c>
      <c r="O24" s="52"/>
      <c r="P24" s="53"/>
    </row>
    <row r="25" customHeight="1" spans="1:16">
      <c r="A25" s="15">
        <v>13</v>
      </c>
      <c r="B25" s="49" t="s">
        <v>39</v>
      </c>
      <c r="C25" s="17" t="s">
        <v>20</v>
      </c>
      <c r="D25" s="43"/>
      <c r="E25" s="7"/>
      <c r="F25" s="17"/>
      <c r="G25" s="20"/>
      <c r="H25" s="21"/>
      <c r="I25" s="8"/>
      <c r="J25" s="7" t="s">
        <v>28</v>
      </c>
      <c r="K25" s="17" t="s">
        <v>29</v>
      </c>
      <c r="L25" s="8">
        <v>4</v>
      </c>
      <c r="M25" s="8">
        <v>169</v>
      </c>
      <c r="N25" s="8">
        <f t="shared" si="1"/>
        <v>676</v>
      </c>
      <c r="O25" s="33"/>
      <c r="P25" s="53"/>
    </row>
    <row r="26" customHeight="1" spans="1:16">
      <c r="A26" s="15">
        <v>14</v>
      </c>
      <c r="B26" s="16" t="s">
        <v>42</v>
      </c>
      <c r="C26" s="17" t="s">
        <v>20</v>
      </c>
      <c r="D26" s="43">
        <v>0.98</v>
      </c>
      <c r="E26" s="32" t="s">
        <v>24</v>
      </c>
      <c r="F26" s="7" t="s">
        <v>25</v>
      </c>
      <c r="G26" s="8">
        <v>0.97</v>
      </c>
      <c r="H26" s="21">
        <v>18000</v>
      </c>
      <c r="I26" s="8">
        <f>H26*G26</f>
        <v>17460</v>
      </c>
      <c r="J26" s="7" t="s">
        <v>43</v>
      </c>
      <c r="K26" s="17" t="s">
        <v>41</v>
      </c>
      <c r="L26" s="8">
        <v>15</v>
      </c>
      <c r="M26" s="8">
        <v>150</v>
      </c>
      <c r="N26" s="8">
        <f t="shared" si="1"/>
        <v>2250</v>
      </c>
      <c r="O26" s="33">
        <f>I26+N26</f>
        <v>19710</v>
      </c>
      <c r="P26" s="15"/>
    </row>
    <row r="27" customHeight="1" spans="1:16">
      <c r="A27" s="15">
        <v>15</v>
      </c>
      <c r="B27" s="16" t="s">
        <v>44</v>
      </c>
      <c r="C27" s="17" t="s">
        <v>20</v>
      </c>
      <c r="D27" s="22">
        <v>0.11</v>
      </c>
      <c r="E27" s="41"/>
      <c r="F27" s="20"/>
      <c r="G27" s="20"/>
      <c r="H27" s="21"/>
      <c r="I27" s="8"/>
      <c r="J27" s="7" t="s">
        <v>24</v>
      </c>
      <c r="K27" s="17" t="s">
        <v>25</v>
      </c>
      <c r="L27" s="8">
        <v>4</v>
      </c>
      <c r="M27" s="8">
        <v>450</v>
      </c>
      <c r="N27" s="8">
        <f t="shared" si="1"/>
        <v>1800</v>
      </c>
      <c r="O27" s="41">
        <f>N27</f>
        <v>1800</v>
      </c>
      <c r="P27" s="15"/>
    </row>
    <row r="28" customHeight="1" spans="1:16">
      <c r="A28" s="15">
        <v>16</v>
      </c>
      <c r="B28" s="16" t="s">
        <v>45</v>
      </c>
      <c r="C28" s="17" t="s">
        <v>20</v>
      </c>
      <c r="D28" s="23">
        <v>0.12</v>
      </c>
      <c r="E28" s="27"/>
      <c r="F28" s="20"/>
      <c r="G28" s="20"/>
      <c r="H28" s="21"/>
      <c r="I28" s="8"/>
      <c r="J28" s="7" t="s">
        <v>24</v>
      </c>
      <c r="K28" s="17" t="s">
        <v>25</v>
      </c>
      <c r="L28" s="8">
        <v>6</v>
      </c>
      <c r="M28" s="8">
        <v>450</v>
      </c>
      <c r="N28" s="8">
        <f t="shared" si="1"/>
        <v>2700</v>
      </c>
      <c r="O28" s="33">
        <f>N28</f>
        <v>2700</v>
      </c>
      <c r="P28" s="54"/>
    </row>
    <row r="29" customHeight="1" spans="1:16">
      <c r="A29" s="24" t="s">
        <v>46</v>
      </c>
      <c r="B29" s="25"/>
      <c r="C29" s="26"/>
      <c r="D29" s="48">
        <f>SUM(D21:D28)</f>
        <v>3.48</v>
      </c>
      <c r="E29" s="27"/>
      <c r="F29" s="15"/>
      <c r="G29" s="15"/>
      <c r="H29" s="26"/>
      <c r="I29" s="15">
        <f>SUM(I22:I28)</f>
        <v>34920</v>
      </c>
      <c r="J29" s="35"/>
      <c r="K29" s="26"/>
      <c r="L29" s="35"/>
      <c r="M29" s="15"/>
      <c r="N29" s="15">
        <f>SUM(N21:N28)</f>
        <v>12098</v>
      </c>
      <c r="O29" s="36">
        <f>SUM(O21:O28)</f>
        <v>47018</v>
      </c>
      <c r="P29" s="53"/>
    </row>
    <row r="30" ht="38" customHeight="1" spans="1:16">
      <c r="A30" s="28" t="s">
        <v>35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8"/>
    </row>
    <row r="31" ht="55" customHeight="1" spans="1:16">
      <c r="A31" s="1" t="s">
        <v>0</v>
      </c>
      <c r="B31" s="2"/>
      <c r="C31" s="2"/>
      <c r="D31" s="2"/>
      <c r="E31" s="3"/>
      <c r="F31" s="2"/>
      <c r="G31" s="2"/>
      <c r="H31" s="2"/>
      <c r="I31" s="2"/>
      <c r="J31" s="30"/>
      <c r="K31" s="2"/>
      <c r="L31" s="30"/>
      <c r="M31" s="2"/>
      <c r="N31" s="2"/>
      <c r="O31" s="3"/>
      <c r="P31" s="2"/>
    </row>
    <row r="32" customHeight="1" spans="1:16">
      <c r="A32" s="4" t="s">
        <v>1</v>
      </c>
      <c r="B32" s="5"/>
      <c r="C32" s="5"/>
      <c r="D32" s="5"/>
      <c r="E32" s="6"/>
      <c r="F32" s="5"/>
      <c r="G32" s="5"/>
      <c r="H32" s="5"/>
      <c r="I32" s="5"/>
      <c r="J32" s="4"/>
      <c r="K32" s="5"/>
      <c r="L32" s="4"/>
      <c r="M32" s="5"/>
      <c r="N32" s="5"/>
      <c r="O32" s="6"/>
      <c r="P32" s="5"/>
    </row>
    <row r="33" customHeight="1" spans="1:16">
      <c r="A33" s="7" t="s">
        <v>2</v>
      </c>
      <c r="B33" s="7" t="s">
        <v>3</v>
      </c>
      <c r="C33" s="7" t="s">
        <v>4</v>
      </c>
      <c r="D33" s="7" t="s">
        <v>5</v>
      </c>
      <c r="E33" s="9" t="s">
        <v>6</v>
      </c>
      <c r="F33" s="10"/>
      <c r="G33" s="10"/>
      <c r="H33" s="10"/>
      <c r="I33" s="31"/>
      <c r="J33" s="7" t="s">
        <v>7</v>
      </c>
      <c r="K33" s="7"/>
      <c r="L33" s="7"/>
      <c r="M33" s="7"/>
      <c r="N33" s="7"/>
      <c r="O33" s="32" t="s">
        <v>8</v>
      </c>
      <c r="P33" s="17" t="s">
        <v>9</v>
      </c>
    </row>
    <row r="34" customHeight="1" spans="1:16">
      <c r="A34" s="7"/>
      <c r="B34" s="7"/>
      <c r="C34" s="7"/>
      <c r="D34" s="7"/>
      <c r="E34" s="11" t="s">
        <v>10</v>
      </c>
      <c r="F34" s="7" t="s">
        <v>11</v>
      </c>
      <c r="G34" s="7" t="s">
        <v>12</v>
      </c>
      <c r="H34" s="7" t="s">
        <v>13</v>
      </c>
      <c r="I34" s="7" t="s">
        <v>14</v>
      </c>
      <c r="J34" s="7" t="s">
        <v>15</v>
      </c>
      <c r="K34" s="7" t="s">
        <v>11</v>
      </c>
      <c r="L34" s="7" t="s">
        <v>16</v>
      </c>
      <c r="M34" s="7" t="s">
        <v>17</v>
      </c>
      <c r="N34" s="7" t="s">
        <v>18</v>
      </c>
      <c r="O34" s="32"/>
      <c r="P34" s="17"/>
    </row>
    <row r="35" customHeight="1" spans="1:16">
      <c r="A35" s="7"/>
      <c r="B35" s="7"/>
      <c r="C35" s="7"/>
      <c r="D35" s="7"/>
      <c r="E35" s="13"/>
      <c r="F35" s="7"/>
      <c r="G35" s="7"/>
      <c r="H35" s="7"/>
      <c r="I35" s="7"/>
      <c r="J35" s="7"/>
      <c r="K35" s="7"/>
      <c r="L35" s="7"/>
      <c r="M35" s="7"/>
      <c r="N35" s="7"/>
      <c r="O35" s="32"/>
      <c r="P35" s="17"/>
    </row>
    <row r="36" customHeight="1" spans="1:16">
      <c r="A36" s="34">
        <v>17</v>
      </c>
      <c r="B36" s="49" t="s">
        <v>47</v>
      </c>
      <c r="C36" s="50" t="s">
        <v>20</v>
      </c>
      <c r="D36" s="16">
        <v>3.77</v>
      </c>
      <c r="E36" s="7" t="s">
        <v>28</v>
      </c>
      <c r="F36" s="19" t="s">
        <v>29</v>
      </c>
      <c r="G36" s="20">
        <v>3.77</v>
      </c>
      <c r="H36" s="21">
        <v>8450</v>
      </c>
      <c r="I36" s="8">
        <f t="shared" ref="I36:I41" si="2">H36*G36</f>
        <v>31856.5</v>
      </c>
      <c r="J36" s="55" t="s">
        <v>32</v>
      </c>
      <c r="K36" s="17" t="s">
        <v>33</v>
      </c>
      <c r="L36" s="8">
        <v>33</v>
      </c>
      <c r="M36" s="8">
        <v>75</v>
      </c>
      <c r="N36" s="8">
        <f>M36*L36</f>
        <v>2475</v>
      </c>
      <c r="O36" s="56">
        <f>I36+N36+N37</f>
        <v>34589.5</v>
      </c>
      <c r="P36" s="15"/>
    </row>
    <row r="37" customHeight="1" spans="1:16">
      <c r="A37" s="34">
        <v>18</v>
      </c>
      <c r="B37" s="49" t="s">
        <v>47</v>
      </c>
      <c r="C37" s="50" t="s">
        <v>20</v>
      </c>
      <c r="D37" s="23"/>
      <c r="E37" s="18"/>
      <c r="F37" s="19"/>
      <c r="G37" s="20"/>
      <c r="H37" s="21"/>
      <c r="I37" s="8"/>
      <c r="J37" s="7" t="s">
        <v>48</v>
      </c>
      <c r="K37" s="17" t="s">
        <v>41</v>
      </c>
      <c r="L37" s="8">
        <v>6</v>
      </c>
      <c r="M37" s="8">
        <v>43</v>
      </c>
      <c r="N37" s="8">
        <f>M37*L37</f>
        <v>258</v>
      </c>
      <c r="O37" s="33"/>
      <c r="P37" s="15"/>
    </row>
    <row r="38" customHeight="1" spans="1:16">
      <c r="A38" s="34">
        <v>19</v>
      </c>
      <c r="B38" s="16" t="s">
        <v>49</v>
      </c>
      <c r="C38" s="17" t="s">
        <v>20</v>
      </c>
      <c r="D38" s="23">
        <v>0.55</v>
      </c>
      <c r="E38" s="32" t="s">
        <v>24</v>
      </c>
      <c r="F38" s="7" t="s">
        <v>25</v>
      </c>
      <c r="G38" s="8">
        <v>0.55</v>
      </c>
      <c r="H38" s="21">
        <v>18000</v>
      </c>
      <c r="I38" s="8">
        <f t="shared" si="2"/>
        <v>9900</v>
      </c>
      <c r="J38" s="7"/>
      <c r="K38" s="17"/>
      <c r="L38" s="8"/>
      <c r="M38" s="8"/>
      <c r="N38" s="8"/>
      <c r="O38" s="41">
        <f>I38</f>
        <v>9900</v>
      </c>
      <c r="P38" s="15"/>
    </row>
    <row r="39" customHeight="1" spans="1:16">
      <c r="A39" s="34">
        <v>20</v>
      </c>
      <c r="B39" s="23" t="s">
        <v>50</v>
      </c>
      <c r="C39" s="17" t="s">
        <v>20</v>
      </c>
      <c r="D39" s="23">
        <v>0.15</v>
      </c>
      <c r="E39" s="18"/>
      <c r="F39" s="19"/>
      <c r="G39" s="20"/>
      <c r="H39" s="21"/>
      <c r="I39" s="8"/>
      <c r="J39" s="7"/>
      <c r="K39" s="17"/>
      <c r="L39" s="8"/>
      <c r="M39" s="8"/>
      <c r="N39" s="8"/>
      <c r="O39" s="33"/>
      <c r="P39" s="15"/>
    </row>
    <row r="40" customHeight="1" spans="1:16">
      <c r="A40" s="34">
        <v>21</v>
      </c>
      <c r="B40" s="16" t="s">
        <v>19</v>
      </c>
      <c r="C40" s="17" t="s">
        <v>20</v>
      </c>
      <c r="D40" s="16">
        <v>0.14</v>
      </c>
      <c r="E40" s="7" t="s">
        <v>28</v>
      </c>
      <c r="F40" s="19" t="s">
        <v>29</v>
      </c>
      <c r="G40" s="20">
        <v>0.14</v>
      </c>
      <c r="H40" s="21">
        <v>8450</v>
      </c>
      <c r="I40" s="8">
        <f t="shared" si="2"/>
        <v>1183</v>
      </c>
      <c r="J40" s="7"/>
      <c r="K40" s="17"/>
      <c r="L40" s="8"/>
      <c r="M40" s="8"/>
      <c r="N40" s="8"/>
      <c r="O40" s="33">
        <f>I40</f>
        <v>1183</v>
      </c>
      <c r="P40" s="15"/>
    </row>
    <row r="41" customHeight="1" spans="1:16">
      <c r="A41" s="34">
        <v>22</v>
      </c>
      <c r="B41" s="16" t="s">
        <v>51</v>
      </c>
      <c r="C41" s="17" t="s">
        <v>20</v>
      </c>
      <c r="D41" s="51">
        <v>0.28</v>
      </c>
      <c r="E41" s="7" t="s">
        <v>28</v>
      </c>
      <c r="F41" s="19" t="s">
        <v>29</v>
      </c>
      <c r="G41" s="20">
        <v>0.28</v>
      </c>
      <c r="H41" s="21">
        <v>8450</v>
      </c>
      <c r="I41" s="8">
        <f t="shared" si="2"/>
        <v>2366</v>
      </c>
      <c r="J41" s="7"/>
      <c r="K41" s="17"/>
      <c r="L41" s="8"/>
      <c r="M41" s="8"/>
      <c r="N41" s="8"/>
      <c r="O41" s="33">
        <f>I41</f>
        <v>2366</v>
      </c>
      <c r="P41" s="15"/>
    </row>
    <row r="42" customHeight="1" spans="1:16">
      <c r="A42" s="34">
        <v>23</v>
      </c>
      <c r="B42" s="16" t="s">
        <v>52</v>
      </c>
      <c r="C42" s="17" t="s">
        <v>20</v>
      </c>
      <c r="D42" s="16">
        <v>0.12</v>
      </c>
      <c r="E42" s="27"/>
      <c r="F42" s="20"/>
      <c r="G42" s="20"/>
      <c r="H42" s="21"/>
      <c r="I42" s="8"/>
      <c r="J42" s="7"/>
      <c r="K42" s="17"/>
      <c r="L42" s="8"/>
      <c r="M42" s="8"/>
      <c r="N42" s="8"/>
      <c r="O42" s="33"/>
      <c r="P42" s="15"/>
    </row>
    <row r="43" customHeight="1" spans="1:16">
      <c r="A43" s="34">
        <v>24</v>
      </c>
      <c r="B43" s="16" t="s">
        <v>53</v>
      </c>
      <c r="C43" s="17" t="s">
        <v>20</v>
      </c>
      <c r="D43" s="23">
        <v>0.24</v>
      </c>
      <c r="E43" s="27"/>
      <c r="F43" s="20"/>
      <c r="G43" s="20"/>
      <c r="H43" s="21"/>
      <c r="I43" s="8"/>
      <c r="J43" s="7" t="s">
        <v>54</v>
      </c>
      <c r="K43" s="17" t="s">
        <v>33</v>
      </c>
      <c r="L43" s="8">
        <v>3</v>
      </c>
      <c r="M43" s="8">
        <v>214</v>
      </c>
      <c r="N43" s="8">
        <f>M43*L43</f>
        <v>642</v>
      </c>
      <c r="O43" s="33">
        <f>N43</f>
        <v>642</v>
      </c>
      <c r="P43" s="15"/>
    </row>
    <row r="44" customHeight="1" spans="1:16">
      <c r="A44" s="24" t="s">
        <v>34</v>
      </c>
      <c r="B44" s="25"/>
      <c r="C44" s="26"/>
      <c r="D44" s="15">
        <f>SUM(D36:D43)</f>
        <v>5.25</v>
      </c>
      <c r="E44" s="27"/>
      <c r="F44" s="15"/>
      <c r="G44" s="15"/>
      <c r="H44" s="26"/>
      <c r="I44" s="15">
        <f>SUM(I36:I43)</f>
        <v>45305.5</v>
      </c>
      <c r="J44" s="35"/>
      <c r="K44" s="26"/>
      <c r="L44" s="35"/>
      <c r="M44" s="26"/>
      <c r="N44" s="15">
        <f>SUM(N36:N43)</f>
        <v>3375</v>
      </c>
      <c r="O44" s="36">
        <f>SUM(O36:O43)</f>
        <v>48680.5</v>
      </c>
      <c r="P44" s="37"/>
    </row>
    <row r="45" ht="35" customHeight="1" spans="1:16">
      <c r="A45" s="28" t="s">
        <v>35</v>
      </c>
      <c r="B45" s="28"/>
      <c r="C45" s="28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28"/>
    </row>
    <row r="46" ht="56" customHeight="1" spans="1:16">
      <c r="A46" s="1" t="s">
        <v>0</v>
      </c>
      <c r="B46" s="2"/>
      <c r="C46" s="2"/>
      <c r="D46" s="2"/>
      <c r="E46" s="3"/>
      <c r="F46" s="2"/>
      <c r="G46" s="2"/>
      <c r="H46" s="2"/>
      <c r="I46" s="2"/>
      <c r="J46" s="30"/>
      <c r="K46" s="2"/>
      <c r="L46" s="30"/>
      <c r="M46" s="2"/>
      <c r="N46" s="2"/>
      <c r="O46" s="3"/>
      <c r="P46" s="2"/>
    </row>
    <row r="47" customHeight="1" spans="1:16">
      <c r="A47" s="4" t="s">
        <v>1</v>
      </c>
      <c r="B47" s="5"/>
      <c r="C47" s="5"/>
      <c r="D47" s="5"/>
      <c r="E47" s="6"/>
      <c r="F47" s="5"/>
      <c r="G47" s="5"/>
      <c r="H47" s="5"/>
      <c r="I47" s="5"/>
      <c r="J47" s="4"/>
      <c r="K47" s="5"/>
      <c r="L47" s="4"/>
      <c r="M47" s="5"/>
      <c r="N47" s="5"/>
      <c r="O47" s="6"/>
      <c r="P47" s="5"/>
    </row>
    <row r="48" customHeight="1" spans="1:16">
      <c r="A48" s="7" t="s">
        <v>2</v>
      </c>
      <c r="B48" s="7" t="s">
        <v>3</v>
      </c>
      <c r="C48" s="7" t="s">
        <v>4</v>
      </c>
      <c r="D48" s="7" t="s">
        <v>5</v>
      </c>
      <c r="E48" s="9" t="s">
        <v>6</v>
      </c>
      <c r="F48" s="10"/>
      <c r="G48" s="10"/>
      <c r="H48" s="10"/>
      <c r="I48" s="31"/>
      <c r="J48" s="7" t="s">
        <v>7</v>
      </c>
      <c r="K48" s="7"/>
      <c r="L48" s="7"/>
      <c r="M48" s="7"/>
      <c r="N48" s="7"/>
      <c r="O48" s="32" t="s">
        <v>8</v>
      </c>
      <c r="P48" s="17" t="s">
        <v>9</v>
      </c>
    </row>
    <row r="49" customHeight="1" spans="1:16">
      <c r="A49" s="7"/>
      <c r="B49" s="7"/>
      <c r="C49" s="7"/>
      <c r="D49" s="7"/>
      <c r="E49" s="11" t="s">
        <v>10</v>
      </c>
      <c r="F49" s="7" t="s">
        <v>11</v>
      </c>
      <c r="G49" s="7" t="s">
        <v>12</v>
      </c>
      <c r="H49" s="7" t="s">
        <v>13</v>
      </c>
      <c r="I49" s="7" t="s">
        <v>14</v>
      </c>
      <c r="J49" s="7" t="s">
        <v>15</v>
      </c>
      <c r="K49" s="7" t="s">
        <v>11</v>
      </c>
      <c r="L49" s="7" t="s">
        <v>16</v>
      </c>
      <c r="M49" s="7" t="s">
        <v>17</v>
      </c>
      <c r="N49" s="7" t="s">
        <v>18</v>
      </c>
      <c r="O49" s="32"/>
      <c r="P49" s="17"/>
    </row>
    <row r="50" customHeight="1" spans="1:16">
      <c r="A50" s="7"/>
      <c r="B50" s="7"/>
      <c r="C50" s="7"/>
      <c r="D50" s="7"/>
      <c r="E50" s="13"/>
      <c r="F50" s="7"/>
      <c r="G50" s="7"/>
      <c r="H50" s="7"/>
      <c r="I50" s="7"/>
      <c r="J50" s="7"/>
      <c r="K50" s="7"/>
      <c r="L50" s="7"/>
      <c r="M50" s="7"/>
      <c r="N50" s="7"/>
      <c r="O50" s="32"/>
      <c r="P50" s="17"/>
    </row>
    <row r="51" customHeight="1" spans="1:16">
      <c r="A51" s="15">
        <v>25</v>
      </c>
      <c r="B51" s="16" t="s">
        <v>55</v>
      </c>
      <c r="C51" s="17" t="s">
        <v>20</v>
      </c>
      <c r="D51" s="16">
        <v>0.11</v>
      </c>
      <c r="E51" s="27"/>
      <c r="F51" s="20"/>
      <c r="G51" s="20"/>
      <c r="H51" s="21"/>
      <c r="I51" s="8"/>
      <c r="J51" s="8"/>
      <c r="K51" s="15"/>
      <c r="L51" s="8"/>
      <c r="M51" s="8"/>
      <c r="N51" s="8"/>
      <c r="O51" s="33"/>
      <c r="P51" s="15"/>
    </row>
    <row r="52" customHeight="1" spans="1:16">
      <c r="A52" s="15">
        <v>26</v>
      </c>
      <c r="B52" s="16" t="s">
        <v>55</v>
      </c>
      <c r="C52" s="17" t="s">
        <v>20</v>
      </c>
      <c r="D52" s="16">
        <v>0.03</v>
      </c>
      <c r="E52" s="18"/>
      <c r="F52" s="19"/>
      <c r="G52" s="20"/>
      <c r="H52" s="21"/>
      <c r="I52" s="8"/>
      <c r="J52" s="7"/>
      <c r="K52" s="17"/>
      <c r="L52" s="8"/>
      <c r="M52" s="8"/>
      <c r="N52" s="8"/>
      <c r="O52" s="33"/>
      <c r="P52" s="15"/>
    </row>
    <row r="53" customHeight="1" spans="1:16">
      <c r="A53" s="15">
        <v>27</v>
      </c>
      <c r="B53" s="16" t="s">
        <v>56</v>
      </c>
      <c r="C53" s="17" t="s">
        <v>20</v>
      </c>
      <c r="D53" s="23">
        <v>0.23</v>
      </c>
      <c r="E53" s="18"/>
      <c r="F53" s="19"/>
      <c r="G53" s="20"/>
      <c r="H53" s="21"/>
      <c r="I53" s="8"/>
      <c r="J53" s="7" t="s">
        <v>54</v>
      </c>
      <c r="K53" s="17" t="s">
        <v>33</v>
      </c>
      <c r="L53" s="8">
        <v>2</v>
      </c>
      <c r="M53" s="8">
        <v>214</v>
      </c>
      <c r="N53" s="8">
        <f t="shared" ref="N53:N58" si="3">M53*L53</f>
        <v>428</v>
      </c>
      <c r="O53" s="33">
        <f>N53</f>
        <v>428</v>
      </c>
      <c r="P53" s="15"/>
    </row>
    <row r="54" customHeight="1" spans="1:16">
      <c r="A54" s="15">
        <v>28</v>
      </c>
      <c r="B54" s="16" t="s">
        <v>57</v>
      </c>
      <c r="C54" s="17" t="s">
        <v>20</v>
      </c>
      <c r="D54" s="16">
        <v>0.24</v>
      </c>
      <c r="E54" s="7" t="s">
        <v>28</v>
      </c>
      <c r="F54" s="19" t="s">
        <v>29</v>
      </c>
      <c r="G54" s="20">
        <v>0.24</v>
      </c>
      <c r="H54" s="21">
        <v>8450</v>
      </c>
      <c r="I54" s="8">
        <f>H54*G54</f>
        <v>2028</v>
      </c>
      <c r="J54" s="55" t="s">
        <v>32</v>
      </c>
      <c r="K54" s="17" t="s">
        <v>33</v>
      </c>
      <c r="L54" s="8">
        <v>8</v>
      </c>
      <c r="M54" s="8">
        <v>75</v>
      </c>
      <c r="N54" s="8">
        <f t="shared" si="3"/>
        <v>600</v>
      </c>
      <c r="O54" s="41">
        <f>N54+I54</f>
        <v>2628</v>
      </c>
      <c r="P54" s="15"/>
    </row>
    <row r="55" customHeight="1" spans="1:16">
      <c r="A55" s="15">
        <v>29</v>
      </c>
      <c r="B55" s="49" t="s">
        <v>58</v>
      </c>
      <c r="C55" s="17" t="s">
        <v>20</v>
      </c>
      <c r="D55" s="51">
        <v>0.98</v>
      </c>
      <c r="E55" s="18" t="s">
        <v>59</v>
      </c>
      <c r="F55" s="19"/>
      <c r="G55" s="20">
        <v>0.5</v>
      </c>
      <c r="H55" s="21">
        <v>1524</v>
      </c>
      <c r="I55" s="8">
        <f>H55*G55</f>
        <v>762</v>
      </c>
      <c r="J55" s="7" t="s">
        <v>28</v>
      </c>
      <c r="K55" s="17" t="s">
        <v>29</v>
      </c>
      <c r="L55" s="8">
        <v>4</v>
      </c>
      <c r="M55" s="8">
        <v>169</v>
      </c>
      <c r="N55" s="8">
        <f t="shared" si="3"/>
        <v>676</v>
      </c>
      <c r="O55" s="52">
        <f>N58+N57+N56+N55+I55</f>
        <v>1794</v>
      </c>
      <c r="P55" s="15"/>
    </row>
    <row r="56" customHeight="1" spans="1:16">
      <c r="A56" s="15">
        <v>30</v>
      </c>
      <c r="B56" s="49" t="s">
        <v>58</v>
      </c>
      <c r="C56" s="17" t="s">
        <v>20</v>
      </c>
      <c r="D56" s="16"/>
      <c r="E56" s="27"/>
      <c r="F56" s="20"/>
      <c r="G56" s="20"/>
      <c r="H56" s="21"/>
      <c r="I56" s="8"/>
      <c r="J56" s="7" t="s">
        <v>60</v>
      </c>
      <c r="K56" s="17" t="s">
        <v>33</v>
      </c>
      <c r="L56" s="8">
        <v>1</v>
      </c>
      <c r="M56" s="8">
        <v>87</v>
      </c>
      <c r="N56" s="8">
        <f t="shared" si="3"/>
        <v>87</v>
      </c>
      <c r="O56" s="52"/>
      <c r="P56" s="15"/>
    </row>
    <row r="57" customHeight="1" spans="1:16">
      <c r="A57" s="15">
        <v>31</v>
      </c>
      <c r="B57" s="49" t="s">
        <v>58</v>
      </c>
      <c r="C57" s="17" t="s">
        <v>20</v>
      </c>
      <c r="D57" s="23"/>
      <c r="E57" s="27"/>
      <c r="F57" s="20"/>
      <c r="G57" s="20"/>
      <c r="H57" s="21"/>
      <c r="I57" s="8"/>
      <c r="J57" s="7" t="s">
        <v>48</v>
      </c>
      <c r="K57" s="17" t="s">
        <v>41</v>
      </c>
      <c r="L57" s="8">
        <v>3</v>
      </c>
      <c r="M57" s="8">
        <v>43</v>
      </c>
      <c r="N57" s="8">
        <f t="shared" si="3"/>
        <v>129</v>
      </c>
      <c r="O57" s="52"/>
      <c r="P57" s="15"/>
    </row>
    <row r="58" customHeight="1" spans="1:16">
      <c r="A58" s="15">
        <v>32</v>
      </c>
      <c r="B58" s="49" t="s">
        <v>58</v>
      </c>
      <c r="C58" s="17" t="s">
        <v>20</v>
      </c>
      <c r="D58" s="16"/>
      <c r="E58" s="27"/>
      <c r="F58" s="20"/>
      <c r="G58" s="20"/>
      <c r="H58" s="21"/>
      <c r="I58" s="8"/>
      <c r="J58" s="7" t="s">
        <v>40</v>
      </c>
      <c r="K58" s="17" t="s">
        <v>41</v>
      </c>
      <c r="L58" s="8">
        <v>2</v>
      </c>
      <c r="M58" s="8">
        <v>70</v>
      </c>
      <c r="N58" s="8">
        <f t="shared" si="3"/>
        <v>140</v>
      </c>
      <c r="O58" s="33"/>
      <c r="P58" s="15"/>
    </row>
    <row r="59" customHeight="1" spans="1:16">
      <c r="A59" s="24" t="s">
        <v>34</v>
      </c>
      <c r="B59" s="25"/>
      <c r="C59" s="26"/>
      <c r="D59" s="15">
        <f>SUM(D51:D58)</f>
        <v>1.59</v>
      </c>
      <c r="E59" s="27"/>
      <c r="F59" s="15"/>
      <c r="G59" s="15"/>
      <c r="H59" s="26"/>
      <c r="I59" s="15">
        <f>SUM(I51:I58)</f>
        <v>2790</v>
      </c>
      <c r="J59" s="35"/>
      <c r="K59" s="26"/>
      <c r="L59" s="35"/>
      <c r="M59" s="8"/>
      <c r="N59" s="15">
        <f>SUM(N51:N58)</f>
        <v>2060</v>
      </c>
      <c r="O59" s="36">
        <f>SUM(O52:O58)</f>
        <v>4850</v>
      </c>
      <c r="P59" s="37"/>
    </row>
    <row r="60" ht="35" customHeight="1" spans="1:16">
      <c r="A60" s="28" t="s">
        <v>35</v>
      </c>
      <c r="B60" s="28"/>
      <c r="C60" s="28"/>
      <c r="D60" s="28"/>
      <c r="E60" s="29"/>
      <c r="F60" s="28"/>
      <c r="G60" s="28"/>
      <c r="H60" s="28"/>
      <c r="I60" s="28"/>
      <c r="J60" s="28"/>
      <c r="K60" s="28"/>
      <c r="L60" s="28"/>
      <c r="M60" s="28"/>
      <c r="N60" s="28"/>
      <c r="O60" s="29"/>
      <c r="P60" s="28"/>
    </row>
    <row r="61" ht="54" customHeight="1" spans="1:16">
      <c r="A61" s="1" t="s">
        <v>0</v>
      </c>
      <c r="B61" s="2"/>
      <c r="C61" s="2"/>
      <c r="D61" s="2"/>
      <c r="E61" s="3"/>
      <c r="F61" s="2"/>
      <c r="G61" s="2"/>
      <c r="H61" s="2"/>
      <c r="I61" s="2"/>
      <c r="J61" s="30"/>
      <c r="K61" s="2"/>
      <c r="L61" s="30"/>
      <c r="M61" s="2"/>
      <c r="N61" s="2"/>
      <c r="O61" s="3"/>
      <c r="P61" s="2"/>
    </row>
    <row r="62" customHeight="1" spans="1:16">
      <c r="A62" s="4" t="s">
        <v>1</v>
      </c>
      <c r="B62" s="5"/>
      <c r="C62" s="5"/>
      <c r="D62" s="5"/>
      <c r="E62" s="6"/>
      <c r="F62" s="5"/>
      <c r="G62" s="5"/>
      <c r="H62" s="5"/>
      <c r="I62" s="5"/>
      <c r="J62" s="4"/>
      <c r="K62" s="5"/>
      <c r="L62" s="4"/>
      <c r="M62" s="5"/>
      <c r="N62" s="5"/>
      <c r="O62" s="6"/>
      <c r="P62" s="5"/>
    </row>
    <row r="63" customHeight="1" spans="1:16">
      <c r="A63" s="7" t="s">
        <v>2</v>
      </c>
      <c r="B63" s="7" t="s">
        <v>3</v>
      </c>
      <c r="C63" s="7" t="s">
        <v>4</v>
      </c>
      <c r="D63" s="7" t="s">
        <v>5</v>
      </c>
      <c r="E63" s="9" t="s">
        <v>6</v>
      </c>
      <c r="F63" s="10"/>
      <c r="G63" s="10"/>
      <c r="H63" s="10"/>
      <c r="I63" s="31"/>
      <c r="J63" s="7" t="s">
        <v>7</v>
      </c>
      <c r="K63" s="7"/>
      <c r="L63" s="7"/>
      <c r="M63" s="7"/>
      <c r="N63" s="7"/>
      <c r="O63" s="32" t="s">
        <v>8</v>
      </c>
      <c r="P63" s="17" t="s">
        <v>9</v>
      </c>
    </row>
    <row r="64" customHeight="1" spans="1:16">
      <c r="A64" s="7"/>
      <c r="B64" s="7"/>
      <c r="C64" s="7"/>
      <c r="D64" s="7"/>
      <c r="E64" s="11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  <c r="K64" s="7" t="s">
        <v>11</v>
      </c>
      <c r="L64" s="7" t="s">
        <v>16</v>
      </c>
      <c r="M64" s="7" t="s">
        <v>17</v>
      </c>
      <c r="N64" s="7" t="s">
        <v>18</v>
      </c>
      <c r="O64" s="32"/>
      <c r="P64" s="17"/>
    </row>
    <row r="65" customHeight="1" spans="1:16">
      <c r="A65" s="7"/>
      <c r="B65" s="7"/>
      <c r="C65" s="7"/>
      <c r="D65" s="7"/>
      <c r="E65" s="13"/>
      <c r="F65" s="7"/>
      <c r="G65" s="7"/>
      <c r="H65" s="7"/>
      <c r="I65" s="7"/>
      <c r="J65" s="7"/>
      <c r="K65" s="7"/>
      <c r="L65" s="7"/>
      <c r="M65" s="7"/>
      <c r="N65" s="7"/>
      <c r="O65" s="32"/>
      <c r="P65" s="17"/>
    </row>
    <row r="66" customHeight="1" spans="1:16">
      <c r="A66" s="15">
        <v>33</v>
      </c>
      <c r="B66" s="16" t="s">
        <v>61</v>
      </c>
      <c r="C66" s="17" t="s">
        <v>20</v>
      </c>
      <c r="D66" s="51">
        <v>0.69</v>
      </c>
      <c r="E66" s="7" t="s">
        <v>28</v>
      </c>
      <c r="F66" s="19" t="s">
        <v>29</v>
      </c>
      <c r="G66" s="20">
        <v>0.69</v>
      </c>
      <c r="H66" s="21">
        <v>8450</v>
      </c>
      <c r="I66" s="8">
        <f t="shared" ref="I66:I73" si="4">H66*G66</f>
        <v>5830.5</v>
      </c>
      <c r="J66" s="7"/>
      <c r="K66" s="17"/>
      <c r="L66" s="8"/>
      <c r="M66" s="8"/>
      <c r="N66" s="8"/>
      <c r="O66" s="33">
        <f>I66</f>
        <v>5830.5</v>
      </c>
      <c r="P66" s="15"/>
    </row>
    <row r="67" customHeight="1" spans="1:16">
      <c r="A67" s="15">
        <v>34</v>
      </c>
      <c r="B67" s="16" t="s">
        <v>62</v>
      </c>
      <c r="C67" s="17" t="s">
        <v>20</v>
      </c>
      <c r="D67" s="22">
        <v>0.04</v>
      </c>
      <c r="E67" s="18"/>
      <c r="F67" s="19"/>
      <c r="G67" s="20"/>
      <c r="H67" s="21"/>
      <c r="I67" s="8"/>
      <c r="J67" s="7" t="s">
        <v>24</v>
      </c>
      <c r="K67" s="17" t="s">
        <v>37</v>
      </c>
      <c r="L67" s="8">
        <v>2</v>
      </c>
      <c r="M67" s="8">
        <v>324</v>
      </c>
      <c r="N67" s="8">
        <f t="shared" ref="N67:N70" si="5">M67*L67</f>
        <v>648</v>
      </c>
      <c r="O67" s="33">
        <f>N67</f>
        <v>648</v>
      </c>
      <c r="P67" s="15"/>
    </row>
    <row r="68" customHeight="1" spans="1:16">
      <c r="A68" s="15">
        <v>35</v>
      </c>
      <c r="B68" s="16" t="s">
        <v>26</v>
      </c>
      <c r="C68" s="17" t="s">
        <v>20</v>
      </c>
      <c r="D68" s="22">
        <v>0.05</v>
      </c>
      <c r="E68" s="18"/>
      <c r="F68" s="19"/>
      <c r="G68" s="20"/>
      <c r="H68" s="21"/>
      <c r="I68" s="8"/>
      <c r="J68" s="7" t="s">
        <v>24</v>
      </c>
      <c r="K68" s="17" t="s">
        <v>37</v>
      </c>
      <c r="L68" s="8">
        <v>2</v>
      </c>
      <c r="M68" s="8">
        <v>450</v>
      </c>
      <c r="N68" s="8">
        <f t="shared" si="5"/>
        <v>900</v>
      </c>
      <c r="O68" s="33">
        <f>N68</f>
        <v>900</v>
      </c>
      <c r="P68" s="15"/>
    </row>
    <row r="69" customHeight="1" spans="1:16">
      <c r="A69" s="15">
        <v>36</v>
      </c>
      <c r="B69" s="16" t="s">
        <v>62</v>
      </c>
      <c r="C69" s="17" t="s">
        <v>20</v>
      </c>
      <c r="D69" s="23">
        <v>0.54</v>
      </c>
      <c r="E69" s="32" t="s">
        <v>24</v>
      </c>
      <c r="F69" s="7" t="s">
        <v>25</v>
      </c>
      <c r="G69" s="8">
        <v>0.54</v>
      </c>
      <c r="H69" s="21">
        <v>18000</v>
      </c>
      <c r="I69" s="8">
        <f t="shared" si="4"/>
        <v>9720</v>
      </c>
      <c r="J69" s="7"/>
      <c r="K69" s="17"/>
      <c r="L69" s="8"/>
      <c r="M69" s="8"/>
      <c r="N69" s="8"/>
      <c r="O69" s="33">
        <f>I69</f>
        <v>9720</v>
      </c>
      <c r="P69" s="15"/>
    </row>
    <row r="70" customHeight="1" spans="1:16">
      <c r="A70" s="15">
        <v>37</v>
      </c>
      <c r="B70" s="16" t="s">
        <v>62</v>
      </c>
      <c r="C70" s="17" t="s">
        <v>20</v>
      </c>
      <c r="D70" s="23">
        <v>0.72</v>
      </c>
      <c r="E70" s="32" t="s">
        <v>24</v>
      </c>
      <c r="F70" s="7" t="s">
        <v>25</v>
      </c>
      <c r="G70" s="8">
        <v>0.72</v>
      </c>
      <c r="H70" s="21">
        <v>18000</v>
      </c>
      <c r="I70" s="8">
        <f t="shared" si="4"/>
        <v>12960</v>
      </c>
      <c r="J70" s="7" t="s">
        <v>28</v>
      </c>
      <c r="K70" s="17" t="s">
        <v>29</v>
      </c>
      <c r="L70" s="8">
        <v>2</v>
      </c>
      <c r="M70" s="8">
        <v>169</v>
      </c>
      <c r="N70" s="8">
        <f t="shared" si="5"/>
        <v>338</v>
      </c>
      <c r="O70" s="33">
        <f>N70+I70</f>
        <v>13298</v>
      </c>
      <c r="P70" s="15"/>
    </row>
    <row r="71" customHeight="1" spans="1:16">
      <c r="A71" s="15">
        <v>38</v>
      </c>
      <c r="B71" s="16" t="s">
        <v>19</v>
      </c>
      <c r="C71" s="17" t="s">
        <v>20</v>
      </c>
      <c r="D71" s="23">
        <v>2.84</v>
      </c>
      <c r="E71" s="32" t="s">
        <v>24</v>
      </c>
      <c r="F71" s="7" t="s">
        <v>25</v>
      </c>
      <c r="G71" s="8">
        <v>2.84</v>
      </c>
      <c r="H71" s="21">
        <v>18000</v>
      </c>
      <c r="I71" s="8">
        <f t="shared" si="4"/>
        <v>51120</v>
      </c>
      <c r="J71" s="8"/>
      <c r="K71" s="15"/>
      <c r="L71" s="8"/>
      <c r="M71" s="8"/>
      <c r="N71" s="8"/>
      <c r="O71" s="33">
        <f>I71</f>
        <v>51120</v>
      </c>
      <c r="P71" s="8"/>
    </row>
    <row r="72" customHeight="1" spans="1:16">
      <c r="A72" s="15">
        <v>39</v>
      </c>
      <c r="B72" s="16" t="s">
        <v>23</v>
      </c>
      <c r="C72" s="17" t="s">
        <v>20</v>
      </c>
      <c r="D72" s="23">
        <v>0.21</v>
      </c>
      <c r="E72" s="32" t="s">
        <v>24</v>
      </c>
      <c r="F72" s="7" t="s">
        <v>37</v>
      </c>
      <c r="G72" s="8">
        <v>0.21</v>
      </c>
      <c r="H72" s="21">
        <v>12960</v>
      </c>
      <c r="I72" s="8">
        <f t="shared" si="4"/>
        <v>2721.6</v>
      </c>
      <c r="J72" s="8"/>
      <c r="K72" s="15"/>
      <c r="L72" s="8"/>
      <c r="M72" s="8"/>
      <c r="N72" s="8"/>
      <c r="O72" s="33">
        <f>I72</f>
        <v>2721.6</v>
      </c>
      <c r="P72" s="34"/>
    </row>
    <row r="73" customHeight="1" spans="1:16">
      <c r="A73" s="15">
        <v>40</v>
      </c>
      <c r="B73" s="16" t="s">
        <v>26</v>
      </c>
      <c r="C73" s="17" t="s">
        <v>20</v>
      </c>
      <c r="D73" s="23">
        <v>0.35</v>
      </c>
      <c r="E73" s="32" t="s">
        <v>24</v>
      </c>
      <c r="F73" s="7" t="s">
        <v>25</v>
      </c>
      <c r="G73" s="8">
        <v>0.35</v>
      </c>
      <c r="H73" s="21">
        <v>18000</v>
      </c>
      <c r="I73" s="8">
        <f t="shared" si="4"/>
        <v>6300</v>
      </c>
      <c r="J73" s="8"/>
      <c r="K73" s="15"/>
      <c r="L73" s="8"/>
      <c r="M73" s="8"/>
      <c r="N73" s="8"/>
      <c r="O73" s="33">
        <f>I73</f>
        <v>6300</v>
      </c>
      <c r="P73" s="34"/>
    </row>
    <row r="74" customHeight="1" spans="1:16">
      <c r="A74" s="24" t="s">
        <v>34</v>
      </c>
      <c r="B74" s="25"/>
      <c r="C74" s="26"/>
      <c r="D74" s="15">
        <f>SUM(D66:D73)</f>
        <v>5.44</v>
      </c>
      <c r="E74" s="27"/>
      <c r="F74" s="15"/>
      <c r="G74" s="15"/>
      <c r="H74" s="26"/>
      <c r="I74" s="15">
        <f>SUM(I66:I73)</f>
        <v>88652.1</v>
      </c>
      <c r="J74" s="35"/>
      <c r="K74" s="26"/>
      <c r="L74" s="35"/>
      <c r="M74" s="8"/>
      <c r="N74" s="15">
        <f>SUM(N66:N73)</f>
        <v>1886</v>
      </c>
      <c r="O74" s="36">
        <f>SUM(O66:O73)</f>
        <v>90538.1</v>
      </c>
      <c r="P74" s="37"/>
    </row>
    <row r="75" ht="36" customHeight="1" spans="1:16">
      <c r="A75" s="28" t="s">
        <v>35</v>
      </c>
      <c r="B75" s="28"/>
      <c r="C75" s="28"/>
      <c r="D75" s="28"/>
      <c r="E75" s="29"/>
      <c r="F75" s="28"/>
      <c r="G75" s="28"/>
      <c r="H75" s="28"/>
      <c r="I75" s="28"/>
      <c r="J75" s="28"/>
      <c r="K75" s="28"/>
      <c r="L75" s="28"/>
      <c r="M75" s="28"/>
      <c r="N75" s="28"/>
      <c r="O75" s="29"/>
      <c r="P75" s="28"/>
    </row>
    <row r="76" ht="54" customHeight="1" spans="1:16">
      <c r="A76" s="1" t="s">
        <v>0</v>
      </c>
      <c r="B76" s="2"/>
      <c r="C76" s="2"/>
      <c r="D76" s="2"/>
      <c r="E76" s="3"/>
      <c r="F76" s="2"/>
      <c r="G76" s="2"/>
      <c r="H76" s="2"/>
      <c r="I76" s="2"/>
      <c r="J76" s="30"/>
      <c r="K76" s="2"/>
      <c r="L76" s="30"/>
      <c r="M76" s="2"/>
      <c r="N76" s="2"/>
      <c r="O76" s="3"/>
      <c r="P76" s="2"/>
    </row>
    <row r="77" customHeight="1" spans="1:16">
      <c r="A77" s="4" t="s">
        <v>1</v>
      </c>
      <c r="B77" s="5"/>
      <c r="C77" s="5"/>
      <c r="D77" s="5"/>
      <c r="E77" s="6"/>
      <c r="F77" s="5"/>
      <c r="G77" s="5"/>
      <c r="H77" s="5"/>
      <c r="I77" s="5"/>
      <c r="J77" s="4"/>
      <c r="K77" s="5"/>
      <c r="L77" s="4"/>
      <c r="M77" s="5"/>
      <c r="N77" s="5"/>
      <c r="O77" s="6"/>
      <c r="P77" s="5"/>
    </row>
    <row r="78" customHeight="1" spans="1:16">
      <c r="A78" s="7" t="s">
        <v>2</v>
      </c>
      <c r="B78" s="7" t="s">
        <v>3</v>
      </c>
      <c r="C78" s="7" t="s">
        <v>4</v>
      </c>
      <c r="D78" s="7" t="s">
        <v>5</v>
      </c>
      <c r="E78" s="9" t="s">
        <v>6</v>
      </c>
      <c r="F78" s="10"/>
      <c r="G78" s="10"/>
      <c r="H78" s="10"/>
      <c r="I78" s="31"/>
      <c r="J78" s="7" t="s">
        <v>7</v>
      </c>
      <c r="K78" s="7"/>
      <c r="L78" s="7"/>
      <c r="M78" s="7"/>
      <c r="N78" s="7"/>
      <c r="O78" s="32" t="s">
        <v>8</v>
      </c>
      <c r="P78" s="17" t="s">
        <v>9</v>
      </c>
    </row>
    <row r="79" customHeight="1" spans="1:16">
      <c r="A79" s="7"/>
      <c r="B79" s="7"/>
      <c r="C79" s="7"/>
      <c r="D79" s="7"/>
      <c r="E79" s="11" t="s">
        <v>10</v>
      </c>
      <c r="F79" s="7" t="s">
        <v>11</v>
      </c>
      <c r="G79" s="7" t="s">
        <v>12</v>
      </c>
      <c r="H79" s="7" t="s">
        <v>13</v>
      </c>
      <c r="I79" s="7" t="s">
        <v>14</v>
      </c>
      <c r="J79" s="7" t="s">
        <v>15</v>
      </c>
      <c r="K79" s="7" t="s">
        <v>11</v>
      </c>
      <c r="L79" s="7" t="s">
        <v>16</v>
      </c>
      <c r="M79" s="7" t="s">
        <v>17</v>
      </c>
      <c r="N79" s="7" t="s">
        <v>18</v>
      </c>
      <c r="O79" s="32"/>
      <c r="P79" s="17"/>
    </row>
    <row r="80" ht="33" customHeight="1" spans="1:16">
      <c r="A80" s="7"/>
      <c r="B80" s="7"/>
      <c r="C80" s="7"/>
      <c r="D80" s="7"/>
      <c r="E80" s="13"/>
      <c r="F80" s="7"/>
      <c r="G80" s="7"/>
      <c r="H80" s="7"/>
      <c r="I80" s="7"/>
      <c r="J80" s="7"/>
      <c r="K80" s="7"/>
      <c r="L80" s="7"/>
      <c r="M80" s="7"/>
      <c r="N80" s="7"/>
      <c r="O80" s="32"/>
      <c r="P80" s="17"/>
    </row>
    <row r="81" customHeight="1" spans="1:16">
      <c r="A81" s="15">
        <v>41</v>
      </c>
      <c r="B81" s="16" t="s">
        <v>62</v>
      </c>
      <c r="C81" s="17" t="s">
        <v>20</v>
      </c>
      <c r="D81" s="23">
        <v>0.27</v>
      </c>
      <c r="E81" s="32" t="s">
        <v>24</v>
      </c>
      <c r="F81" s="7" t="s">
        <v>25</v>
      </c>
      <c r="G81" s="8">
        <v>0.27</v>
      </c>
      <c r="H81" s="21">
        <v>18000</v>
      </c>
      <c r="I81" s="8">
        <f>H81*G81</f>
        <v>4860</v>
      </c>
      <c r="J81" s="8"/>
      <c r="K81" s="15"/>
      <c r="L81" s="8"/>
      <c r="M81" s="8"/>
      <c r="N81" s="8"/>
      <c r="O81" s="33">
        <f>I81</f>
        <v>4860</v>
      </c>
      <c r="P81" s="34"/>
    </row>
    <row r="82" customHeight="1" spans="1:16">
      <c r="A82" s="15">
        <v>42</v>
      </c>
      <c r="B82" s="16" t="s">
        <v>23</v>
      </c>
      <c r="C82" s="17" t="s">
        <v>20</v>
      </c>
      <c r="D82" s="22">
        <v>0.52</v>
      </c>
      <c r="E82" s="32" t="s">
        <v>24</v>
      </c>
      <c r="F82" s="7" t="s">
        <v>37</v>
      </c>
      <c r="G82" s="8">
        <v>0.52</v>
      </c>
      <c r="H82" s="21">
        <v>12960</v>
      </c>
      <c r="I82" s="8">
        <f>H82*G82</f>
        <v>6739.2</v>
      </c>
      <c r="J82" s="7"/>
      <c r="K82" s="17"/>
      <c r="L82" s="8"/>
      <c r="M82" s="8"/>
      <c r="N82" s="8"/>
      <c r="O82" s="33">
        <f>I82</f>
        <v>6739.2</v>
      </c>
      <c r="P82" s="34"/>
    </row>
    <row r="83" customHeight="1" spans="1:16">
      <c r="A83" s="15">
        <v>43</v>
      </c>
      <c r="B83" s="49" t="s">
        <v>31</v>
      </c>
      <c r="C83" s="17" t="s">
        <v>20</v>
      </c>
      <c r="D83" s="22">
        <v>0.08</v>
      </c>
      <c r="E83" s="27"/>
      <c r="F83" s="20"/>
      <c r="G83" s="20"/>
      <c r="H83" s="21"/>
      <c r="I83" s="8"/>
      <c r="J83" s="7" t="s">
        <v>32</v>
      </c>
      <c r="K83" s="17" t="s">
        <v>33</v>
      </c>
      <c r="L83" s="8">
        <v>30</v>
      </c>
      <c r="M83" s="8">
        <v>75</v>
      </c>
      <c r="N83" s="8">
        <f t="shared" ref="N83:N88" si="6">L83*M83</f>
        <v>2250</v>
      </c>
      <c r="O83" s="52">
        <f>N83+N84+N85+N86</f>
        <v>3208</v>
      </c>
      <c r="P83" s="34"/>
    </row>
    <row r="84" customHeight="1" spans="1:16">
      <c r="A84" s="15">
        <v>44</v>
      </c>
      <c r="B84" s="49" t="s">
        <v>31</v>
      </c>
      <c r="C84" s="17" t="s">
        <v>20</v>
      </c>
      <c r="D84" s="23"/>
      <c r="E84" s="27"/>
      <c r="F84" s="20"/>
      <c r="G84" s="20"/>
      <c r="H84" s="21"/>
      <c r="I84" s="8"/>
      <c r="J84" s="7" t="s">
        <v>21</v>
      </c>
      <c r="K84" s="17" t="s">
        <v>63</v>
      </c>
      <c r="L84" s="8">
        <v>1</v>
      </c>
      <c r="M84" s="8">
        <v>571</v>
      </c>
      <c r="N84" s="8">
        <f>M84*L84</f>
        <v>571</v>
      </c>
      <c r="O84" s="52"/>
      <c r="P84" s="15"/>
    </row>
    <row r="85" customHeight="1" spans="1:16">
      <c r="A85" s="15">
        <v>45</v>
      </c>
      <c r="B85" s="49" t="s">
        <v>31</v>
      </c>
      <c r="C85" s="17" t="s">
        <v>20</v>
      </c>
      <c r="D85" s="22"/>
      <c r="E85" s="27"/>
      <c r="F85" s="20"/>
      <c r="G85" s="20"/>
      <c r="H85" s="21"/>
      <c r="I85" s="8"/>
      <c r="J85" s="7" t="s">
        <v>40</v>
      </c>
      <c r="K85" s="17" t="s">
        <v>41</v>
      </c>
      <c r="L85" s="8">
        <v>1</v>
      </c>
      <c r="M85" s="8">
        <v>70</v>
      </c>
      <c r="N85" s="8">
        <f>M85*L85</f>
        <v>70</v>
      </c>
      <c r="O85" s="52"/>
      <c r="P85" s="35"/>
    </row>
    <row r="86" customHeight="1" spans="1:16">
      <c r="A86" s="15">
        <v>46</v>
      </c>
      <c r="B86" s="49" t="s">
        <v>31</v>
      </c>
      <c r="C86" s="17" t="s">
        <v>20</v>
      </c>
      <c r="D86" s="22"/>
      <c r="E86" s="27"/>
      <c r="F86" s="20"/>
      <c r="G86" s="20"/>
      <c r="H86" s="21"/>
      <c r="I86" s="8"/>
      <c r="J86" s="7" t="s">
        <v>64</v>
      </c>
      <c r="K86" s="17" t="s">
        <v>25</v>
      </c>
      <c r="L86" s="8">
        <v>1</v>
      </c>
      <c r="M86" s="8">
        <v>317</v>
      </c>
      <c r="N86" s="8">
        <v>317</v>
      </c>
      <c r="O86" s="33"/>
      <c r="P86" s="15"/>
    </row>
    <row r="87" customHeight="1" spans="1:16">
      <c r="A87" s="15">
        <v>47</v>
      </c>
      <c r="B87" s="16" t="s">
        <v>65</v>
      </c>
      <c r="C87" s="17" t="s">
        <v>20</v>
      </c>
      <c r="D87" s="22">
        <v>0.15</v>
      </c>
      <c r="E87" s="27"/>
      <c r="F87" s="20"/>
      <c r="G87" s="20"/>
      <c r="H87" s="21"/>
      <c r="I87" s="8"/>
      <c r="J87" s="7" t="s">
        <v>32</v>
      </c>
      <c r="K87" s="17" t="s">
        <v>33</v>
      </c>
      <c r="L87" s="8">
        <v>20</v>
      </c>
      <c r="M87" s="8">
        <v>75</v>
      </c>
      <c r="N87" s="8">
        <f t="shared" si="6"/>
        <v>1500</v>
      </c>
      <c r="O87" s="33">
        <f>N87</f>
        <v>1500</v>
      </c>
      <c r="P87" s="15"/>
    </row>
    <row r="88" customHeight="1" spans="1:16">
      <c r="A88" s="15">
        <v>48</v>
      </c>
      <c r="B88" s="16" t="s">
        <v>31</v>
      </c>
      <c r="C88" s="17" t="s">
        <v>20</v>
      </c>
      <c r="D88" s="22">
        <v>0.08</v>
      </c>
      <c r="E88" s="27"/>
      <c r="F88" s="20"/>
      <c r="G88" s="20"/>
      <c r="H88" s="21"/>
      <c r="I88" s="8"/>
      <c r="J88" s="7" t="s">
        <v>32</v>
      </c>
      <c r="K88" s="17" t="s">
        <v>33</v>
      </c>
      <c r="L88" s="8">
        <v>12</v>
      </c>
      <c r="M88" s="8">
        <v>75</v>
      </c>
      <c r="N88" s="8">
        <f t="shared" si="6"/>
        <v>900</v>
      </c>
      <c r="O88" s="33">
        <f>N88</f>
        <v>900</v>
      </c>
      <c r="P88" s="8"/>
    </row>
    <row r="89" customHeight="1" spans="1:16">
      <c r="A89" s="24" t="s">
        <v>34</v>
      </c>
      <c r="B89" s="25"/>
      <c r="C89" s="26"/>
      <c r="D89" s="15">
        <f>SUM(D81:D88)</f>
        <v>1.1</v>
      </c>
      <c r="E89" s="27"/>
      <c r="F89" s="15"/>
      <c r="G89" s="15"/>
      <c r="H89" s="26"/>
      <c r="I89" s="15">
        <f>SUM(I81:I88)</f>
        <v>11599.2</v>
      </c>
      <c r="J89" s="35"/>
      <c r="K89" s="26"/>
      <c r="L89" s="35"/>
      <c r="M89" s="26"/>
      <c r="N89" s="15">
        <f>SUM(N81:N88)</f>
        <v>5608</v>
      </c>
      <c r="O89" s="36">
        <f>SUM(O81:O88)</f>
        <v>17207.2</v>
      </c>
      <c r="P89" s="37"/>
    </row>
    <row r="90" customHeight="1" spans="1:16">
      <c r="A90" s="28" t="s">
        <v>35</v>
      </c>
      <c r="B90" s="28"/>
      <c r="C90" s="28"/>
      <c r="D90" s="28"/>
      <c r="E90" s="29"/>
      <c r="F90" s="28"/>
      <c r="G90" s="28"/>
      <c r="H90" s="28"/>
      <c r="I90" s="28"/>
      <c r="J90" s="28"/>
      <c r="K90" s="28"/>
      <c r="L90" s="28"/>
      <c r="M90" s="28"/>
      <c r="N90" s="28"/>
      <c r="O90" s="29"/>
      <c r="P90" s="28"/>
    </row>
    <row r="91" ht="51" customHeight="1" spans="1:16">
      <c r="A91" s="1" t="s">
        <v>0</v>
      </c>
      <c r="B91" s="2"/>
      <c r="C91" s="2"/>
      <c r="D91" s="2"/>
      <c r="E91" s="3"/>
      <c r="F91" s="2"/>
      <c r="G91" s="2"/>
      <c r="H91" s="2"/>
      <c r="I91" s="2"/>
      <c r="J91" s="30"/>
      <c r="K91" s="2"/>
      <c r="L91" s="30"/>
      <c r="M91" s="2"/>
      <c r="N91" s="2"/>
      <c r="O91" s="3"/>
      <c r="P91" s="2"/>
    </row>
    <row r="92" ht="22" customHeight="1" spans="1:16">
      <c r="A92" s="4" t="s">
        <v>1</v>
      </c>
      <c r="B92" s="5"/>
      <c r="C92" s="5"/>
      <c r="D92" s="5"/>
      <c r="E92" s="6"/>
      <c r="F92" s="5"/>
      <c r="G92" s="5"/>
      <c r="H92" s="5"/>
      <c r="I92" s="5"/>
      <c r="J92" s="4"/>
      <c r="K92" s="5"/>
      <c r="L92" s="4"/>
      <c r="M92" s="5"/>
      <c r="N92" s="5"/>
      <c r="O92" s="6"/>
      <c r="P92" s="5"/>
    </row>
    <row r="93" customHeight="1" spans="1:16">
      <c r="A93" s="7" t="s">
        <v>2</v>
      </c>
      <c r="B93" s="7" t="s">
        <v>3</v>
      </c>
      <c r="C93" s="7" t="s">
        <v>4</v>
      </c>
      <c r="D93" s="7" t="s">
        <v>5</v>
      </c>
      <c r="E93" s="9" t="s">
        <v>6</v>
      </c>
      <c r="F93" s="10"/>
      <c r="G93" s="10"/>
      <c r="H93" s="10"/>
      <c r="I93" s="31"/>
      <c r="J93" s="7" t="s">
        <v>7</v>
      </c>
      <c r="K93" s="7"/>
      <c r="L93" s="7"/>
      <c r="M93" s="7"/>
      <c r="N93" s="7"/>
      <c r="O93" s="32" t="s">
        <v>8</v>
      </c>
      <c r="P93" s="17" t="s">
        <v>9</v>
      </c>
    </row>
    <row r="94" customHeight="1" spans="1:16">
      <c r="A94" s="7"/>
      <c r="B94" s="7"/>
      <c r="C94" s="7"/>
      <c r="D94" s="7"/>
      <c r="E94" s="11" t="s">
        <v>10</v>
      </c>
      <c r="F94" s="7" t="s">
        <v>11</v>
      </c>
      <c r="G94" s="7" t="s">
        <v>12</v>
      </c>
      <c r="H94" s="7" t="s">
        <v>13</v>
      </c>
      <c r="I94" s="7" t="s">
        <v>14</v>
      </c>
      <c r="J94" s="7" t="s">
        <v>15</v>
      </c>
      <c r="K94" s="7" t="s">
        <v>11</v>
      </c>
      <c r="L94" s="7" t="s">
        <v>16</v>
      </c>
      <c r="M94" s="7" t="s">
        <v>17</v>
      </c>
      <c r="N94" s="7" t="s">
        <v>18</v>
      </c>
      <c r="O94" s="32"/>
      <c r="P94" s="17"/>
    </row>
    <row r="95" ht="36" customHeight="1" spans="1:16">
      <c r="A95" s="7"/>
      <c r="B95" s="7"/>
      <c r="C95" s="7"/>
      <c r="D95" s="7"/>
      <c r="E95" s="13"/>
      <c r="F95" s="7"/>
      <c r="G95" s="7"/>
      <c r="H95" s="7"/>
      <c r="I95" s="7"/>
      <c r="J95" s="7"/>
      <c r="K95" s="7"/>
      <c r="L95" s="7"/>
      <c r="M95" s="7"/>
      <c r="N95" s="7"/>
      <c r="O95" s="32"/>
      <c r="P95" s="17"/>
    </row>
    <row r="96" customHeight="1" spans="1:16">
      <c r="A96" s="34">
        <v>49</v>
      </c>
      <c r="B96" s="49" t="s">
        <v>66</v>
      </c>
      <c r="C96" s="17" t="s">
        <v>20</v>
      </c>
      <c r="D96" s="22">
        <v>0.14</v>
      </c>
      <c r="E96" s="18"/>
      <c r="F96" s="19"/>
      <c r="G96" s="20"/>
      <c r="H96" s="21"/>
      <c r="I96" s="8"/>
      <c r="J96" s="7" t="s">
        <v>24</v>
      </c>
      <c r="K96" s="17" t="s">
        <v>25</v>
      </c>
      <c r="L96" s="8">
        <v>2</v>
      </c>
      <c r="M96" s="8">
        <v>450</v>
      </c>
      <c r="N96" s="8">
        <f t="shared" ref="N96:N103" si="7">M96*L96</f>
        <v>900</v>
      </c>
      <c r="O96" s="52">
        <f>N96+N97</f>
        <v>1866</v>
      </c>
      <c r="P96" s="15"/>
    </row>
    <row r="97" customHeight="1" spans="1:16">
      <c r="A97" s="34">
        <v>50</v>
      </c>
      <c r="B97" s="49" t="s">
        <v>66</v>
      </c>
      <c r="C97" s="17" t="s">
        <v>20</v>
      </c>
      <c r="D97" s="22"/>
      <c r="E97" s="18"/>
      <c r="F97" s="19"/>
      <c r="G97" s="20"/>
      <c r="H97" s="21"/>
      <c r="I97" s="8"/>
      <c r="J97" s="7" t="s">
        <v>21</v>
      </c>
      <c r="K97" s="17" t="s">
        <v>22</v>
      </c>
      <c r="L97" s="8">
        <v>6</v>
      </c>
      <c r="M97" s="8">
        <v>161</v>
      </c>
      <c r="N97" s="8">
        <f t="shared" si="7"/>
        <v>966</v>
      </c>
      <c r="O97" s="33"/>
      <c r="P97" s="15"/>
    </row>
    <row r="98" customHeight="1" spans="1:16">
      <c r="A98" s="34">
        <v>51</v>
      </c>
      <c r="B98" s="16" t="s">
        <v>38</v>
      </c>
      <c r="C98" s="17" t="s">
        <v>20</v>
      </c>
      <c r="D98" s="22">
        <v>0.19</v>
      </c>
      <c r="E98" s="32" t="s">
        <v>24</v>
      </c>
      <c r="F98" s="7" t="s">
        <v>25</v>
      </c>
      <c r="G98" s="8">
        <v>0.19</v>
      </c>
      <c r="H98" s="21">
        <v>18000</v>
      </c>
      <c r="I98" s="8">
        <f>H98*G98</f>
        <v>3420</v>
      </c>
      <c r="J98" s="7"/>
      <c r="K98" s="17"/>
      <c r="L98" s="8"/>
      <c r="M98" s="8"/>
      <c r="N98" s="8"/>
      <c r="O98" s="33">
        <f>I98</f>
        <v>3420</v>
      </c>
      <c r="P98" s="15"/>
    </row>
    <row r="99" customHeight="1" spans="1:16">
      <c r="A99" s="34">
        <v>52</v>
      </c>
      <c r="B99" s="49" t="s">
        <v>36</v>
      </c>
      <c r="C99" s="17" t="s">
        <v>20</v>
      </c>
      <c r="D99" s="22">
        <v>0.09</v>
      </c>
      <c r="E99" s="27"/>
      <c r="F99" s="20"/>
      <c r="G99" s="20"/>
      <c r="H99" s="21"/>
      <c r="I99" s="8"/>
      <c r="J99" s="7" t="s">
        <v>24</v>
      </c>
      <c r="K99" s="17" t="s">
        <v>25</v>
      </c>
      <c r="L99" s="8">
        <v>2</v>
      </c>
      <c r="M99" s="8">
        <v>450</v>
      </c>
      <c r="N99" s="8">
        <f t="shared" si="7"/>
        <v>900</v>
      </c>
      <c r="O99" s="52">
        <f>N99+N100</f>
        <v>1238</v>
      </c>
      <c r="P99" s="8"/>
    </row>
    <row r="100" customHeight="1" spans="1:16">
      <c r="A100" s="34">
        <v>53</v>
      </c>
      <c r="B100" s="49" t="s">
        <v>36</v>
      </c>
      <c r="C100" s="17" t="s">
        <v>20</v>
      </c>
      <c r="D100" s="22"/>
      <c r="E100" s="27"/>
      <c r="F100" s="20"/>
      <c r="G100" s="20"/>
      <c r="H100" s="21"/>
      <c r="I100" s="8"/>
      <c r="J100" s="7" t="s">
        <v>28</v>
      </c>
      <c r="K100" s="17" t="s">
        <v>29</v>
      </c>
      <c r="L100" s="8">
        <v>2</v>
      </c>
      <c r="M100" s="8">
        <v>169</v>
      </c>
      <c r="N100" s="8">
        <f t="shared" si="7"/>
        <v>338</v>
      </c>
      <c r="O100" s="33"/>
      <c r="P100" s="8"/>
    </row>
    <row r="101" customHeight="1" spans="1:16">
      <c r="A101" s="34">
        <v>54</v>
      </c>
      <c r="B101" s="16" t="s">
        <v>67</v>
      </c>
      <c r="C101" s="17" t="s">
        <v>20</v>
      </c>
      <c r="D101" s="22">
        <v>0.01</v>
      </c>
      <c r="E101" s="27"/>
      <c r="F101" s="20"/>
      <c r="G101" s="20"/>
      <c r="H101" s="21"/>
      <c r="I101" s="8"/>
      <c r="J101" s="7" t="s">
        <v>32</v>
      </c>
      <c r="K101" s="17" t="s">
        <v>33</v>
      </c>
      <c r="L101" s="8">
        <v>3</v>
      </c>
      <c r="M101" s="8">
        <v>75</v>
      </c>
      <c r="N101" s="8">
        <f t="shared" si="7"/>
        <v>225</v>
      </c>
      <c r="O101" s="33">
        <f>N101</f>
        <v>225</v>
      </c>
      <c r="P101" s="15"/>
    </row>
    <row r="102" customHeight="1" spans="1:16">
      <c r="A102" s="34">
        <v>55</v>
      </c>
      <c r="B102" s="49" t="s">
        <v>68</v>
      </c>
      <c r="C102" s="58" t="s">
        <v>20</v>
      </c>
      <c r="D102" s="22">
        <v>0.13</v>
      </c>
      <c r="E102" s="27"/>
      <c r="F102" s="20"/>
      <c r="G102" s="20"/>
      <c r="H102" s="21"/>
      <c r="I102" s="8"/>
      <c r="J102" s="7" t="s">
        <v>32</v>
      </c>
      <c r="K102" s="17" t="s">
        <v>33</v>
      </c>
      <c r="L102" s="8">
        <v>5</v>
      </c>
      <c r="M102" s="8">
        <v>75</v>
      </c>
      <c r="N102" s="8">
        <f t="shared" si="7"/>
        <v>375</v>
      </c>
      <c r="O102" s="52">
        <f>N102+N103</f>
        <v>713</v>
      </c>
      <c r="P102" s="8"/>
    </row>
    <row r="103" customHeight="1" spans="1:16">
      <c r="A103" s="34">
        <v>56</v>
      </c>
      <c r="B103" s="49" t="s">
        <v>68</v>
      </c>
      <c r="C103" s="58" t="s">
        <v>20</v>
      </c>
      <c r="D103" s="22"/>
      <c r="E103" s="27"/>
      <c r="F103" s="20"/>
      <c r="G103" s="20"/>
      <c r="H103" s="21"/>
      <c r="I103" s="8"/>
      <c r="J103" s="7" t="s">
        <v>28</v>
      </c>
      <c r="K103" s="17" t="s">
        <v>29</v>
      </c>
      <c r="L103" s="8">
        <v>2</v>
      </c>
      <c r="M103" s="8">
        <v>169</v>
      </c>
      <c r="N103" s="8">
        <f t="shared" si="7"/>
        <v>338</v>
      </c>
      <c r="O103" s="33"/>
      <c r="P103" s="35"/>
    </row>
    <row r="104" customHeight="1" spans="1:16">
      <c r="A104" s="24" t="s">
        <v>34</v>
      </c>
      <c r="B104" s="25"/>
      <c r="C104" s="26"/>
      <c r="D104" s="48">
        <f>SUM(D96:D103)</f>
        <v>0.56</v>
      </c>
      <c r="E104" s="27"/>
      <c r="F104" s="15"/>
      <c r="G104" s="15"/>
      <c r="H104" s="26"/>
      <c r="I104" s="15">
        <f>SUM(I96:I103)</f>
        <v>3420</v>
      </c>
      <c r="J104" s="35"/>
      <c r="K104" s="26"/>
      <c r="L104" s="35"/>
      <c r="M104" s="15"/>
      <c r="N104" s="15">
        <f>SUM(N96:N103)</f>
        <v>4042</v>
      </c>
      <c r="O104" s="36">
        <f>SUM(O96:O103)</f>
        <v>7462</v>
      </c>
      <c r="P104" s="37"/>
    </row>
    <row r="105" customHeight="1" spans="1:16">
      <c r="A105" s="28" t="s">
        <v>35</v>
      </c>
      <c r="B105" s="28"/>
      <c r="C105" s="28"/>
      <c r="D105" s="28"/>
      <c r="E105" s="29"/>
      <c r="F105" s="28"/>
      <c r="G105" s="28"/>
      <c r="H105" s="28"/>
      <c r="I105" s="28"/>
      <c r="J105" s="28"/>
      <c r="K105" s="28"/>
      <c r="L105" s="28"/>
      <c r="M105" s="28"/>
      <c r="N105" s="28"/>
      <c r="O105" s="29"/>
      <c r="P105" s="28"/>
    </row>
    <row r="106" ht="53" customHeight="1" spans="1:16">
      <c r="A106" s="1" t="s">
        <v>0</v>
      </c>
      <c r="B106" s="2"/>
      <c r="C106" s="2"/>
      <c r="D106" s="2"/>
      <c r="E106" s="3"/>
      <c r="F106" s="2"/>
      <c r="G106" s="2"/>
      <c r="H106" s="2"/>
      <c r="I106" s="2"/>
      <c r="J106" s="30"/>
      <c r="K106" s="2"/>
      <c r="L106" s="30"/>
      <c r="M106" s="2"/>
      <c r="N106" s="2"/>
      <c r="O106" s="3"/>
      <c r="P106" s="2"/>
    </row>
    <row r="107" ht="20" customHeight="1" spans="1:16">
      <c r="A107" s="4" t="s">
        <v>1</v>
      </c>
      <c r="B107" s="5"/>
      <c r="C107" s="5"/>
      <c r="D107" s="5"/>
      <c r="E107" s="6"/>
      <c r="F107" s="5"/>
      <c r="G107" s="5"/>
      <c r="H107" s="5"/>
      <c r="I107" s="5"/>
      <c r="J107" s="4"/>
      <c r="K107" s="5"/>
      <c r="L107" s="4"/>
      <c r="M107" s="5"/>
      <c r="N107" s="5"/>
      <c r="O107" s="6"/>
      <c r="P107" s="5"/>
    </row>
    <row r="108" customHeight="1" spans="1:16">
      <c r="A108" s="7" t="s">
        <v>2</v>
      </c>
      <c r="B108" s="7" t="s">
        <v>3</v>
      </c>
      <c r="C108" s="7" t="s">
        <v>4</v>
      </c>
      <c r="D108" s="7" t="s">
        <v>5</v>
      </c>
      <c r="E108" s="9" t="s">
        <v>6</v>
      </c>
      <c r="F108" s="10"/>
      <c r="G108" s="10"/>
      <c r="H108" s="10"/>
      <c r="I108" s="31"/>
      <c r="J108" s="7" t="s">
        <v>7</v>
      </c>
      <c r="K108" s="7"/>
      <c r="L108" s="7"/>
      <c r="M108" s="7"/>
      <c r="N108" s="7"/>
      <c r="O108" s="32" t="s">
        <v>8</v>
      </c>
      <c r="P108" s="17" t="s">
        <v>9</v>
      </c>
    </row>
    <row r="109" customHeight="1" spans="1:16">
      <c r="A109" s="7"/>
      <c r="B109" s="7"/>
      <c r="C109" s="7"/>
      <c r="D109" s="7"/>
      <c r="E109" s="11" t="s">
        <v>10</v>
      </c>
      <c r="F109" s="7" t="s">
        <v>11</v>
      </c>
      <c r="G109" s="7" t="s">
        <v>12</v>
      </c>
      <c r="H109" s="7" t="s">
        <v>13</v>
      </c>
      <c r="I109" s="7" t="s">
        <v>14</v>
      </c>
      <c r="J109" s="7" t="s">
        <v>15</v>
      </c>
      <c r="K109" s="7" t="s">
        <v>11</v>
      </c>
      <c r="L109" s="7" t="s">
        <v>16</v>
      </c>
      <c r="M109" s="7" t="s">
        <v>17</v>
      </c>
      <c r="N109" s="7" t="s">
        <v>18</v>
      </c>
      <c r="O109" s="32"/>
      <c r="P109" s="17"/>
    </row>
    <row r="110" customHeight="1" spans="1:16">
      <c r="A110" s="7"/>
      <c r="B110" s="7"/>
      <c r="C110" s="7"/>
      <c r="D110" s="7"/>
      <c r="E110" s="13"/>
      <c r="F110" s="7"/>
      <c r="G110" s="7"/>
      <c r="H110" s="7"/>
      <c r="I110" s="7"/>
      <c r="J110" s="7"/>
      <c r="K110" s="7"/>
      <c r="L110" s="7"/>
      <c r="M110" s="7"/>
      <c r="N110" s="7"/>
      <c r="O110" s="32"/>
      <c r="P110" s="17"/>
    </row>
    <row r="111" customHeight="1" spans="1:16">
      <c r="A111" s="8">
        <v>57</v>
      </c>
      <c r="B111" s="16" t="s">
        <v>69</v>
      </c>
      <c r="C111" s="17" t="s">
        <v>20</v>
      </c>
      <c r="D111" s="22">
        <v>0.06</v>
      </c>
      <c r="E111" s="18" t="s">
        <v>70</v>
      </c>
      <c r="F111" s="20"/>
      <c r="G111" s="20">
        <v>0.06</v>
      </c>
      <c r="H111" s="21">
        <v>3507</v>
      </c>
      <c r="I111" s="8">
        <f>H111*G111</f>
        <v>210.42</v>
      </c>
      <c r="J111" s="8"/>
      <c r="K111" s="15"/>
      <c r="L111" s="8"/>
      <c r="M111" s="8"/>
      <c r="N111" s="8"/>
      <c r="O111" s="33">
        <f>I111</f>
        <v>210.42</v>
      </c>
      <c r="P111" s="15"/>
    </row>
    <row r="112" customHeight="1" spans="1:16">
      <c r="A112" s="8">
        <v>58</v>
      </c>
      <c r="B112" s="16" t="s">
        <v>71</v>
      </c>
      <c r="C112" s="17" t="s">
        <v>20</v>
      </c>
      <c r="D112" s="22">
        <v>0.06</v>
      </c>
      <c r="E112" s="18" t="s">
        <v>70</v>
      </c>
      <c r="F112" s="20"/>
      <c r="G112" s="20">
        <v>0.06</v>
      </c>
      <c r="H112" s="21">
        <v>3507</v>
      </c>
      <c r="I112" s="8">
        <f>H112*G112</f>
        <v>210.42</v>
      </c>
      <c r="J112" s="8"/>
      <c r="K112" s="15"/>
      <c r="L112" s="8"/>
      <c r="M112" s="8"/>
      <c r="N112" s="8"/>
      <c r="O112" s="33">
        <f>I112</f>
        <v>210.42</v>
      </c>
      <c r="P112" s="8"/>
    </row>
    <row r="113" customHeight="1" spans="1:16">
      <c r="A113" s="8">
        <v>59</v>
      </c>
      <c r="B113" s="16" t="s">
        <v>72</v>
      </c>
      <c r="C113" s="59" t="s">
        <v>73</v>
      </c>
      <c r="D113" s="43">
        <v>0.66</v>
      </c>
      <c r="E113" s="27"/>
      <c r="F113" s="20"/>
      <c r="G113" s="20"/>
      <c r="H113" s="21"/>
      <c r="I113" s="8"/>
      <c r="J113" s="18" t="s">
        <v>74</v>
      </c>
      <c r="K113" s="17" t="s">
        <v>22</v>
      </c>
      <c r="L113" s="8">
        <v>35</v>
      </c>
      <c r="M113" s="8">
        <v>136</v>
      </c>
      <c r="N113" s="8">
        <f>M113*L113</f>
        <v>4760</v>
      </c>
      <c r="O113" s="33">
        <f>N113</f>
        <v>4760</v>
      </c>
      <c r="P113" s="8" t="s">
        <v>75</v>
      </c>
    </row>
    <row r="114" customHeight="1" spans="1:16">
      <c r="A114" s="8">
        <v>60</v>
      </c>
      <c r="B114" s="16" t="s">
        <v>76</v>
      </c>
      <c r="C114" s="59" t="s">
        <v>73</v>
      </c>
      <c r="D114" s="43">
        <v>0.43</v>
      </c>
      <c r="E114" s="27"/>
      <c r="F114" s="20"/>
      <c r="G114" s="20"/>
      <c r="H114" s="21"/>
      <c r="I114" s="8"/>
      <c r="J114" s="7" t="s">
        <v>77</v>
      </c>
      <c r="K114" s="17" t="s">
        <v>63</v>
      </c>
      <c r="L114" s="8">
        <v>1</v>
      </c>
      <c r="M114" s="8">
        <v>497</v>
      </c>
      <c r="N114" s="8">
        <f>M114</f>
        <v>497</v>
      </c>
      <c r="O114" s="33">
        <f>N114</f>
        <v>497</v>
      </c>
      <c r="P114" s="8" t="s">
        <v>75</v>
      </c>
    </row>
    <row r="115" customHeight="1" spans="1:16">
      <c r="A115" s="8">
        <v>61</v>
      </c>
      <c r="B115" s="16" t="s">
        <v>76</v>
      </c>
      <c r="C115" s="59" t="s">
        <v>73</v>
      </c>
      <c r="D115" s="22"/>
      <c r="E115" s="27"/>
      <c r="F115" s="20"/>
      <c r="G115" s="20"/>
      <c r="H115" s="21"/>
      <c r="I115" s="8"/>
      <c r="J115" s="7" t="s">
        <v>24</v>
      </c>
      <c r="K115" s="17" t="s">
        <v>25</v>
      </c>
      <c r="L115" s="8">
        <v>4</v>
      </c>
      <c r="M115" s="8">
        <v>450</v>
      </c>
      <c r="N115" s="8">
        <f>M115*L115</f>
        <v>1800</v>
      </c>
      <c r="O115" s="41">
        <f>N115</f>
        <v>1800</v>
      </c>
      <c r="P115" s="8"/>
    </row>
    <row r="116" customHeight="1" spans="1:16">
      <c r="A116" s="8">
        <v>62</v>
      </c>
      <c r="B116" s="16" t="s">
        <v>76</v>
      </c>
      <c r="C116" s="59" t="s">
        <v>73</v>
      </c>
      <c r="D116" s="22"/>
      <c r="E116" s="27"/>
      <c r="F116" s="20"/>
      <c r="G116" s="20"/>
      <c r="H116" s="21"/>
      <c r="I116" s="8"/>
      <c r="J116" s="7" t="s">
        <v>54</v>
      </c>
      <c r="K116" s="17" t="s">
        <v>22</v>
      </c>
      <c r="L116" s="8">
        <v>7</v>
      </c>
      <c r="M116" s="8">
        <v>110</v>
      </c>
      <c r="N116" s="8">
        <f>M116*L116</f>
        <v>770</v>
      </c>
      <c r="O116" s="41">
        <f>M116*L116</f>
        <v>770</v>
      </c>
      <c r="P116" s="35"/>
    </row>
    <row r="117" customHeight="1" spans="1:16">
      <c r="A117" s="8">
        <v>63</v>
      </c>
      <c r="B117" s="16" t="s">
        <v>76</v>
      </c>
      <c r="C117" s="59" t="s">
        <v>73</v>
      </c>
      <c r="D117" s="22"/>
      <c r="E117" s="27"/>
      <c r="F117" s="20"/>
      <c r="G117" s="20"/>
      <c r="H117" s="21"/>
      <c r="I117" s="8"/>
      <c r="J117" s="7" t="s">
        <v>78</v>
      </c>
      <c r="K117" s="17" t="s">
        <v>79</v>
      </c>
      <c r="L117" s="8">
        <v>1</v>
      </c>
      <c r="M117" s="8">
        <v>220</v>
      </c>
      <c r="N117" s="8">
        <f>M117</f>
        <v>220</v>
      </c>
      <c r="O117" s="33">
        <f>N117</f>
        <v>220</v>
      </c>
      <c r="P117" s="35"/>
    </row>
    <row r="118" customHeight="1" spans="1:16">
      <c r="A118" s="8">
        <v>64</v>
      </c>
      <c r="B118" s="16" t="s">
        <v>76</v>
      </c>
      <c r="C118" s="59" t="s">
        <v>73</v>
      </c>
      <c r="D118" s="22"/>
      <c r="E118" s="27"/>
      <c r="F118" s="20"/>
      <c r="G118" s="20"/>
      <c r="H118" s="21"/>
      <c r="I118" s="8"/>
      <c r="J118" s="18" t="s">
        <v>74</v>
      </c>
      <c r="K118" s="17" t="s">
        <v>22</v>
      </c>
      <c r="L118" s="8">
        <v>40</v>
      </c>
      <c r="M118" s="8">
        <v>136</v>
      </c>
      <c r="N118" s="8">
        <f>M118*L118</f>
        <v>5440</v>
      </c>
      <c r="O118" s="33">
        <f>N118</f>
        <v>5440</v>
      </c>
      <c r="P118" s="35"/>
    </row>
    <row r="119" customHeight="1" spans="1:16">
      <c r="A119" s="24" t="s">
        <v>34</v>
      </c>
      <c r="B119" s="25"/>
      <c r="C119" s="16"/>
      <c r="D119" s="48">
        <f>SUM(D110:D118)</f>
        <v>1.21</v>
      </c>
      <c r="E119" s="27"/>
      <c r="F119" s="20"/>
      <c r="G119" s="20"/>
      <c r="H119" s="21"/>
      <c r="I119" s="15">
        <f>SUM(I110:I118)</f>
        <v>420.84</v>
      </c>
      <c r="J119" s="8"/>
      <c r="K119" s="15"/>
      <c r="L119" s="8"/>
      <c r="M119" s="8"/>
      <c r="N119" s="8">
        <f>SUM(N111:N118)</f>
        <v>13487</v>
      </c>
      <c r="O119" s="36">
        <f>SUM(O111:O118)</f>
        <v>13907.84</v>
      </c>
      <c r="P119" s="37"/>
    </row>
    <row r="120" customHeight="1" spans="1:16">
      <c r="A120" s="28" t="s">
        <v>35</v>
      </c>
      <c r="B120" s="28"/>
      <c r="C120" s="28"/>
      <c r="D120" s="28"/>
      <c r="E120" s="29"/>
      <c r="F120" s="28"/>
      <c r="G120" s="28"/>
      <c r="H120" s="28"/>
      <c r="I120" s="28"/>
      <c r="J120" s="28"/>
      <c r="K120" s="28"/>
      <c r="L120" s="28"/>
      <c r="M120" s="28"/>
      <c r="N120" s="28"/>
      <c r="O120" s="29"/>
      <c r="P120" s="28"/>
    </row>
    <row r="121" ht="61" customHeight="1" spans="1:16">
      <c r="A121" s="1" t="s">
        <v>0</v>
      </c>
      <c r="B121" s="2"/>
      <c r="C121" s="2"/>
      <c r="D121" s="2"/>
      <c r="E121" s="3"/>
      <c r="F121" s="2"/>
      <c r="G121" s="2"/>
      <c r="H121" s="2"/>
      <c r="I121" s="2"/>
      <c r="J121" s="30"/>
      <c r="K121" s="2"/>
      <c r="L121" s="30"/>
      <c r="M121" s="2"/>
      <c r="N121" s="2"/>
      <c r="O121" s="3"/>
      <c r="P121" s="2"/>
    </row>
    <row r="122" ht="24" customHeight="1" spans="1:16">
      <c r="A122" s="4" t="s">
        <v>1</v>
      </c>
      <c r="B122" s="5"/>
      <c r="C122" s="5"/>
      <c r="D122" s="5"/>
      <c r="E122" s="6"/>
      <c r="F122" s="5"/>
      <c r="G122" s="5"/>
      <c r="H122" s="5"/>
      <c r="I122" s="5"/>
      <c r="J122" s="4"/>
      <c r="K122" s="5"/>
      <c r="L122" s="4"/>
      <c r="M122" s="5"/>
      <c r="N122" s="5"/>
      <c r="O122" s="6"/>
      <c r="P122" s="5"/>
    </row>
    <row r="123" customHeight="1" spans="1:16">
      <c r="A123" s="7" t="s">
        <v>2</v>
      </c>
      <c r="B123" s="7" t="s">
        <v>3</v>
      </c>
      <c r="C123" s="7" t="s">
        <v>4</v>
      </c>
      <c r="D123" s="7" t="s">
        <v>5</v>
      </c>
      <c r="E123" s="9" t="s">
        <v>6</v>
      </c>
      <c r="F123" s="10"/>
      <c r="G123" s="10"/>
      <c r="H123" s="10"/>
      <c r="I123" s="31"/>
      <c r="J123" s="7" t="s">
        <v>7</v>
      </c>
      <c r="K123" s="7"/>
      <c r="L123" s="7"/>
      <c r="M123" s="7"/>
      <c r="N123" s="7"/>
      <c r="O123" s="32" t="s">
        <v>8</v>
      </c>
      <c r="P123" s="17" t="s">
        <v>9</v>
      </c>
    </row>
    <row r="124" customHeight="1" spans="1:16">
      <c r="A124" s="7"/>
      <c r="B124" s="7"/>
      <c r="C124" s="7"/>
      <c r="D124" s="7"/>
      <c r="E124" s="11" t="s">
        <v>10</v>
      </c>
      <c r="F124" s="7" t="s">
        <v>11</v>
      </c>
      <c r="G124" s="7" t="s">
        <v>12</v>
      </c>
      <c r="H124" s="7" t="s">
        <v>13</v>
      </c>
      <c r="I124" s="7" t="s">
        <v>14</v>
      </c>
      <c r="J124" s="7" t="s">
        <v>15</v>
      </c>
      <c r="K124" s="7" t="s">
        <v>11</v>
      </c>
      <c r="L124" s="7" t="s">
        <v>16</v>
      </c>
      <c r="M124" s="7" t="s">
        <v>17</v>
      </c>
      <c r="N124" s="7" t="s">
        <v>18</v>
      </c>
      <c r="O124" s="32"/>
      <c r="P124" s="17"/>
    </row>
    <row r="125" customHeight="1" spans="1:16">
      <c r="A125" s="7"/>
      <c r="B125" s="7"/>
      <c r="C125" s="7"/>
      <c r="D125" s="7"/>
      <c r="E125" s="13"/>
      <c r="F125" s="7"/>
      <c r="G125" s="7"/>
      <c r="H125" s="7"/>
      <c r="I125" s="7"/>
      <c r="J125" s="7"/>
      <c r="K125" s="7"/>
      <c r="L125" s="7"/>
      <c r="M125" s="7"/>
      <c r="N125" s="7"/>
      <c r="O125" s="32"/>
      <c r="P125" s="17"/>
    </row>
    <row r="126" customHeight="1" spans="1:16">
      <c r="A126" s="60">
        <v>65</v>
      </c>
      <c r="B126" s="61" t="s">
        <v>72</v>
      </c>
      <c r="C126" s="59" t="s">
        <v>73</v>
      </c>
      <c r="D126" s="62">
        <v>0.44</v>
      </c>
      <c r="E126" s="63"/>
      <c r="F126" s="64"/>
      <c r="G126" s="64"/>
      <c r="H126" s="65"/>
      <c r="I126" s="60"/>
      <c r="J126" s="18" t="s">
        <v>74</v>
      </c>
      <c r="K126" s="17" t="s">
        <v>22</v>
      </c>
      <c r="L126" s="8">
        <v>18</v>
      </c>
      <c r="M126" s="8">
        <v>136</v>
      </c>
      <c r="N126" s="8">
        <f>M126*L126</f>
        <v>2448</v>
      </c>
      <c r="O126" s="67">
        <f t="shared" ref="O126:O130" si="8">N126</f>
        <v>2448</v>
      </c>
      <c r="P126" s="60" t="s">
        <v>80</v>
      </c>
    </row>
    <row r="127" customHeight="1" spans="1:16">
      <c r="A127" s="60">
        <v>66</v>
      </c>
      <c r="B127" s="61" t="s">
        <v>72</v>
      </c>
      <c r="C127" s="59" t="s">
        <v>73</v>
      </c>
      <c r="D127" s="62">
        <v>0.44</v>
      </c>
      <c r="E127" s="63"/>
      <c r="F127" s="64"/>
      <c r="G127" s="64"/>
      <c r="H127" s="65"/>
      <c r="I127" s="60"/>
      <c r="J127" s="59"/>
      <c r="K127" s="68"/>
      <c r="L127" s="60"/>
      <c r="M127" s="60"/>
      <c r="N127" s="60"/>
      <c r="O127" s="67"/>
      <c r="P127" s="60" t="s">
        <v>80</v>
      </c>
    </row>
    <row r="128" customHeight="1" spans="1:16">
      <c r="A128" s="60">
        <v>67</v>
      </c>
      <c r="B128" s="66" t="s">
        <v>81</v>
      </c>
      <c r="C128" s="59" t="s">
        <v>73</v>
      </c>
      <c r="D128" s="62">
        <v>0.27</v>
      </c>
      <c r="E128" s="63"/>
      <c r="F128" s="64"/>
      <c r="G128" s="64"/>
      <c r="H128" s="65"/>
      <c r="I128" s="60"/>
      <c r="J128" s="69" t="s">
        <v>54</v>
      </c>
      <c r="K128" s="68" t="s">
        <v>22</v>
      </c>
      <c r="L128" s="60">
        <v>4</v>
      </c>
      <c r="M128" s="60">
        <v>110</v>
      </c>
      <c r="N128" s="60">
        <f t="shared" ref="N126:N130" si="9">M128*L128</f>
        <v>440</v>
      </c>
      <c r="O128" s="67">
        <f t="shared" si="8"/>
        <v>440</v>
      </c>
      <c r="P128" s="60" t="s">
        <v>80</v>
      </c>
    </row>
    <row r="129" customHeight="1" spans="1:16">
      <c r="A129" s="60">
        <v>68</v>
      </c>
      <c r="B129" s="66" t="s">
        <v>82</v>
      </c>
      <c r="C129" s="59" t="s">
        <v>73</v>
      </c>
      <c r="D129" s="62">
        <v>0.35</v>
      </c>
      <c r="E129" s="63"/>
      <c r="F129" s="64"/>
      <c r="G129" s="64"/>
      <c r="H129" s="65"/>
      <c r="I129" s="60"/>
      <c r="J129" s="69" t="s">
        <v>54</v>
      </c>
      <c r="K129" s="68" t="s">
        <v>22</v>
      </c>
      <c r="L129" s="60">
        <v>8</v>
      </c>
      <c r="M129" s="60">
        <v>110</v>
      </c>
      <c r="N129" s="60">
        <f t="shared" si="9"/>
        <v>880</v>
      </c>
      <c r="O129" s="67">
        <f t="shared" si="8"/>
        <v>880</v>
      </c>
      <c r="P129" s="60" t="s">
        <v>80</v>
      </c>
    </row>
    <row r="130" customHeight="1" spans="1:16">
      <c r="A130" s="60">
        <v>69</v>
      </c>
      <c r="B130" s="66" t="s">
        <v>38</v>
      </c>
      <c r="C130" s="17" t="s">
        <v>20</v>
      </c>
      <c r="D130" s="62">
        <v>0.03</v>
      </c>
      <c r="E130" s="63"/>
      <c r="F130" s="64"/>
      <c r="G130" s="64"/>
      <c r="H130" s="65"/>
      <c r="I130" s="60"/>
      <c r="J130" s="7" t="s">
        <v>32</v>
      </c>
      <c r="K130" s="17" t="s">
        <v>33</v>
      </c>
      <c r="L130" s="8">
        <v>3</v>
      </c>
      <c r="M130" s="8">
        <v>75</v>
      </c>
      <c r="N130" s="8">
        <f t="shared" si="9"/>
        <v>225</v>
      </c>
      <c r="O130" s="33">
        <f t="shared" si="8"/>
        <v>225</v>
      </c>
      <c r="P130" s="60"/>
    </row>
    <row r="131" customHeight="1" spans="1:16">
      <c r="A131" s="60">
        <v>70</v>
      </c>
      <c r="B131" s="16" t="s">
        <v>57</v>
      </c>
      <c r="C131" s="17" t="s">
        <v>20</v>
      </c>
      <c r="D131" s="16">
        <v>0.24</v>
      </c>
      <c r="E131" s="7" t="s">
        <v>28</v>
      </c>
      <c r="F131" s="19" t="s">
        <v>29</v>
      </c>
      <c r="G131" s="20">
        <v>0.24</v>
      </c>
      <c r="H131" s="21">
        <v>8450</v>
      </c>
      <c r="I131" s="8">
        <f>H131*G131</f>
        <v>2028</v>
      </c>
      <c r="J131" s="60"/>
      <c r="K131" s="74"/>
      <c r="L131" s="60"/>
      <c r="M131" s="60"/>
      <c r="N131" s="60"/>
      <c r="O131" s="67"/>
      <c r="P131" s="60"/>
    </row>
    <row r="132" customHeight="1" spans="1:16">
      <c r="A132" s="60">
        <v>71</v>
      </c>
      <c r="B132" s="23" t="s">
        <v>83</v>
      </c>
      <c r="C132" s="17" t="s">
        <v>20</v>
      </c>
      <c r="D132" s="43">
        <v>0.29</v>
      </c>
      <c r="E132" s="63"/>
      <c r="F132" s="64"/>
      <c r="G132" s="64"/>
      <c r="H132" s="65"/>
      <c r="I132" s="60"/>
      <c r="J132" s="60"/>
      <c r="K132" s="74"/>
      <c r="L132" s="60"/>
      <c r="M132" s="60"/>
      <c r="N132" s="60"/>
      <c r="O132" s="75"/>
      <c r="P132" s="60"/>
    </row>
    <row r="133" customHeight="1" spans="1:16">
      <c r="A133" s="60">
        <v>72</v>
      </c>
      <c r="B133" s="23" t="s">
        <v>83</v>
      </c>
      <c r="C133" s="17" t="s">
        <v>20</v>
      </c>
      <c r="D133" s="43">
        <v>1.2</v>
      </c>
      <c r="E133" s="63"/>
      <c r="F133" s="64"/>
      <c r="G133" s="64"/>
      <c r="H133" s="65"/>
      <c r="I133" s="60"/>
      <c r="J133" s="60"/>
      <c r="K133" s="74"/>
      <c r="L133" s="60"/>
      <c r="M133" s="60"/>
      <c r="N133" s="60"/>
      <c r="O133" s="75"/>
      <c r="P133" s="76"/>
    </row>
    <row r="134" customHeight="1" spans="1:16">
      <c r="A134" s="70" t="s">
        <v>34</v>
      </c>
      <c r="B134" s="71"/>
      <c r="C134" s="61"/>
      <c r="D134" s="72">
        <f>SUM(D126:D133)</f>
        <v>3.26</v>
      </c>
      <c r="E134" s="63"/>
      <c r="F134" s="64"/>
      <c r="G134" s="64"/>
      <c r="H134" s="65"/>
      <c r="I134" s="74">
        <f>I131</f>
        <v>2028</v>
      </c>
      <c r="J134" s="60"/>
      <c r="K134" s="74"/>
      <c r="L134" s="60"/>
      <c r="M134" s="60"/>
      <c r="N134" s="60">
        <f>SUM(N126:N133)</f>
        <v>3993</v>
      </c>
      <c r="O134" s="63">
        <f>N134+I134</f>
        <v>6021</v>
      </c>
      <c r="P134" s="77"/>
    </row>
    <row r="135" customHeight="1" spans="1:16">
      <c r="A135" s="70" t="s">
        <v>46</v>
      </c>
      <c r="B135" s="71"/>
      <c r="C135" s="73"/>
      <c r="D135" s="72">
        <f>D134+D119+D104+D89+D74+D59+D44+D29+D14</f>
        <v>25.45</v>
      </c>
      <c r="E135" s="63"/>
      <c r="F135" s="74"/>
      <c r="G135" s="74"/>
      <c r="H135" s="73"/>
      <c r="I135" s="74">
        <f>I134+I119+I104+I89+I74+I59+I44+I29+I14</f>
        <v>240193.64</v>
      </c>
      <c r="J135" s="76"/>
      <c r="K135" s="73"/>
      <c r="L135" s="76"/>
      <c r="M135" s="73"/>
      <c r="N135" s="74">
        <f>N134+N119+N104+N89+N74+N59+N44+N29+N14</f>
        <v>47909</v>
      </c>
      <c r="O135" s="63">
        <f>O134+O119+O104+O89+O74+O59+O44+O29+O14</f>
        <v>288102.64</v>
      </c>
      <c r="P135" s="78"/>
    </row>
    <row r="136" customHeight="1" spans="1:16">
      <c r="A136" s="28" t="s">
        <v>35</v>
      </c>
      <c r="B136" s="28"/>
      <c r="C136" s="28"/>
      <c r="D136" s="28"/>
      <c r="E136" s="29"/>
      <c r="F136" s="28"/>
      <c r="G136" s="28"/>
      <c r="H136" s="28"/>
      <c r="I136" s="28"/>
      <c r="J136" s="28"/>
      <c r="K136" s="28"/>
      <c r="L136" s="28"/>
      <c r="M136" s="28"/>
      <c r="N136" s="28"/>
      <c r="O136" s="29"/>
      <c r="P136" s="28"/>
    </row>
  </sheetData>
  <mergeCells count="206">
    <mergeCell ref="A1:P1"/>
    <mergeCell ref="A2:P2"/>
    <mergeCell ref="E3:I3"/>
    <mergeCell ref="J3:N3"/>
    <mergeCell ref="A14:B14"/>
    <mergeCell ref="A15:P15"/>
    <mergeCell ref="A16:P16"/>
    <mergeCell ref="A17:P17"/>
    <mergeCell ref="E18:I18"/>
    <mergeCell ref="J18:N18"/>
    <mergeCell ref="A29:B29"/>
    <mergeCell ref="A30:P30"/>
    <mergeCell ref="A31:P31"/>
    <mergeCell ref="A32:P32"/>
    <mergeCell ref="E33:I33"/>
    <mergeCell ref="J33:N33"/>
    <mergeCell ref="A44:B44"/>
    <mergeCell ref="A45:P45"/>
    <mergeCell ref="A46:P46"/>
    <mergeCell ref="A47:P47"/>
    <mergeCell ref="E48:I48"/>
    <mergeCell ref="J48:N48"/>
    <mergeCell ref="A59:B59"/>
    <mergeCell ref="A60:P60"/>
    <mergeCell ref="A61:P61"/>
    <mergeCell ref="A62:P62"/>
    <mergeCell ref="E63:I63"/>
    <mergeCell ref="J63:N63"/>
    <mergeCell ref="A74:B74"/>
    <mergeCell ref="A75:P75"/>
    <mergeCell ref="A76:P76"/>
    <mergeCell ref="A77:P77"/>
    <mergeCell ref="E78:I78"/>
    <mergeCell ref="J78:N78"/>
    <mergeCell ref="A89:B89"/>
    <mergeCell ref="A90:P90"/>
    <mergeCell ref="A91:P91"/>
    <mergeCell ref="A92:P92"/>
    <mergeCell ref="E93:I93"/>
    <mergeCell ref="J93:N93"/>
    <mergeCell ref="A104:B104"/>
    <mergeCell ref="A105:P105"/>
    <mergeCell ref="A106:P106"/>
    <mergeCell ref="A107:P107"/>
    <mergeCell ref="E108:I108"/>
    <mergeCell ref="J108:N108"/>
    <mergeCell ref="A119:B119"/>
    <mergeCell ref="A120:P120"/>
    <mergeCell ref="A121:P121"/>
    <mergeCell ref="A122:P122"/>
    <mergeCell ref="E123:I123"/>
    <mergeCell ref="J123:N123"/>
    <mergeCell ref="A134:B134"/>
    <mergeCell ref="A135:B135"/>
    <mergeCell ref="A136:P136"/>
    <mergeCell ref="A3:A5"/>
    <mergeCell ref="A18:A20"/>
    <mergeCell ref="A33:A35"/>
    <mergeCell ref="A48:A50"/>
    <mergeCell ref="A63:A65"/>
    <mergeCell ref="A78:A80"/>
    <mergeCell ref="A93:A95"/>
    <mergeCell ref="A108:A110"/>
    <mergeCell ref="A123:A125"/>
    <mergeCell ref="B3:B5"/>
    <mergeCell ref="B18:B20"/>
    <mergeCell ref="B33:B35"/>
    <mergeCell ref="B48:B50"/>
    <mergeCell ref="B63:B65"/>
    <mergeCell ref="B78:B80"/>
    <mergeCell ref="B93:B95"/>
    <mergeCell ref="B108:B110"/>
    <mergeCell ref="B123:B125"/>
    <mergeCell ref="C3:C5"/>
    <mergeCell ref="C18:C20"/>
    <mergeCell ref="C33:C35"/>
    <mergeCell ref="C48:C50"/>
    <mergeCell ref="C63:C65"/>
    <mergeCell ref="C78:C80"/>
    <mergeCell ref="C93:C95"/>
    <mergeCell ref="C108:C110"/>
    <mergeCell ref="C123:C125"/>
    <mergeCell ref="D3:D5"/>
    <mergeCell ref="D18:D20"/>
    <mergeCell ref="D33:D35"/>
    <mergeCell ref="D48:D50"/>
    <mergeCell ref="D63:D65"/>
    <mergeCell ref="D78:D80"/>
    <mergeCell ref="D93:D95"/>
    <mergeCell ref="D108:D110"/>
    <mergeCell ref="D123:D125"/>
    <mergeCell ref="E4:E5"/>
    <mergeCell ref="E19:E20"/>
    <mergeCell ref="E34:E35"/>
    <mergeCell ref="E49:E50"/>
    <mergeCell ref="E64:E65"/>
    <mergeCell ref="E79:E80"/>
    <mergeCell ref="E94:E95"/>
    <mergeCell ref="E109:E110"/>
    <mergeCell ref="E124:E125"/>
    <mergeCell ref="F4:F5"/>
    <mergeCell ref="F19:F20"/>
    <mergeCell ref="F34:F35"/>
    <mergeCell ref="F49:F50"/>
    <mergeCell ref="F64:F65"/>
    <mergeCell ref="F79:F80"/>
    <mergeCell ref="F94:F95"/>
    <mergeCell ref="F109:F110"/>
    <mergeCell ref="F124:F125"/>
    <mergeCell ref="G4:G5"/>
    <mergeCell ref="G19:G20"/>
    <mergeCell ref="G34:G35"/>
    <mergeCell ref="G49:G50"/>
    <mergeCell ref="G64:G65"/>
    <mergeCell ref="G79:G80"/>
    <mergeCell ref="G94:G95"/>
    <mergeCell ref="G109:G110"/>
    <mergeCell ref="G124:G125"/>
    <mergeCell ref="H4:H5"/>
    <mergeCell ref="H19:H20"/>
    <mergeCell ref="H34:H35"/>
    <mergeCell ref="H49:H50"/>
    <mergeCell ref="H64:H65"/>
    <mergeCell ref="H79:H80"/>
    <mergeCell ref="H94:H95"/>
    <mergeCell ref="H109:H110"/>
    <mergeCell ref="H124:H125"/>
    <mergeCell ref="I4:I5"/>
    <mergeCell ref="I19:I20"/>
    <mergeCell ref="I34:I35"/>
    <mergeCell ref="I49:I50"/>
    <mergeCell ref="I64:I65"/>
    <mergeCell ref="I79:I80"/>
    <mergeCell ref="I94:I95"/>
    <mergeCell ref="I109:I110"/>
    <mergeCell ref="I124:I125"/>
    <mergeCell ref="J4:J5"/>
    <mergeCell ref="J19:J20"/>
    <mergeCell ref="J34:J35"/>
    <mergeCell ref="J49:J50"/>
    <mergeCell ref="J64:J65"/>
    <mergeCell ref="J79:J80"/>
    <mergeCell ref="J94:J95"/>
    <mergeCell ref="J109:J110"/>
    <mergeCell ref="J124:J125"/>
    <mergeCell ref="K4:K5"/>
    <mergeCell ref="K19:K20"/>
    <mergeCell ref="K34:K35"/>
    <mergeCell ref="K49:K50"/>
    <mergeCell ref="K64:K65"/>
    <mergeCell ref="K79:K80"/>
    <mergeCell ref="K94:K95"/>
    <mergeCell ref="K109:K110"/>
    <mergeCell ref="K124:K125"/>
    <mergeCell ref="L4:L5"/>
    <mergeCell ref="L19:L20"/>
    <mergeCell ref="L34:L35"/>
    <mergeCell ref="L49:L50"/>
    <mergeCell ref="L64:L65"/>
    <mergeCell ref="L79:L80"/>
    <mergeCell ref="L94:L95"/>
    <mergeCell ref="L109:L110"/>
    <mergeCell ref="L124:L125"/>
    <mergeCell ref="M4:M5"/>
    <mergeCell ref="M19:M20"/>
    <mergeCell ref="M34:M35"/>
    <mergeCell ref="M49:M50"/>
    <mergeCell ref="M64:M65"/>
    <mergeCell ref="M79:M80"/>
    <mergeCell ref="M94:M95"/>
    <mergeCell ref="M109:M110"/>
    <mergeCell ref="M124:M125"/>
    <mergeCell ref="N4:N5"/>
    <mergeCell ref="N19:N20"/>
    <mergeCell ref="N34:N35"/>
    <mergeCell ref="N49:N50"/>
    <mergeCell ref="N64:N65"/>
    <mergeCell ref="N79:N80"/>
    <mergeCell ref="N94:N95"/>
    <mergeCell ref="N109:N110"/>
    <mergeCell ref="N124:N125"/>
    <mergeCell ref="O3:O5"/>
    <mergeCell ref="O18:O20"/>
    <mergeCell ref="O23:O25"/>
    <mergeCell ref="O33:O35"/>
    <mergeCell ref="O36:O37"/>
    <mergeCell ref="O48:O50"/>
    <mergeCell ref="O55:O58"/>
    <mergeCell ref="O63:O65"/>
    <mergeCell ref="O78:O80"/>
    <mergeCell ref="O83:O86"/>
    <mergeCell ref="O93:O95"/>
    <mergeCell ref="O96:O97"/>
    <mergeCell ref="O99:O100"/>
    <mergeCell ref="O102:O103"/>
    <mergeCell ref="O108:O110"/>
    <mergeCell ref="O123:O125"/>
    <mergeCell ref="P3:P5"/>
    <mergeCell ref="P18:P20"/>
    <mergeCell ref="P33:P35"/>
    <mergeCell ref="P48:P50"/>
    <mergeCell ref="P63:P65"/>
    <mergeCell ref="P78:P80"/>
    <mergeCell ref="P93:P95"/>
    <mergeCell ref="P108:P110"/>
    <mergeCell ref="P123:P125"/>
  </mergeCells>
  <printOptions horizontalCentered="1" verticalCentered="1"/>
  <pageMargins left="0.25" right="0.25" top="0.75" bottom="0.75" header="0.298611111111111" footer="0.298611111111111"/>
  <pageSetup paperSize="9" scale="9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workbookViewId="0">
      <selection activeCell="A16" sqref="A16:P16"/>
    </sheetView>
  </sheetViews>
  <sheetFormatPr defaultColWidth="9" defaultRowHeight="29" customHeight="1"/>
  <cols>
    <col min="1" max="1" width="3.25" customWidth="1"/>
    <col min="2" max="2" width="11.5" customWidth="1"/>
    <col min="3" max="3" width="10.5" customWidth="1"/>
    <col min="4" max="4" width="10.25" customWidth="1"/>
    <col min="5" max="5" width="7.825" customWidth="1"/>
    <col min="6" max="6" width="6.85" customWidth="1"/>
    <col min="7" max="7" width="6.525" customWidth="1"/>
    <col min="8" max="8" width="7.60833333333333" customWidth="1"/>
    <col min="9" max="9" width="5.625" customWidth="1"/>
    <col min="10" max="10" width="11.625" customWidth="1"/>
    <col min="11" max="11" width="10.5" customWidth="1"/>
    <col min="12" max="12" width="9.375" customWidth="1"/>
    <col min="13" max="13" width="10.125" customWidth="1"/>
    <col min="14" max="14" width="10.375" customWidth="1"/>
    <col min="15" max="15" width="10.375"/>
    <col min="16" max="16" width="13.375" customWidth="1"/>
  </cols>
  <sheetData>
    <row r="1" ht="57" customHeight="1" spans="1:16">
      <c r="A1" s="1" t="s">
        <v>0</v>
      </c>
      <c r="B1" s="2"/>
      <c r="C1" s="2"/>
      <c r="D1" s="2"/>
      <c r="E1" s="3"/>
      <c r="F1" s="2"/>
      <c r="G1" s="2"/>
      <c r="H1" s="2"/>
      <c r="I1" s="2"/>
      <c r="J1" s="30"/>
      <c r="K1" s="2"/>
      <c r="L1" s="30"/>
      <c r="M1" s="2"/>
      <c r="N1" s="2"/>
      <c r="O1" s="3"/>
      <c r="P1" s="2"/>
    </row>
    <row r="2" customHeight="1" spans="1:16">
      <c r="A2" s="4" t="s">
        <v>84</v>
      </c>
      <c r="B2" s="5"/>
      <c r="C2" s="5"/>
      <c r="D2" s="5"/>
      <c r="E2" s="6"/>
      <c r="F2" s="5"/>
      <c r="G2" s="5"/>
      <c r="H2" s="5"/>
      <c r="I2" s="5"/>
      <c r="J2" s="4"/>
      <c r="K2" s="5"/>
      <c r="L2" s="4"/>
      <c r="M2" s="5"/>
      <c r="N2" s="5"/>
      <c r="O2" s="6"/>
      <c r="P2" s="5"/>
    </row>
    <row r="3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38" t="s">
        <v>6</v>
      </c>
      <c r="F3" s="39"/>
      <c r="G3" s="39"/>
      <c r="H3" s="39"/>
      <c r="I3" s="42"/>
      <c r="J3" s="7" t="s">
        <v>85</v>
      </c>
      <c r="K3" s="7"/>
      <c r="L3" s="7"/>
      <c r="M3" s="7"/>
      <c r="N3" s="7"/>
      <c r="O3" s="32" t="s">
        <v>86</v>
      </c>
      <c r="P3" s="17" t="s">
        <v>9</v>
      </c>
    </row>
    <row r="4" customHeight="1" spans="1:16">
      <c r="A4" s="7"/>
      <c r="B4" s="7"/>
      <c r="C4" s="7"/>
      <c r="D4" s="7"/>
      <c r="E4" s="32" t="s">
        <v>87</v>
      </c>
      <c r="F4" s="7" t="s">
        <v>11</v>
      </c>
      <c r="G4" s="7" t="s">
        <v>88</v>
      </c>
      <c r="H4" s="7" t="s">
        <v>89</v>
      </c>
      <c r="I4" s="7" t="s">
        <v>90</v>
      </c>
      <c r="J4" s="7" t="s">
        <v>15</v>
      </c>
      <c r="K4" s="7" t="s">
        <v>11</v>
      </c>
      <c r="L4" s="7" t="s">
        <v>16</v>
      </c>
      <c r="M4" s="7" t="s">
        <v>91</v>
      </c>
      <c r="N4" s="7" t="s">
        <v>92</v>
      </c>
      <c r="O4" s="32"/>
      <c r="P4" s="17"/>
    </row>
    <row r="5" ht="36" customHeight="1" spans="1:16">
      <c r="A5" s="7"/>
      <c r="B5" s="7"/>
      <c r="C5" s="7"/>
      <c r="D5" s="7"/>
      <c r="E5" s="32"/>
      <c r="F5" s="7"/>
      <c r="G5" s="7"/>
      <c r="H5" s="7"/>
      <c r="I5" s="7"/>
      <c r="J5" s="7"/>
      <c r="K5" s="7"/>
      <c r="L5" s="7"/>
      <c r="M5" s="7"/>
      <c r="N5" s="7"/>
      <c r="O5" s="32"/>
      <c r="P5" s="17"/>
    </row>
    <row r="6" customHeight="1" spans="1:16">
      <c r="A6" s="15">
        <v>1</v>
      </c>
      <c r="B6" s="23" t="s">
        <v>93</v>
      </c>
      <c r="C6" s="16" t="s">
        <v>20</v>
      </c>
      <c r="D6" s="43">
        <v>0.08</v>
      </c>
      <c r="E6" s="27"/>
      <c r="F6" s="20"/>
      <c r="G6" s="20"/>
      <c r="H6" s="21"/>
      <c r="I6" s="8"/>
      <c r="J6" s="8" t="s">
        <v>77</v>
      </c>
      <c r="K6" s="17" t="s">
        <v>63</v>
      </c>
      <c r="L6" s="8">
        <v>2</v>
      </c>
      <c r="M6" s="8">
        <v>497</v>
      </c>
      <c r="N6" s="8">
        <f>M6*L6</f>
        <v>994</v>
      </c>
      <c r="O6" s="33">
        <f>N6</f>
        <v>994</v>
      </c>
      <c r="P6" s="15"/>
    </row>
    <row r="7" customHeight="1" spans="1:16">
      <c r="A7" s="15">
        <v>2</v>
      </c>
      <c r="B7" s="23" t="s">
        <v>94</v>
      </c>
      <c r="C7" s="16" t="s">
        <v>20</v>
      </c>
      <c r="D7" s="43">
        <v>0.13</v>
      </c>
      <c r="E7" s="27"/>
      <c r="F7" s="20"/>
      <c r="G7" s="20"/>
      <c r="H7" s="21"/>
      <c r="I7" s="8"/>
      <c r="J7" s="8" t="s">
        <v>77</v>
      </c>
      <c r="K7" s="17" t="s">
        <v>63</v>
      </c>
      <c r="L7" s="8">
        <v>3</v>
      </c>
      <c r="M7" s="8">
        <v>497</v>
      </c>
      <c r="N7" s="8">
        <f>M7*L7</f>
        <v>1491</v>
      </c>
      <c r="O7" s="33">
        <f>N7</f>
        <v>1491</v>
      </c>
      <c r="P7" s="15"/>
    </row>
    <row r="8" customHeight="1" spans="1:16">
      <c r="A8" s="15">
        <v>3</v>
      </c>
      <c r="B8" s="23" t="s">
        <v>95</v>
      </c>
      <c r="C8" s="16" t="s">
        <v>20</v>
      </c>
      <c r="D8" s="43">
        <v>0.07</v>
      </c>
      <c r="E8" s="27"/>
      <c r="F8" s="20"/>
      <c r="G8" s="20"/>
      <c r="H8" s="21"/>
      <c r="I8" s="8"/>
      <c r="J8" s="8"/>
      <c r="K8" s="17"/>
      <c r="L8" s="8"/>
      <c r="M8" s="8"/>
      <c r="N8" s="8"/>
      <c r="O8" s="33"/>
      <c r="P8" s="15"/>
    </row>
    <row r="9" customHeight="1" spans="1:16">
      <c r="A9" s="15">
        <v>4</v>
      </c>
      <c r="B9" s="16" t="s">
        <v>93</v>
      </c>
      <c r="C9" s="16" t="s">
        <v>20</v>
      </c>
      <c r="D9" s="43">
        <v>0.2</v>
      </c>
      <c r="E9" s="41"/>
      <c r="F9" s="8"/>
      <c r="G9" s="8"/>
      <c r="H9" s="21"/>
      <c r="I9" s="8"/>
      <c r="J9" s="8"/>
      <c r="K9" s="17"/>
      <c r="L9" s="8"/>
      <c r="M9" s="8"/>
      <c r="N9" s="8"/>
      <c r="O9" s="33"/>
      <c r="P9" s="15"/>
    </row>
    <row r="10" customHeight="1" spans="1:16">
      <c r="A10" s="15">
        <v>5</v>
      </c>
      <c r="B10" s="16" t="s">
        <v>93</v>
      </c>
      <c r="C10" s="16" t="s">
        <v>20</v>
      </c>
      <c r="D10" s="16">
        <v>0.08</v>
      </c>
      <c r="E10" s="41"/>
      <c r="F10" s="8"/>
      <c r="G10" s="8"/>
      <c r="H10" s="21"/>
      <c r="I10" s="8"/>
      <c r="J10" s="8"/>
      <c r="K10" s="17"/>
      <c r="L10" s="8"/>
      <c r="M10" s="8"/>
      <c r="N10" s="8"/>
      <c r="O10" s="33"/>
      <c r="P10" s="15"/>
    </row>
    <row r="11" customHeight="1" spans="1:16">
      <c r="A11" s="15">
        <v>6</v>
      </c>
      <c r="B11" s="16" t="s">
        <v>93</v>
      </c>
      <c r="C11" s="16" t="s">
        <v>20</v>
      </c>
      <c r="D11" s="16">
        <v>0.09</v>
      </c>
      <c r="E11" s="41"/>
      <c r="F11" s="8"/>
      <c r="G11" s="8"/>
      <c r="H11" s="21"/>
      <c r="I11" s="8"/>
      <c r="J11" s="8"/>
      <c r="K11" s="17"/>
      <c r="L11" s="8"/>
      <c r="M11" s="8"/>
      <c r="N11" s="8"/>
      <c r="O11" s="33"/>
      <c r="P11" s="15"/>
    </row>
    <row r="12" customHeight="1" spans="1:16">
      <c r="A12" s="15">
        <v>7</v>
      </c>
      <c r="B12" s="16" t="s">
        <v>96</v>
      </c>
      <c r="C12" s="16" t="s">
        <v>20</v>
      </c>
      <c r="D12" s="16">
        <v>0.51</v>
      </c>
      <c r="E12" s="41"/>
      <c r="F12" s="8"/>
      <c r="G12" s="8"/>
      <c r="H12" s="21"/>
      <c r="I12" s="8"/>
      <c r="J12" s="8" t="s">
        <v>24</v>
      </c>
      <c r="K12" s="15" t="s">
        <v>25</v>
      </c>
      <c r="L12" s="8">
        <v>31</v>
      </c>
      <c r="M12" s="8">
        <v>450</v>
      </c>
      <c r="N12" s="8">
        <f>M12*L12</f>
        <v>13950</v>
      </c>
      <c r="O12" s="33">
        <f>N12</f>
        <v>13950</v>
      </c>
      <c r="P12" s="34"/>
    </row>
    <row r="13" customHeight="1" spans="1:16">
      <c r="A13" s="15">
        <v>8</v>
      </c>
      <c r="B13" s="16" t="s">
        <v>96</v>
      </c>
      <c r="C13" s="16" t="s">
        <v>20</v>
      </c>
      <c r="D13" s="16">
        <v>0.25</v>
      </c>
      <c r="E13" s="41"/>
      <c r="F13" s="8"/>
      <c r="G13" s="8"/>
      <c r="H13" s="21"/>
      <c r="I13" s="8"/>
      <c r="J13" s="8" t="s">
        <v>24</v>
      </c>
      <c r="K13" s="15" t="s">
        <v>25</v>
      </c>
      <c r="L13" s="8">
        <v>21</v>
      </c>
      <c r="M13" s="8">
        <v>450</v>
      </c>
      <c r="N13" s="8">
        <f>M13*L13</f>
        <v>9450</v>
      </c>
      <c r="O13" s="33">
        <f>N13</f>
        <v>9450</v>
      </c>
      <c r="P13" s="34"/>
    </row>
    <row r="14" customHeight="1" spans="1:16">
      <c r="A14" s="24" t="s">
        <v>34</v>
      </c>
      <c r="B14" s="25"/>
      <c r="C14" s="26"/>
      <c r="D14" s="15">
        <f>SUM(D6:D13)</f>
        <v>1.41</v>
      </c>
      <c r="E14" s="27"/>
      <c r="F14" s="15"/>
      <c r="G14" s="15"/>
      <c r="H14" s="26"/>
      <c r="I14" s="15"/>
      <c r="J14" s="35"/>
      <c r="K14" s="26"/>
      <c r="L14" s="35"/>
      <c r="M14" s="8"/>
      <c r="N14" s="15">
        <f>SUM(N6:N13)</f>
        <v>25885</v>
      </c>
      <c r="O14" s="36">
        <f>SUM(O6:O13)</f>
        <v>25885</v>
      </c>
      <c r="P14" s="37"/>
    </row>
    <row r="15" customHeight="1" spans="1:16">
      <c r="A15" s="28" t="s">
        <v>35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</row>
    <row r="16" ht="57" customHeight="1" spans="1:16">
      <c r="A16" s="1" t="s">
        <v>0</v>
      </c>
      <c r="B16" s="2"/>
      <c r="C16" s="2"/>
      <c r="D16" s="2"/>
      <c r="E16" s="3"/>
      <c r="F16" s="2"/>
      <c r="G16" s="2"/>
      <c r="H16" s="2"/>
      <c r="I16" s="2"/>
      <c r="J16" s="30"/>
      <c r="K16" s="2"/>
      <c r="L16" s="30"/>
      <c r="M16" s="2"/>
      <c r="N16" s="2"/>
      <c r="O16" s="3"/>
      <c r="P16" s="2"/>
    </row>
    <row r="17" customHeight="1" spans="1:16">
      <c r="A17" s="4" t="s">
        <v>84</v>
      </c>
      <c r="B17" s="5"/>
      <c r="C17" s="5"/>
      <c r="D17" s="5"/>
      <c r="E17" s="6"/>
      <c r="F17" s="5"/>
      <c r="G17" s="5"/>
      <c r="H17" s="5"/>
      <c r="I17" s="5"/>
      <c r="J17" s="4"/>
      <c r="K17" s="5"/>
      <c r="L17" s="4"/>
      <c r="M17" s="5"/>
      <c r="N17" s="5"/>
      <c r="O17" s="6"/>
      <c r="P17" s="5"/>
    </row>
    <row r="18" customHeight="1" spans="1:16">
      <c r="A18" s="7" t="s">
        <v>2</v>
      </c>
      <c r="B18" s="7" t="s">
        <v>3</v>
      </c>
      <c r="C18" s="7" t="s">
        <v>4</v>
      </c>
      <c r="D18" s="7" t="s">
        <v>5</v>
      </c>
      <c r="E18" s="38" t="s">
        <v>6</v>
      </c>
      <c r="F18" s="39"/>
      <c r="G18" s="39"/>
      <c r="H18" s="39"/>
      <c r="I18" s="42"/>
      <c r="J18" s="7" t="s">
        <v>85</v>
      </c>
      <c r="K18" s="7"/>
      <c r="L18" s="7"/>
      <c r="M18" s="7"/>
      <c r="N18" s="7"/>
      <c r="O18" s="32" t="s">
        <v>86</v>
      </c>
      <c r="P18" s="17" t="s">
        <v>9</v>
      </c>
    </row>
    <row r="19" customHeight="1" spans="1:16">
      <c r="A19" s="7"/>
      <c r="B19" s="7"/>
      <c r="C19" s="7"/>
      <c r="D19" s="7"/>
      <c r="E19" s="32" t="s">
        <v>87</v>
      </c>
      <c r="F19" s="7" t="s">
        <v>11</v>
      </c>
      <c r="G19" s="7" t="s">
        <v>88</v>
      </c>
      <c r="H19" s="7" t="s">
        <v>89</v>
      </c>
      <c r="I19" s="7" t="s">
        <v>90</v>
      </c>
      <c r="J19" s="7" t="s">
        <v>15</v>
      </c>
      <c r="K19" s="7" t="s">
        <v>11</v>
      </c>
      <c r="L19" s="7" t="s">
        <v>16</v>
      </c>
      <c r="M19" s="7" t="s">
        <v>91</v>
      </c>
      <c r="N19" s="7" t="s">
        <v>92</v>
      </c>
      <c r="O19" s="32"/>
      <c r="P19" s="17"/>
    </row>
    <row r="20" customHeight="1" spans="1:16">
      <c r="A20" s="7"/>
      <c r="B20" s="7"/>
      <c r="C20" s="7"/>
      <c r="D20" s="7"/>
      <c r="E20" s="32"/>
      <c r="F20" s="7"/>
      <c r="G20" s="7"/>
      <c r="H20" s="7"/>
      <c r="I20" s="7"/>
      <c r="J20" s="7"/>
      <c r="K20" s="7"/>
      <c r="L20" s="7"/>
      <c r="M20" s="7"/>
      <c r="N20" s="7"/>
      <c r="O20" s="32"/>
      <c r="P20" s="17"/>
    </row>
    <row r="21" customHeight="1" spans="1:16">
      <c r="A21" s="15">
        <v>9</v>
      </c>
      <c r="B21" s="16" t="s">
        <v>97</v>
      </c>
      <c r="C21" s="16" t="s">
        <v>20</v>
      </c>
      <c r="D21" s="16">
        <v>0.18</v>
      </c>
      <c r="E21" s="27"/>
      <c r="F21" s="20"/>
      <c r="G21" s="20"/>
      <c r="H21" s="21"/>
      <c r="I21" s="8"/>
      <c r="J21" s="8" t="s">
        <v>24</v>
      </c>
      <c r="K21" s="15" t="s">
        <v>25</v>
      </c>
      <c r="L21" s="8">
        <v>25</v>
      </c>
      <c r="M21" s="8">
        <v>450</v>
      </c>
      <c r="N21" s="8">
        <f>M21*L21</f>
        <v>11250</v>
      </c>
      <c r="O21" s="33">
        <f t="shared" ref="O21:O23" si="0">N21</f>
        <v>11250</v>
      </c>
      <c r="P21" s="15"/>
    </row>
    <row r="22" ht="37" customHeight="1" spans="1:16">
      <c r="A22" s="15">
        <v>10</v>
      </c>
      <c r="B22" s="16" t="s">
        <v>98</v>
      </c>
      <c r="C22" s="16" t="s">
        <v>20</v>
      </c>
      <c r="D22" s="16">
        <v>0.01</v>
      </c>
      <c r="E22" s="27"/>
      <c r="F22" s="20"/>
      <c r="G22" s="20"/>
      <c r="H22" s="21"/>
      <c r="I22" s="8"/>
      <c r="J22" s="8" t="s">
        <v>24</v>
      </c>
      <c r="K22" s="15" t="s">
        <v>25</v>
      </c>
      <c r="L22" s="8">
        <v>1</v>
      </c>
      <c r="M22" s="8">
        <v>450</v>
      </c>
      <c r="N22" s="8">
        <f>M22*L22</f>
        <v>450</v>
      </c>
      <c r="O22" s="33">
        <f t="shared" si="0"/>
        <v>450</v>
      </c>
      <c r="P22" s="15"/>
    </row>
    <row r="23" customHeight="1" spans="1:16">
      <c r="A23" s="15">
        <v>11</v>
      </c>
      <c r="B23" s="16" t="s">
        <v>98</v>
      </c>
      <c r="C23" s="16" t="s">
        <v>20</v>
      </c>
      <c r="D23" s="16">
        <v>0.02</v>
      </c>
      <c r="E23" s="27"/>
      <c r="F23" s="20"/>
      <c r="G23" s="20"/>
      <c r="H23" s="21"/>
      <c r="I23" s="8"/>
      <c r="J23" s="8" t="s">
        <v>24</v>
      </c>
      <c r="K23" s="15" t="s">
        <v>25</v>
      </c>
      <c r="L23" s="8">
        <v>2</v>
      </c>
      <c r="M23" s="8">
        <v>450</v>
      </c>
      <c r="N23" s="8">
        <f>M23*L23</f>
        <v>900</v>
      </c>
      <c r="O23" s="33">
        <f t="shared" si="0"/>
        <v>900</v>
      </c>
      <c r="P23" s="15"/>
    </row>
    <row r="24" customHeight="1" spans="1:16">
      <c r="A24" s="15">
        <v>12</v>
      </c>
      <c r="B24" s="16"/>
      <c r="C24" s="16"/>
      <c r="D24" s="16"/>
      <c r="E24" s="27"/>
      <c r="F24" s="20"/>
      <c r="G24" s="20"/>
      <c r="H24" s="21"/>
      <c r="I24" s="8"/>
      <c r="J24" s="8"/>
      <c r="K24" s="15"/>
      <c r="L24" s="8"/>
      <c r="M24" s="8"/>
      <c r="N24" s="8"/>
      <c r="O24" s="33"/>
      <c r="P24" s="15"/>
    </row>
    <row r="25" customHeight="1" spans="1:16">
      <c r="A25" s="15">
        <v>13</v>
      </c>
      <c r="B25" s="16"/>
      <c r="C25" s="16"/>
      <c r="D25" s="16"/>
      <c r="E25" s="27"/>
      <c r="F25" s="20"/>
      <c r="G25" s="20"/>
      <c r="H25" s="21"/>
      <c r="I25" s="8"/>
      <c r="J25" s="8"/>
      <c r="K25" s="15"/>
      <c r="L25" s="8"/>
      <c r="M25" s="8"/>
      <c r="N25" s="8"/>
      <c r="O25" s="33"/>
      <c r="P25" s="15"/>
    </row>
    <row r="26" customHeight="1" spans="1:16">
      <c r="A26" s="15">
        <v>14</v>
      </c>
      <c r="B26" s="16"/>
      <c r="C26" s="16"/>
      <c r="D26" s="16"/>
      <c r="E26" s="27"/>
      <c r="F26" s="20"/>
      <c r="G26" s="20"/>
      <c r="H26" s="21"/>
      <c r="I26" s="8"/>
      <c r="J26" s="8"/>
      <c r="K26" s="15"/>
      <c r="L26" s="8"/>
      <c r="M26" s="8"/>
      <c r="N26" s="8"/>
      <c r="O26" s="33"/>
      <c r="P26" s="15"/>
    </row>
    <row r="27" customHeight="1" spans="1:16">
      <c r="A27" s="15">
        <v>15</v>
      </c>
      <c r="B27" s="16"/>
      <c r="C27" s="16"/>
      <c r="D27" s="16"/>
      <c r="E27" s="27"/>
      <c r="F27" s="20"/>
      <c r="G27" s="20"/>
      <c r="H27" s="21"/>
      <c r="I27" s="8"/>
      <c r="J27" s="8"/>
      <c r="K27" s="15"/>
      <c r="L27" s="8"/>
      <c r="M27" s="8"/>
      <c r="N27" s="8"/>
      <c r="O27" s="33"/>
      <c r="P27" s="15"/>
    </row>
    <row r="28" customHeight="1" spans="1:16">
      <c r="A28" s="24" t="s">
        <v>34</v>
      </c>
      <c r="B28" s="25"/>
      <c r="C28" s="16"/>
      <c r="D28" s="15">
        <f>SUM(D20:D27)</f>
        <v>0.21</v>
      </c>
      <c r="E28" s="41"/>
      <c r="F28" s="8"/>
      <c r="G28" s="8"/>
      <c r="H28" s="21"/>
      <c r="I28" s="8"/>
      <c r="J28" s="8"/>
      <c r="K28" s="15"/>
      <c r="L28" s="8"/>
      <c r="M28" s="8"/>
      <c r="N28" s="15">
        <f>SUM(N21:N27)</f>
        <v>12600</v>
      </c>
      <c r="O28" s="36">
        <f>SUM(O21:O27)</f>
        <v>12600</v>
      </c>
      <c r="P28" s="37"/>
    </row>
    <row r="29" customHeight="1" spans="1:16">
      <c r="A29" s="24" t="s">
        <v>46</v>
      </c>
      <c r="B29" s="25"/>
      <c r="C29" s="26"/>
      <c r="D29" s="15">
        <f>D28+D14</f>
        <v>1.62</v>
      </c>
      <c r="E29" s="27"/>
      <c r="F29" s="15"/>
      <c r="G29" s="15"/>
      <c r="H29" s="26"/>
      <c r="I29" s="15"/>
      <c r="J29" s="35"/>
      <c r="K29" s="26"/>
      <c r="L29" s="35"/>
      <c r="M29" s="8"/>
      <c r="N29" s="15">
        <f>N28+N14</f>
        <v>38485</v>
      </c>
      <c r="O29" s="36">
        <f>O28+O14</f>
        <v>38485</v>
      </c>
      <c r="P29" s="37"/>
    </row>
    <row r="30" customHeight="1" spans="1:16">
      <c r="A30" s="28" t="s">
        <v>35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8"/>
    </row>
  </sheetData>
  <mergeCells count="45">
    <mergeCell ref="A1:P1"/>
    <mergeCell ref="A2:P2"/>
    <mergeCell ref="E3:I3"/>
    <mergeCell ref="J3:N3"/>
    <mergeCell ref="A14:B14"/>
    <mergeCell ref="A15:P15"/>
    <mergeCell ref="A16:P16"/>
    <mergeCell ref="A17:P17"/>
    <mergeCell ref="E18:I18"/>
    <mergeCell ref="J18:N18"/>
    <mergeCell ref="A28:B28"/>
    <mergeCell ref="A29:B29"/>
    <mergeCell ref="A30:P30"/>
    <mergeCell ref="A3:A5"/>
    <mergeCell ref="A18:A20"/>
    <mergeCell ref="B3:B5"/>
    <mergeCell ref="B18:B20"/>
    <mergeCell ref="C3:C5"/>
    <mergeCell ref="C18:C20"/>
    <mergeCell ref="D3:D5"/>
    <mergeCell ref="D18:D20"/>
    <mergeCell ref="E4:E5"/>
    <mergeCell ref="E19:E20"/>
    <mergeCell ref="F4:F5"/>
    <mergeCell ref="F19:F20"/>
    <mergeCell ref="G4:G5"/>
    <mergeCell ref="G19:G20"/>
    <mergeCell ref="H4:H5"/>
    <mergeCell ref="H19:H20"/>
    <mergeCell ref="I4:I5"/>
    <mergeCell ref="I19:I20"/>
    <mergeCell ref="J4:J5"/>
    <mergeCell ref="J19:J20"/>
    <mergeCell ref="K4:K5"/>
    <mergeCell ref="K19:K20"/>
    <mergeCell ref="L4:L5"/>
    <mergeCell ref="L19:L20"/>
    <mergeCell ref="M4:M5"/>
    <mergeCell ref="M19:M20"/>
    <mergeCell ref="N4:N5"/>
    <mergeCell ref="N19:N20"/>
    <mergeCell ref="O3:O5"/>
    <mergeCell ref="O18:O20"/>
    <mergeCell ref="P3:P5"/>
    <mergeCell ref="P18:P20"/>
  </mergeCells>
  <pageMargins left="0.25" right="0.25" top="0.75" bottom="0.75" header="0.298611111111111" footer="0.298611111111111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workbookViewId="0">
      <selection activeCell="A31" sqref="A31:P31"/>
    </sheetView>
  </sheetViews>
  <sheetFormatPr defaultColWidth="9" defaultRowHeight="29" customHeight="1"/>
  <cols>
    <col min="1" max="1" width="3.375" customWidth="1"/>
    <col min="2" max="2" width="12.125" customWidth="1"/>
    <col min="3" max="3" width="10" customWidth="1"/>
    <col min="4" max="4" width="7.71666666666667" customWidth="1"/>
    <col min="5" max="5" width="7.5" customWidth="1"/>
    <col min="6" max="6" width="6.75" customWidth="1"/>
    <col min="7" max="7" width="6.08333333333333" customWidth="1"/>
    <col min="8" max="8" width="8.25" customWidth="1"/>
    <col min="9" max="9" width="7.875" customWidth="1"/>
    <col min="10" max="10" width="10.375" customWidth="1"/>
    <col min="11" max="11" width="5.75" customWidth="1"/>
    <col min="12" max="12" width="6.25" customWidth="1"/>
    <col min="13" max="13" width="9.125" customWidth="1"/>
    <col min="14" max="14" width="12.5" customWidth="1"/>
    <col min="15" max="15" width="15.5" customWidth="1"/>
    <col min="16" max="16" width="14.25" customWidth="1"/>
  </cols>
  <sheetData>
    <row r="1" ht="57" customHeight="1" spans="1:16">
      <c r="A1" s="1" t="s">
        <v>0</v>
      </c>
      <c r="B1" s="2"/>
      <c r="C1" s="2"/>
      <c r="D1" s="2"/>
      <c r="E1" s="3"/>
      <c r="F1" s="2"/>
      <c r="G1" s="2"/>
      <c r="H1" s="2"/>
      <c r="I1" s="2"/>
      <c r="J1" s="30"/>
      <c r="K1" s="2"/>
      <c r="L1" s="30"/>
      <c r="M1" s="2"/>
      <c r="N1" s="2"/>
      <c r="O1" s="3"/>
      <c r="P1" s="2"/>
    </row>
    <row r="2" customHeight="1" spans="1:16">
      <c r="A2" s="4" t="s">
        <v>99</v>
      </c>
      <c r="B2" s="5"/>
      <c r="C2" s="5"/>
      <c r="D2" s="5"/>
      <c r="E2" s="6"/>
      <c r="F2" s="5"/>
      <c r="G2" s="5"/>
      <c r="H2" s="5"/>
      <c r="I2" s="5"/>
      <c r="J2" s="4"/>
      <c r="K2" s="5"/>
      <c r="L2" s="4"/>
      <c r="M2" s="5"/>
      <c r="N2" s="5"/>
      <c r="O2" s="6"/>
      <c r="P2" s="5"/>
    </row>
    <row r="3" customHeight="1" spans="1:16">
      <c r="A3" s="7" t="s">
        <v>2</v>
      </c>
      <c r="B3" s="7" t="s">
        <v>3</v>
      </c>
      <c r="C3" s="7" t="s">
        <v>4</v>
      </c>
      <c r="D3" s="7" t="s">
        <v>100</v>
      </c>
      <c r="E3" s="38" t="s">
        <v>6</v>
      </c>
      <c r="F3" s="39"/>
      <c r="G3" s="39"/>
      <c r="H3" s="39"/>
      <c r="I3" s="42"/>
      <c r="J3" s="7" t="s">
        <v>85</v>
      </c>
      <c r="K3" s="7"/>
      <c r="L3" s="7"/>
      <c r="M3" s="7"/>
      <c r="N3" s="7"/>
      <c r="O3" s="32" t="s">
        <v>8</v>
      </c>
      <c r="P3" s="17" t="s">
        <v>9</v>
      </c>
    </row>
    <row r="4" customHeight="1" spans="1:16">
      <c r="A4" s="7"/>
      <c r="B4" s="7"/>
      <c r="C4" s="7"/>
      <c r="D4" s="7"/>
      <c r="E4" s="32" t="s">
        <v>87</v>
      </c>
      <c r="F4" s="7" t="s">
        <v>11</v>
      </c>
      <c r="G4" s="7" t="s">
        <v>88</v>
      </c>
      <c r="H4" s="7" t="s">
        <v>89</v>
      </c>
      <c r="I4" s="7" t="s">
        <v>90</v>
      </c>
      <c r="J4" s="7" t="s">
        <v>101</v>
      </c>
      <c r="K4" s="7" t="s">
        <v>11</v>
      </c>
      <c r="L4" s="7" t="s">
        <v>16</v>
      </c>
      <c r="M4" s="7" t="s">
        <v>91</v>
      </c>
      <c r="N4" s="7" t="s">
        <v>92</v>
      </c>
      <c r="O4" s="32"/>
      <c r="P4" s="17"/>
    </row>
    <row r="5" customHeight="1" spans="1:16">
      <c r="A5" s="7"/>
      <c r="B5" s="7"/>
      <c r="C5" s="7"/>
      <c r="D5" s="7"/>
      <c r="E5" s="32"/>
      <c r="F5" s="7"/>
      <c r="G5" s="7"/>
      <c r="H5" s="7"/>
      <c r="I5" s="7"/>
      <c r="J5" s="7"/>
      <c r="K5" s="7"/>
      <c r="L5" s="7"/>
      <c r="M5" s="7"/>
      <c r="N5" s="7"/>
      <c r="O5" s="32"/>
      <c r="P5" s="17"/>
    </row>
    <row r="6" customHeight="1" spans="1:16">
      <c r="A6" s="15">
        <v>1</v>
      </c>
      <c r="B6" s="16" t="s">
        <v>102</v>
      </c>
      <c r="C6" s="16" t="s">
        <v>20</v>
      </c>
      <c r="D6" s="16">
        <v>0.02</v>
      </c>
      <c r="E6" s="27"/>
      <c r="F6" s="20"/>
      <c r="G6" s="20"/>
      <c r="H6" s="21"/>
      <c r="I6" s="8"/>
      <c r="J6" s="8" t="s">
        <v>78</v>
      </c>
      <c r="K6" s="17" t="s">
        <v>79</v>
      </c>
      <c r="L6" s="8">
        <v>2</v>
      </c>
      <c r="M6" s="8">
        <v>220</v>
      </c>
      <c r="N6" s="8">
        <f t="shared" ref="N6:N8" si="0">M6*L6</f>
        <v>440</v>
      </c>
      <c r="O6" s="33">
        <f>N6</f>
        <v>440</v>
      </c>
      <c r="P6" s="15"/>
    </row>
    <row r="7" customHeight="1" spans="1:16">
      <c r="A7" s="15">
        <v>2</v>
      </c>
      <c r="B7" s="16" t="s">
        <v>103</v>
      </c>
      <c r="C7" s="16" t="s">
        <v>20</v>
      </c>
      <c r="D7" s="16">
        <v>0.03</v>
      </c>
      <c r="E7" s="27"/>
      <c r="F7" s="20"/>
      <c r="G7" s="20"/>
      <c r="H7" s="21"/>
      <c r="I7" s="8"/>
      <c r="J7" s="8" t="s">
        <v>78</v>
      </c>
      <c r="K7" s="17" t="s">
        <v>79</v>
      </c>
      <c r="L7" s="8">
        <v>2</v>
      </c>
      <c r="M7" s="8">
        <v>220</v>
      </c>
      <c r="N7" s="8">
        <f t="shared" si="0"/>
        <v>440</v>
      </c>
      <c r="O7" s="33">
        <f>N7</f>
        <v>440</v>
      </c>
      <c r="P7" s="15"/>
    </row>
    <row r="8" customHeight="1" spans="1:16">
      <c r="A8" s="15">
        <v>3</v>
      </c>
      <c r="B8" s="16" t="s">
        <v>104</v>
      </c>
      <c r="C8" s="16" t="s">
        <v>20</v>
      </c>
      <c r="D8" s="40">
        <v>0.03</v>
      </c>
      <c r="E8" s="27"/>
      <c r="F8" s="20"/>
      <c r="G8" s="20"/>
      <c r="H8" s="21"/>
      <c r="I8" s="8"/>
      <c r="J8" s="8" t="s">
        <v>78</v>
      </c>
      <c r="K8" s="17" t="s">
        <v>79</v>
      </c>
      <c r="L8" s="8">
        <v>2</v>
      </c>
      <c r="M8" s="8">
        <v>220</v>
      </c>
      <c r="N8" s="8">
        <f t="shared" si="0"/>
        <v>440</v>
      </c>
      <c r="O8" s="33">
        <f>N8</f>
        <v>440</v>
      </c>
      <c r="P8" s="15"/>
    </row>
    <row r="9" customHeight="1" spans="1:16">
      <c r="A9" s="15">
        <v>4</v>
      </c>
      <c r="B9" s="16" t="s">
        <v>105</v>
      </c>
      <c r="C9" s="16" t="s">
        <v>20</v>
      </c>
      <c r="D9" s="16">
        <v>0.02</v>
      </c>
      <c r="E9" s="41"/>
      <c r="F9" s="8"/>
      <c r="G9" s="8"/>
      <c r="H9" s="21"/>
      <c r="I9" s="8"/>
      <c r="J9" s="8"/>
      <c r="K9" s="17"/>
      <c r="L9" s="8"/>
      <c r="M9" s="8"/>
      <c r="N9" s="8"/>
      <c r="O9" s="33"/>
      <c r="P9" s="15"/>
    </row>
    <row r="10" customHeight="1" spans="1:16">
      <c r="A10" s="15">
        <v>5</v>
      </c>
      <c r="B10" s="16" t="s">
        <v>106</v>
      </c>
      <c r="C10" s="16" t="s">
        <v>20</v>
      </c>
      <c r="D10" s="22">
        <v>0.01</v>
      </c>
      <c r="E10" s="41"/>
      <c r="F10" s="8"/>
      <c r="G10" s="8"/>
      <c r="H10" s="21"/>
      <c r="I10" s="8"/>
      <c r="J10" s="8"/>
      <c r="K10" s="17"/>
      <c r="L10" s="8"/>
      <c r="M10" s="8"/>
      <c r="N10" s="8"/>
      <c r="O10" s="33"/>
      <c r="P10" s="15"/>
    </row>
    <row r="11" customHeight="1" spans="1:16">
      <c r="A11" s="15">
        <v>6</v>
      </c>
      <c r="B11" s="16" t="s">
        <v>107</v>
      </c>
      <c r="C11" s="16" t="s">
        <v>20</v>
      </c>
      <c r="D11" s="16">
        <v>0.01</v>
      </c>
      <c r="E11" s="41"/>
      <c r="F11" s="8"/>
      <c r="G11" s="8"/>
      <c r="H11" s="21"/>
      <c r="I11" s="8"/>
      <c r="J11" s="8"/>
      <c r="K11" s="17"/>
      <c r="L11" s="8"/>
      <c r="M11" s="8"/>
      <c r="N11" s="8"/>
      <c r="O11" s="33"/>
      <c r="P11" s="8"/>
    </row>
    <row r="12" customHeight="1" spans="1:16">
      <c r="A12" s="15">
        <v>7</v>
      </c>
      <c r="B12" s="16" t="s">
        <v>108</v>
      </c>
      <c r="C12" s="16" t="s">
        <v>20</v>
      </c>
      <c r="D12" s="22">
        <v>0.01</v>
      </c>
      <c r="E12" s="41"/>
      <c r="F12" s="8"/>
      <c r="G12" s="8"/>
      <c r="H12" s="21"/>
      <c r="I12" s="8"/>
      <c r="J12" s="8"/>
      <c r="K12" s="17"/>
      <c r="L12" s="8"/>
      <c r="M12" s="8"/>
      <c r="N12" s="8"/>
      <c r="O12" s="33"/>
      <c r="P12" s="34"/>
    </row>
    <row r="13" customHeight="1" spans="1:16">
      <c r="A13" s="15">
        <v>8</v>
      </c>
      <c r="B13" s="16" t="s">
        <v>109</v>
      </c>
      <c r="C13" s="16" t="s">
        <v>20</v>
      </c>
      <c r="D13" s="22">
        <v>0.02</v>
      </c>
      <c r="E13" s="41"/>
      <c r="F13" s="8"/>
      <c r="G13" s="8"/>
      <c r="H13" s="21"/>
      <c r="I13" s="8"/>
      <c r="J13" s="8"/>
      <c r="K13" s="17"/>
      <c r="L13" s="8"/>
      <c r="M13" s="8"/>
      <c r="N13" s="8"/>
      <c r="O13" s="33"/>
      <c r="P13" s="34"/>
    </row>
    <row r="14" customHeight="1" spans="1:16">
      <c r="A14" s="24" t="s">
        <v>34</v>
      </c>
      <c r="B14" s="25"/>
      <c r="C14" s="26"/>
      <c r="D14" s="15">
        <f>SUM(D6:D13)</f>
        <v>0.15</v>
      </c>
      <c r="E14" s="27"/>
      <c r="F14" s="15"/>
      <c r="G14" s="15"/>
      <c r="H14" s="26"/>
      <c r="I14" s="15"/>
      <c r="J14" s="35"/>
      <c r="K14" s="26"/>
      <c r="L14" s="35"/>
      <c r="M14" s="8"/>
      <c r="N14" s="15">
        <f>SUM(N6:N13)</f>
        <v>1320</v>
      </c>
      <c r="O14" s="36">
        <f>SUM(O6:O13)</f>
        <v>1320</v>
      </c>
      <c r="P14" s="37"/>
    </row>
    <row r="15" customHeight="1" spans="1:16">
      <c r="A15" s="28" t="s">
        <v>35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</row>
    <row r="16" ht="56" customHeight="1" spans="1:16">
      <c r="A16" s="1" t="s">
        <v>0</v>
      </c>
      <c r="B16" s="2"/>
      <c r="C16" s="2"/>
      <c r="D16" s="2"/>
      <c r="E16" s="3"/>
      <c r="F16" s="2"/>
      <c r="G16" s="2"/>
      <c r="H16" s="2"/>
      <c r="I16" s="2"/>
      <c r="J16" s="30"/>
      <c r="K16" s="2"/>
      <c r="L16" s="30"/>
      <c r="M16" s="2"/>
      <c r="N16" s="2"/>
      <c r="O16" s="3"/>
      <c r="P16" s="2"/>
    </row>
    <row r="17" customHeight="1" spans="1:16">
      <c r="A17" s="4" t="s">
        <v>99</v>
      </c>
      <c r="B17" s="5"/>
      <c r="C17" s="5"/>
      <c r="D17" s="5"/>
      <c r="E17" s="6"/>
      <c r="F17" s="5"/>
      <c r="G17" s="5"/>
      <c r="H17" s="5"/>
      <c r="I17" s="5"/>
      <c r="J17" s="4"/>
      <c r="K17" s="5"/>
      <c r="L17" s="4"/>
      <c r="M17" s="5"/>
      <c r="N17" s="5"/>
      <c r="O17" s="6"/>
      <c r="P17" s="5"/>
    </row>
    <row r="18" customHeight="1" spans="1:16">
      <c r="A18" s="7" t="s">
        <v>2</v>
      </c>
      <c r="B18" s="7" t="s">
        <v>3</v>
      </c>
      <c r="C18" s="7" t="s">
        <v>4</v>
      </c>
      <c r="D18" s="7" t="s">
        <v>100</v>
      </c>
      <c r="E18" s="38" t="s">
        <v>6</v>
      </c>
      <c r="F18" s="39"/>
      <c r="G18" s="39"/>
      <c r="H18" s="39"/>
      <c r="I18" s="42"/>
      <c r="J18" s="7" t="s">
        <v>85</v>
      </c>
      <c r="K18" s="7"/>
      <c r="L18" s="7"/>
      <c r="M18" s="7"/>
      <c r="N18" s="7"/>
      <c r="O18" s="32" t="s">
        <v>110</v>
      </c>
      <c r="P18" s="17" t="s">
        <v>9</v>
      </c>
    </row>
    <row r="19" customHeight="1" spans="1:16">
      <c r="A19" s="7"/>
      <c r="B19" s="7"/>
      <c r="C19" s="7"/>
      <c r="D19" s="7"/>
      <c r="E19" s="32" t="s">
        <v>87</v>
      </c>
      <c r="F19" s="7" t="s">
        <v>11</v>
      </c>
      <c r="G19" s="7" t="s">
        <v>88</v>
      </c>
      <c r="H19" s="7" t="s">
        <v>89</v>
      </c>
      <c r="I19" s="7" t="s">
        <v>90</v>
      </c>
      <c r="J19" s="7" t="s">
        <v>111</v>
      </c>
      <c r="K19" s="7" t="s">
        <v>11</v>
      </c>
      <c r="L19" s="7" t="s">
        <v>16</v>
      </c>
      <c r="M19" s="7" t="s">
        <v>91</v>
      </c>
      <c r="N19" s="7" t="s">
        <v>92</v>
      </c>
      <c r="O19" s="32"/>
      <c r="P19" s="17"/>
    </row>
    <row r="20" customHeight="1" spans="1:16">
      <c r="A20" s="7"/>
      <c r="B20" s="7"/>
      <c r="C20" s="7"/>
      <c r="D20" s="7"/>
      <c r="E20" s="32"/>
      <c r="F20" s="7"/>
      <c r="G20" s="7"/>
      <c r="H20" s="7"/>
      <c r="I20" s="7"/>
      <c r="J20" s="7"/>
      <c r="K20" s="7"/>
      <c r="L20" s="7"/>
      <c r="M20" s="7"/>
      <c r="N20" s="7"/>
      <c r="O20" s="32"/>
      <c r="P20" s="17"/>
    </row>
    <row r="21" customHeight="1" spans="1:16">
      <c r="A21" s="15">
        <v>9</v>
      </c>
      <c r="B21" s="16" t="s">
        <v>107</v>
      </c>
      <c r="C21" s="16" t="s">
        <v>20</v>
      </c>
      <c r="D21" s="16">
        <v>0.03</v>
      </c>
      <c r="E21" s="27"/>
      <c r="F21" s="20"/>
      <c r="G21" s="20"/>
      <c r="H21" s="21"/>
      <c r="I21" s="8"/>
      <c r="J21" s="8"/>
      <c r="K21" s="17"/>
      <c r="L21" s="8"/>
      <c r="M21" s="8"/>
      <c r="N21" s="8"/>
      <c r="O21" s="33"/>
      <c r="P21" s="15"/>
    </row>
    <row r="22" customHeight="1" spans="1:16">
      <c r="A22" s="15">
        <v>10</v>
      </c>
      <c r="B22" s="16" t="s">
        <v>112</v>
      </c>
      <c r="C22" s="16" t="s">
        <v>20</v>
      </c>
      <c r="D22" s="16">
        <v>0.09</v>
      </c>
      <c r="E22" s="27"/>
      <c r="F22" s="20"/>
      <c r="G22" s="20"/>
      <c r="H22" s="21"/>
      <c r="I22" s="8"/>
      <c r="J22" s="8" t="s">
        <v>113</v>
      </c>
      <c r="K22" s="17" t="s">
        <v>29</v>
      </c>
      <c r="L22" s="8">
        <v>12</v>
      </c>
      <c r="M22" s="8">
        <v>169</v>
      </c>
      <c r="N22" s="8">
        <f>M22*L22</f>
        <v>2028</v>
      </c>
      <c r="O22" s="33">
        <f>N22</f>
        <v>2028</v>
      </c>
      <c r="P22" s="15"/>
    </row>
    <row r="23" customHeight="1" spans="1:16">
      <c r="A23" s="15">
        <v>11</v>
      </c>
      <c r="B23" s="16" t="s">
        <v>114</v>
      </c>
      <c r="C23" s="16" t="s">
        <v>20</v>
      </c>
      <c r="D23" s="22">
        <v>0.1</v>
      </c>
      <c r="E23" s="8" t="s">
        <v>70</v>
      </c>
      <c r="F23" s="20"/>
      <c r="G23" s="20">
        <v>0.1</v>
      </c>
      <c r="H23" s="21">
        <v>3507</v>
      </c>
      <c r="I23" s="8">
        <f t="shared" ref="I23:I28" si="1">H23*G23</f>
        <v>350.7</v>
      </c>
      <c r="J23" s="8"/>
      <c r="K23" s="17"/>
      <c r="L23" s="8"/>
      <c r="M23" s="8"/>
      <c r="N23" s="8"/>
      <c r="O23" s="33">
        <f t="shared" ref="O23:O28" si="2">I23</f>
        <v>350.7</v>
      </c>
      <c r="P23" s="15"/>
    </row>
    <row r="24" customHeight="1" spans="1:16">
      <c r="A24" s="15">
        <v>12</v>
      </c>
      <c r="B24" s="16" t="s">
        <v>115</v>
      </c>
      <c r="C24" s="16" t="s">
        <v>20</v>
      </c>
      <c r="D24" s="22">
        <v>0.1</v>
      </c>
      <c r="E24" s="8" t="s">
        <v>70</v>
      </c>
      <c r="F24" s="20"/>
      <c r="G24" s="20">
        <v>0.1</v>
      </c>
      <c r="H24" s="21">
        <v>3507</v>
      </c>
      <c r="I24" s="8">
        <f t="shared" si="1"/>
        <v>350.7</v>
      </c>
      <c r="J24" s="8"/>
      <c r="K24" s="17"/>
      <c r="L24" s="8"/>
      <c r="M24" s="8"/>
      <c r="N24" s="8"/>
      <c r="O24" s="33">
        <f t="shared" si="2"/>
        <v>350.7</v>
      </c>
      <c r="P24" s="15"/>
    </row>
    <row r="25" customHeight="1" spans="1:16">
      <c r="A25" s="15">
        <v>13</v>
      </c>
      <c r="B25" s="16" t="s">
        <v>116</v>
      </c>
      <c r="C25" s="16" t="s">
        <v>20</v>
      </c>
      <c r="D25" s="16">
        <v>0.14</v>
      </c>
      <c r="E25" s="8" t="s">
        <v>70</v>
      </c>
      <c r="F25" s="20"/>
      <c r="G25" s="20">
        <v>0.14</v>
      </c>
      <c r="H25" s="21">
        <v>3507</v>
      </c>
      <c r="I25" s="8">
        <f t="shared" si="1"/>
        <v>490.98</v>
      </c>
      <c r="J25" s="8"/>
      <c r="K25" s="17"/>
      <c r="L25" s="8"/>
      <c r="M25" s="8"/>
      <c r="N25" s="8"/>
      <c r="O25" s="33">
        <f t="shared" si="2"/>
        <v>490.98</v>
      </c>
      <c r="P25" s="15"/>
    </row>
    <row r="26" customHeight="1" spans="1:16">
      <c r="A26" s="15">
        <v>14</v>
      </c>
      <c r="B26" s="16" t="s">
        <v>117</v>
      </c>
      <c r="C26" s="16" t="s">
        <v>20</v>
      </c>
      <c r="D26" s="23">
        <v>0.07</v>
      </c>
      <c r="E26" s="8" t="s">
        <v>70</v>
      </c>
      <c r="F26" s="20"/>
      <c r="G26" s="20">
        <v>0.07</v>
      </c>
      <c r="H26" s="21">
        <v>3507</v>
      </c>
      <c r="I26" s="8">
        <f t="shared" si="1"/>
        <v>245.49</v>
      </c>
      <c r="J26" s="8"/>
      <c r="K26" s="17"/>
      <c r="L26" s="8"/>
      <c r="M26" s="8"/>
      <c r="N26" s="8"/>
      <c r="O26" s="33">
        <f t="shared" si="2"/>
        <v>245.49</v>
      </c>
      <c r="P26" s="8"/>
    </row>
    <row r="27" customHeight="1" spans="1:16">
      <c r="A27" s="15">
        <v>15</v>
      </c>
      <c r="B27" s="16" t="s">
        <v>118</v>
      </c>
      <c r="C27" s="16" t="s">
        <v>20</v>
      </c>
      <c r="D27" s="16">
        <v>0.17</v>
      </c>
      <c r="E27" s="8" t="s">
        <v>70</v>
      </c>
      <c r="F27" s="20"/>
      <c r="G27" s="20">
        <v>0.17</v>
      </c>
      <c r="H27" s="21">
        <v>3507</v>
      </c>
      <c r="I27" s="8">
        <f t="shared" si="1"/>
        <v>596.19</v>
      </c>
      <c r="J27" s="8"/>
      <c r="K27" s="17"/>
      <c r="L27" s="8"/>
      <c r="M27" s="8"/>
      <c r="N27" s="8"/>
      <c r="O27" s="33">
        <f t="shared" si="2"/>
        <v>596.19</v>
      </c>
      <c r="P27" s="34"/>
    </row>
    <row r="28" customHeight="1" spans="1:16">
      <c r="A28" s="15">
        <v>16</v>
      </c>
      <c r="B28" s="16" t="s">
        <v>119</v>
      </c>
      <c r="C28" s="16" t="s">
        <v>20</v>
      </c>
      <c r="D28" s="23">
        <v>0.19</v>
      </c>
      <c r="E28" s="8" t="s">
        <v>70</v>
      </c>
      <c r="F28" s="20"/>
      <c r="G28" s="20">
        <v>0.19</v>
      </c>
      <c r="H28" s="21">
        <v>3507</v>
      </c>
      <c r="I28" s="8">
        <f t="shared" si="1"/>
        <v>666.33</v>
      </c>
      <c r="J28" s="8"/>
      <c r="K28" s="17"/>
      <c r="L28" s="8"/>
      <c r="M28" s="8"/>
      <c r="N28" s="8"/>
      <c r="O28" s="33">
        <f t="shared" si="2"/>
        <v>666.33</v>
      </c>
      <c r="P28" s="34"/>
    </row>
    <row r="29" customHeight="1" spans="1:16">
      <c r="A29" s="24" t="s">
        <v>34</v>
      </c>
      <c r="B29" s="25"/>
      <c r="C29" s="26"/>
      <c r="D29" s="15">
        <f>SUM(D21:D28)</f>
        <v>0.89</v>
      </c>
      <c r="E29" s="27"/>
      <c r="F29" s="15"/>
      <c r="G29" s="15"/>
      <c r="H29" s="26"/>
      <c r="I29" s="15">
        <f>SUM(I21:I28)</f>
        <v>2700.39</v>
      </c>
      <c r="J29" s="35"/>
      <c r="K29" s="26"/>
      <c r="L29" s="35"/>
      <c r="M29" s="8"/>
      <c r="N29" s="15">
        <f>SUM(N21:N28)</f>
        <v>2028</v>
      </c>
      <c r="O29" s="36">
        <f>SUM(O21:O28)</f>
        <v>4728.39</v>
      </c>
      <c r="P29" s="37"/>
    </row>
    <row r="30" customHeight="1" spans="1:16">
      <c r="A30" s="28" t="s">
        <v>35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8"/>
    </row>
    <row r="31" ht="56" customHeight="1" spans="1:16">
      <c r="A31" s="1" t="s">
        <v>0</v>
      </c>
      <c r="B31" s="2"/>
      <c r="C31" s="2"/>
      <c r="D31" s="2"/>
      <c r="E31" s="3"/>
      <c r="F31" s="2"/>
      <c r="G31" s="2"/>
      <c r="H31" s="2"/>
      <c r="I31" s="2"/>
      <c r="J31" s="30"/>
      <c r="K31" s="2"/>
      <c r="L31" s="30"/>
      <c r="M31" s="2"/>
      <c r="N31" s="2"/>
      <c r="O31" s="3"/>
      <c r="P31" s="2"/>
    </row>
    <row r="32" customHeight="1" spans="1:16">
      <c r="A32" s="4" t="s">
        <v>99</v>
      </c>
      <c r="B32" s="5"/>
      <c r="C32" s="5"/>
      <c r="D32" s="5"/>
      <c r="E32" s="6"/>
      <c r="F32" s="5"/>
      <c r="G32" s="5"/>
      <c r="H32" s="5"/>
      <c r="I32" s="5"/>
      <c r="J32" s="4"/>
      <c r="K32" s="5"/>
      <c r="L32" s="4"/>
      <c r="M32" s="5"/>
      <c r="N32" s="5"/>
      <c r="O32" s="6"/>
      <c r="P32" s="5"/>
    </row>
    <row r="33" customHeight="1" spans="1:16">
      <c r="A33" s="7" t="s">
        <v>2</v>
      </c>
      <c r="B33" s="7" t="s">
        <v>3</v>
      </c>
      <c r="C33" s="7" t="s">
        <v>4</v>
      </c>
      <c r="D33" s="7" t="s">
        <v>100</v>
      </c>
      <c r="E33" s="38" t="s">
        <v>6</v>
      </c>
      <c r="F33" s="39"/>
      <c r="G33" s="39"/>
      <c r="H33" s="39"/>
      <c r="I33" s="42"/>
      <c r="J33" s="7" t="s">
        <v>85</v>
      </c>
      <c r="K33" s="7"/>
      <c r="L33" s="7"/>
      <c r="M33" s="7"/>
      <c r="N33" s="7"/>
      <c r="O33" s="32" t="s">
        <v>120</v>
      </c>
      <c r="P33" s="17" t="s">
        <v>9</v>
      </c>
    </row>
    <row r="34" customHeight="1" spans="1:16">
      <c r="A34" s="7"/>
      <c r="B34" s="7"/>
      <c r="C34" s="7"/>
      <c r="D34" s="7"/>
      <c r="E34" s="32" t="s">
        <v>87</v>
      </c>
      <c r="F34" s="7" t="s">
        <v>11</v>
      </c>
      <c r="G34" s="7" t="s">
        <v>88</v>
      </c>
      <c r="H34" s="7" t="s">
        <v>89</v>
      </c>
      <c r="I34" s="7" t="s">
        <v>90</v>
      </c>
      <c r="J34" s="7" t="s">
        <v>121</v>
      </c>
      <c r="K34" s="7" t="s">
        <v>11</v>
      </c>
      <c r="L34" s="7" t="s">
        <v>16</v>
      </c>
      <c r="M34" s="7" t="s">
        <v>91</v>
      </c>
      <c r="N34" s="7" t="s">
        <v>92</v>
      </c>
      <c r="O34" s="32"/>
      <c r="P34" s="17"/>
    </row>
    <row r="35" customHeight="1" spans="1:16">
      <c r="A35" s="7"/>
      <c r="B35" s="7"/>
      <c r="C35" s="7"/>
      <c r="D35" s="7"/>
      <c r="E35" s="32"/>
      <c r="F35" s="7"/>
      <c r="G35" s="7"/>
      <c r="H35" s="7"/>
      <c r="I35" s="7"/>
      <c r="J35" s="7"/>
      <c r="K35" s="7"/>
      <c r="L35" s="7"/>
      <c r="M35" s="7"/>
      <c r="N35" s="7"/>
      <c r="O35" s="32"/>
      <c r="P35" s="17"/>
    </row>
    <row r="36" customHeight="1" spans="1:16">
      <c r="A36" s="15">
        <v>17</v>
      </c>
      <c r="B36" s="16" t="s">
        <v>122</v>
      </c>
      <c r="C36" s="16" t="s">
        <v>20</v>
      </c>
      <c r="D36" s="16">
        <v>0.23</v>
      </c>
      <c r="E36" s="8" t="s">
        <v>70</v>
      </c>
      <c r="F36" s="20"/>
      <c r="G36" s="20">
        <v>0.23</v>
      </c>
      <c r="H36" s="21">
        <v>3507</v>
      </c>
      <c r="I36" s="8">
        <f>H36*G36</f>
        <v>806.61</v>
      </c>
      <c r="J36" s="8"/>
      <c r="K36" s="17"/>
      <c r="L36" s="8"/>
      <c r="M36" s="8"/>
      <c r="N36" s="8"/>
      <c r="O36" s="33">
        <f>I36</f>
        <v>806.61</v>
      </c>
      <c r="P36" s="15"/>
    </row>
    <row r="37" customHeight="1" spans="1:16">
      <c r="A37" s="15">
        <v>18</v>
      </c>
      <c r="B37" s="16"/>
      <c r="C37" s="16"/>
      <c r="D37" s="16"/>
      <c r="E37" s="27"/>
      <c r="F37" s="20"/>
      <c r="G37" s="20"/>
      <c r="H37" s="21"/>
      <c r="I37" s="8"/>
      <c r="J37" s="8"/>
      <c r="K37" s="17"/>
      <c r="L37" s="8"/>
      <c r="M37" s="8"/>
      <c r="N37" s="8"/>
      <c r="O37" s="33"/>
      <c r="P37" s="15"/>
    </row>
    <row r="38" customHeight="1" spans="1:16">
      <c r="A38" s="15">
        <v>19</v>
      </c>
      <c r="B38" s="16"/>
      <c r="C38" s="16"/>
      <c r="D38" s="22"/>
      <c r="E38" s="8"/>
      <c r="F38" s="20"/>
      <c r="G38" s="20"/>
      <c r="H38" s="21"/>
      <c r="I38" s="8"/>
      <c r="J38" s="8"/>
      <c r="K38" s="17"/>
      <c r="L38" s="8"/>
      <c r="M38" s="8"/>
      <c r="N38" s="8"/>
      <c r="O38" s="33"/>
      <c r="P38" s="15"/>
    </row>
    <row r="39" customHeight="1" spans="1:16">
      <c r="A39" s="15">
        <v>20</v>
      </c>
      <c r="B39" s="16"/>
      <c r="C39" s="16"/>
      <c r="D39" s="22"/>
      <c r="E39" s="8"/>
      <c r="F39" s="20"/>
      <c r="G39" s="20"/>
      <c r="H39" s="21"/>
      <c r="I39" s="8"/>
      <c r="J39" s="8"/>
      <c r="K39" s="17"/>
      <c r="L39" s="8"/>
      <c r="M39" s="8"/>
      <c r="N39" s="8"/>
      <c r="O39" s="33"/>
      <c r="P39" s="15"/>
    </row>
    <row r="40" customHeight="1" spans="1:16">
      <c r="A40" s="15">
        <v>21</v>
      </c>
      <c r="B40" s="16"/>
      <c r="C40" s="16"/>
      <c r="D40" s="16"/>
      <c r="E40" s="8"/>
      <c r="F40" s="20"/>
      <c r="G40" s="20"/>
      <c r="H40" s="21"/>
      <c r="I40" s="8"/>
      <c r="J40" s="8"/>
      <c r="K40" s="17"/>
      <c r="L40" s="8"/>
      <c r="M40" s="8"/>
      <c r="N40" s="8"/>
      <c r="O40" s="33"/>
      <c r="P40" s="15"/>
    </row>
    <row r="41" customHeight="1" spans="1:16">
      <c r="A41" s="15">
        <v>22</v>
      </c>
      <c r="B41" s="16"/>
      <c r="C41" s="16"/>
      <c r="D41" s="23"/>
      <c r="E41" s="8"/>
      <c r="F41" s="20"/>
      <c r="G41" s="20"/>
      <c r="H41" s="21"/>
      <c r="I41" s="8"/>
      <c r="J41" s="8"/>
      <c r="K41" s="17"/>
      <c r="L41" s="8"/>
      <c r="M41" s="8"/>
      <c r="N41" s="8"/>
      <c r="O41" s="33"/>
      <c r="P41" s="8"/>
    </row>
    <row r="42" customHeight="1" spans="1:16">
      <c r="A42" s="15">
        <v>23</v>
      </c>
      <c r="B42" s="16"/>
      <c r="C42" s="16"/>
      <c r="D42" s="16"/>
      <c r="E42" s="8"/>
      <c r="F42" s="20"/>
      <c r="G42" s="20"/>
      <c r="H42" s="21"/>
      <c r="I42" s="8"/>
      <c r="J42" s="8"/>
      <c r="K42" s="17"/>
      <c r="L42" s="8"/>
      <c r="M42" s="8"/>
      <c r="N42" s="8"/>
      <c r="O42" s="33"/>
      <c r="P42" s="34"/>
    </row>
    <row r="43" customHeight="1" spans="1:16">
      <c r="A43" s="24" t="s">
        <v>34</v>
      </c>
      <c r="B43" s="25"/>
      <c r="C43" s="16"/>
      <c r="D43" s="15">
        <f>SUM(D35:D42)</f>
        <v>0.23</v>
      </c>
      <c r="E43" s="8"/>
      <c r="F43" s="20"/>
      <c r="G43" s="20"/>
      <c r="H43" s="21"/>
      <c r="I43" s="8">
        <f>I36</f>
        <v>806.61</v>
      </c>
      <c r="J43" s="8"/>
      <c r="K43" s="17"/>
      <c r="L43" s="8"/>
      <c r="M43" s="8"/>
      <c r="N43" s="8"/>
      <c r="O43" s="36">
        <f>SUM(O35:O42)</f>
        <v>806.61</v>
      </c>
      <c r="P43" s="37"/>
    </row>
    <row r="44" customHeight="1" spans="1:16">
      <c r="A44" s="24" t="s">
        <v>46</v>
      </c>
      <c r="B44" s="25"/>
      <c r="C44" s="26"/>
      <c r="D44" s="15">
        <f>D43+D29+D14</f>
        <v>1.27</v>
      </c>
      <c r="E44" s="27"/>
      <c r="F44" s="15"/>
      <c r="G44" s="15"/>
      <c r="H44" s="26"/>
      <c r="I44" s="15">
        <f>I43+I29</f>
        <v>3507</v>
      </c>
      <c r="J44" s="35"/>
      <c r="K44" s="26"/>
      <c r="L44" s="35"/>
      <c r="M44" s="8"/>
      <c r="N44" s="15">
        <f>N29+N14</f>
        <v>3348</v>
      </c>
      <c r="O44" s="36">
        <f>O43+O29+O14</f>
        <v>6855</v>
      </c>
      <c r="P44" s="37"/>
    </row>
    <row r="45" customHeight="1" spans="1:16">
      <c r="A45" s="28" t="s">
        <v>35</v>
      </c>
      <c r="B45" s="28"/>
      <c r="C45" s="28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28"/>
    </row>
  </sheetData>
  <mergeCells count="67">
    <mergeCell ref="A1:P1"/>
    <mergeCell ref="A2:P2"/>
    <mergeCell ref="E3:I3"/>
    <mergeCell ref="J3:N3"/>
    <mergeCell ref="A14:B14"/>
    <mergeCell ref="A15:P15"/>
    <mergeCell ref="A16:P16"/>
    <mergeCell ref="A17:P17"/>
    <mergeCell ref="E18:I18"/>
    <mergeCell ref="J18:N18"/>
    <mergeCell ref="A29:B29"/>
    <mergeCell ref="A30:P30"/>
    <mergeCell ref="A31:P31"/>
    <mergeCell ref="A32:P32"/>
    <mergeCell ref="E33:I33"/>
    <mergeCell ref="J33:N33"/>
    <mergeCell ref="A43:B43"/>
    <mergeCell ref="A44:B44"/>
    <mergeCell ref="A45:P45"/>
    <mergeCell ref="A3:A5"/>
    <mergeCell ref="A18:A20"/>
    <mergeCell ref="A33:A35"/>
    <mergeCell ref="B3:B5"/>
    <mergeCell ref="B18:B20"/>
    <mergeCell ref="B33:B35"/>
    <mergeCell ref="C3:C5"/>
    <mergeCell ref="C18:C20"/>
    <mergeCell ref="C33:C35"/>
    <mergeCell ref="D3:D5"/>
    <mergeCell ref="D18:D20"/>
    <mergeCell ref="D33:D35"/>
    <mergeCell ref="E4:E5"/>
    <mergeCell ref="E19:E20"/>
    <mergeCell ref="E34:E35"/>
    <mergeCell ref="F4:F5"/>
    <mergeCell ref="F19:F20"/>
    <mergeCell ref="F34:F35"/>
    <mergeCell ref="G4:G5"/>
    <mergeCell ref="G19:G20"/>
    <mergeCell ref="G34:G35"/>
    <mergeCell ref="H4:H5"/>
    <mergeCell ref="H19:H20"/>
    <mergeCell ref="H34:H35"/>
    <mergeCell ref="I4:I5"/>
    <mergeCell ref="I19:I20"/>
    <mergeCell ref="I34:I35"/>
    <mergeCell ref="J4:J5"/>
    <mergeCell ref="J19:J20"/>
    <mergeCell ref="J34:J35"/>
    <mergeCell ref="K4:K5"/>
    <mergeCell ref="K19:K20"/>
    <mergeCell ref="K34:K35"/>
    <mergeCell ref="L4:L5"/>
    <mergeCell ref="L19:L20"/>
    <mergeCell ref="L34:L35"/>
    <mergeCell ref="M4:M5"/>
    <mergeCell ref="M19:M20"/>
    <mergeCell ref="M34:M35"/>
    <mergeCell ref="N4:N5"/>
    <mergeCell ref="N19:N20"/>
    <mergeCell ref="N34:N35"/>
    <mergeCell ref="O3:O5"/>
    <mergeCell ref="O18:O20"/>
    <mergeCell ref="O33:O35"/>
    <mergeCell ref="P3:P5"/>
    <mergeCell ref="P18:P20"/>
    <mergeCell ref="P33:P35"/>
  </mergeCells>
  <pageMargins left="0.25" right="0.25" top="0.75" bottom="0.75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workbookViewId="0">
      <selection activeCell="A15" sqref="A15:P15"/>
    </sheetView>
  </sheetViews>
  <sheetFormatPr defaultColWidth="6.5" defaultRowHeight="31" customHeight="1"/>
  <cols>
    <col min="1" max="1" width="3.5" customWidth="1"/>
    <col min="2" max="2" width="9.625" customWidth="1"/>
    <col min="3" max="4" width="8.875" customWidth="1"/>
    <col min="5" max="5" width="5.875" customWidth="1"/>
    <col min="6" max="6" width="6.375" customWidth="1"/>
    <col min="7" max="7" width="8" customWidth="1"/>
    <col min="8" max="8" width="11" customWidth="1"/>
    <col min="9" max="9" width="7.375" customWidth="1"/>
    <col min="10" max="10" width="9" customWidth="1"/>
    <col min="11" max="11" width="6.125" customWidth="1"/>
    <col min="12" max="12" width="7.25" customWidth="1"/>
    <col min="13" max="13" width="9.625" customWidth="1"/>
    <col min="14" max="14" width="12" customWidth="1"/>
    <col min="15" max="15" width="16" customWidth="1"/>
    <col min="16" max="16" width="15.75" customWidth="1"/>
    <col min="17" max="16380" width="6.5" customWidth="1"/>
  </cols>
  <sheetData>
    <row r="1" ht="50" customHeight="1" spans="1:16">
      <c r="A1" s="1" t="s">
        <v>0</v>
      </c>
      <c r="B1" s="2"/>
      <c r="C1" s="2"/>
      <c r="D1" s="2"/>
      <c r="E1" s="3"/>
      <c r="F1" s="2"/>
      <c r="G1" s="2"/>
      <c r="H1" s="2"/>
      <c r="I1" s="2"/>
      <c r="J1" s="30"/>
      <c r="K1" s="2"/>
      <c r="L1" s="30"/>
      <c r="M1" s="2"/>
      <c r="N1" s="2"/>
      <c r="O1" s="3"/>
      <c r="P1" s="2"/>
    </row>
    <row r="2" ht="22" customHeight="1" spans="1:16">
      <c r="A2" s="4" t="s">
        <v>123</v>
      </c>
      <c r="B2" s="5"/>
      <c r="C2" s="5"/>
      <c r="D2" s="5"/>
      <c r="E2" s="6"/>
      <c r="F2" s="5"/>
      <c r="G2" s="5"/>
      <c r="H2" s="5"/>
      <c r="I2" s="5"/>
      <c r="J2" s="4"/>
      <c r="K2" s="5"/>
      <c r="L2" s="4"/>
      <c r="M2" s="5"/>
      <c r="N2" s="5"/>
      <c r="O2" s="6"/>
      <c r="P2" s="5"/>
    </row>
    <row r="3" customHeight="1" spans="1:16">
      <c r="A3" s="7" t="s">
        <v>2</v>
      </c>
      <c r="B3" s="7" t="s">
        <v>3</v>
      </c>
      <c r="C3" s="7" t="s">
        <v>4</v>
      </c>
      <c r="D3" s="8" t="s">
        <v>100</v>
      </c>
      <c r="E3" s="9" t="s">
        <v>6</v>
      </c>
      <c r="F3" s="10"/>
      <c r="G3" s="10"/>
      <c r="H3" s="10"/>
      <c r="I3" s="31"/>
      <c r="J3" s="7" t="s">
        <v>85</v>
      </c>
      <c r="K3" s="7"/>
      <c r="L3" s="7"/>
      <c r="M3" s="7"/>
      <c r="N3" s="7"/>
      <c r="O3" s="32" t="s">
        <v>124</v>
      </c>
      <c r="P3" s="17" t="s">
        <v>9</v>
      </c>
    </row>
    <row r="4" customHeight="1" spans="1:16">
      <c r="A4" s="7"/>
      <c r="B4" s="7"/>
      <c r="C4" s="7"/>
      <c r="D4" s="8"/>
      <c r="E4" s="11" t="s">
        <v>87</v>
      </c>
      <c r="F4" s="12" t="s">
        <v>11</v>
      </c>
      <c r="G4" s="7" t="s">
        <v>12</v>
      </c>
      <c r="H4" s="7" t="s">
        <v>89</v>
      </c>
      <c r="I4" s="7" t="s">
        <v>90</v>
      </c>
      <c r="J4" s="7" t="s">
        <v>125</v>
      </c>
      <c r="K4" s="7" t="s">
        <v>11</v>
      </c>
      <c r="L4" s="7" t="s">
        <v>16</v>
      </c>
      <c r="M4" s="7" t="s">
        <v>126</v>
      </c>
      <c r="N4" s="7" t="s">
        <v>127</v>
      </c>
      <c r="O4" s="32"/>
      <c r="P4" s="17"/>
    </row>
    <row r="5" customHeight="1" spans="1:16">
      <c r="A5" s="7"/>
      <c r="B5" s="7"/>
      <c r="C5" s="7"/>
      <c r="D5" s="8"/>
      <c r="E5" s="13"/>
      <c r="F5" s="14"/>
      <c r="G5" s="7"/>
      <c r="H5" s="7"/>
      <c r="I5" s="7"/>
      <c r="J5" s="7"/>
      <c r="K5" s="7"/>
      <c r="L5" s="7"/>
      <c r="M5" s="7"/>
      <c r="N5" s="7"/>
      <c r="O5" s="32"/>
      <c r="P5" s="17"/>
    </row>
    <row r="6" customHeight="1" spans="1:16">
      <c r="A6" s="15">
        <v>1</v>
      </c>
      <c r="B6" s="16" t="s">
        <v>128</v>
      </c>
      <c r="C6" s="17" t="s">
        <v>20</v>
      </c>
      <c r="D6" s="8">
        <v>0.71</v>
      </c>
      <c r="E6" s="18" t="s">
        <v>24</v>
      </c>
      <c r="F6" s="19" t="s">
        <v>25</v>
      </c>
      <c r="G6" s="20">
        <v>0.71</v>
      </c>
      <c r="H6" s="21">
        <v>18000</v>
      </c>
      <c r="I6" s="8">
        <f>H6*G6</f>
        <v>12780</v>
      </c>
      <c r="J6" s="8"/>
      <c r="K6" s="17"/>
      <c r="L6" s="8"/>
      <c r="M6" s="8"/>
      <c r="N6" s="15"/>
      <c r="O6" s="33">
        <f>I6</f>
        <v>12780</v>
      </c>
      <c r="P6" s="15"/>
    </row>
    <row r="7" customHeight="1" spans="1:16">
      <c r="A7" s="15">
        <v>2</v>
      </c>
      <c r="B7" s="16" t="s">
        <v>129</v>
      </c>
      <c r="C7" s="17" t="s">
        <v>20</v>
      </c>
      <c r="D7" s="8">
        <v>0.67</v>
      </c>
      <c r="E7" s="18" t="s">
        <v>24</v>
      </c>
      <c r="F7" s="19" t="s">
        <v>25</v>
      </c>
      <c r="G7" s="20">
        <v>0.67</v>
      </c>
      <c r="H7" s="21">
        <v>18000</v>
      </c>
      <c r="I7" s="8">
        <f>H7*G7</f>
        <v>12060</v>
      </c>
      <c r="J7" s="8"/>
      <c r="K7" s="17"/>
      <c r="L7" s="8"/>
      <c r="M7" s="8"/>
      <c r="N7" s="8"/>
      <c r="O7" s="33">
        <f>I7</f>
        <v>12060</v>
      </c>
      <c r="P7" s="15"/>
    </row>
    <row r="8" ht="33" customHeight="1" spans="1:16">
      <c r="A8" s="15">
        <v>3</v>
      </c>
      <c r="B8" s="16" t="s">
        <v>130</v>
      </c>
      <c r="C8" s="17" t="s">
        <v>20</v>
      </c>
      <c r="D8" s="19" t="s">
        <v>131</v>
      </c>
      <c r="E8" s="8"/>
      <c r="F8" s="20"/>
      <c r="G8" s="20"/>
      <c r="H8" s="21"/>
      <c r="I8" s="8"/>
      <c r="J8" s="18" t="s">
        <v>24</v>
      </c>
      <c r="K8" s="19" t="s">
        <v>25</v>
      </c>
      <c r="L8" s="8">
        <v>2</v>
      </c>
      <c r="M8" s="8">
        <v>450</v>
      </c>
      <c r="N8" s="8">
        <v>900</v>
      </c>
      <c r="O8" s="33">
        <v>900</v>
      </c>
      <c r="P8" s="15"/>
    </row>
    <row r="9" customHeight="1" spans="1:16">
      <c r="A9" s="15">
        <v>4</v>
      </c>
      <c r="B9" s="16"/>
      <c r="C9" s="16"/>
      <c r="D9" s="22"/>
      <c r="E9" s="8"/>
      <c r="F9" s="20"/>
      <c r="G9" s="20"/>
      <c r="H9" s="21"/>
      <c r="I9" s="8"/>
      <c r="J9" s="8"/>
      <c r="K9" s="17"/>
      <c r="L9" s="8"/>
      <c r="M9" s="8"/>
      <c r="N9" s="8"/>
      <c r="O9" s="33"/>
      <c r="P9" s="15"/>
    </row>
    <row r="10" customHeight="1" spans="1:16">
      <c r="A10" s="15">
        <v>5</v>
      </c>
      <c r="B10" s="16"/>
      <c r="C10" s="16"/>
      <c r="D10" s="16"/>
      <c r="E10" s="8"/>
      <c r="F10" s="20"/>
      <c r="G10" s="20"/>
      <c r="H10" s="21"/>
      <c r="I10" s="8"/>
      <c r="J10" s="8"/>
      <c r="K10" s="17"/>
      <c r="L10" s="8"/>
      <c r="M10" s="8"/>
      <c r="N10" s="8"/>
      <c r="O10" s="33"/>
      <c r="P10" s="15"/>
    </row>
    <row r="11" customHeight="1" spans="1:16">
      <c r="A11" s="15">
        <v>6</v>
      </c>
      <c r="B11" s="16"/>
      <c r="C11" s="16"/>
      <c r="D11" s="23"/>
      <c r="E11" s="8"/>
      <c r="F11" s="20"/>
      <c r="G11" s="20"/>
      <c r="H11" s="21"/>
      <c r="I11" s="8"/>
      <c r="J11" s="8"/>
      <c r="K11" s="17"/>
      <c r="L11" s="8"/>
      <c r="M11" s="8"/>
      <c r="N11" s="8"/>
      <c r="O11" s="33"/>
      <c r="P11" s="8"/>
    </row>
    <row r="12" customHeight="1" spans="1:16">
      <c r="A12" s="15">
        <v>7</v>
      </c>
      <c r="B12" s="16"/>
      <c r="C12" s="16"/>
      <c r="D12" s="16"/>
      <c r="E12" s="8"/>
      <c r="F12" s="20"/>
      <c r="G12" s="20"/>
      <c r="H12" s="21"/>
      <c r="I12" s="8"/>
      <c r="J12" s="8"/>
      <c r="K12" s="17"/>
      <c r="L12" s="8"/>
      <c r="M12" s="8"/>
      <c r="N12" s="8"/>
      <c r="O12" s="33"/>
      <c r="P12" s="34"/>
    </row>
    <row r="13" customHeight="1" spans="1:16">
      <c r="A13" s="15">
        <v>8</v>
      </c>
      <c r="B13" s="16"/>
      <c r="C13" s="16"/>
      <c r="D13" s="23"/>
      <c r="E13" s="8"/>
      <c r="F13" s="20"/>
      <c r="G13" s="20"/>
      <c r="H13" s="21"/>
      <c r="I13" s="8"/>
      <c r="J13" s="8"/>
      <c r="K13" s="17"/>
      <c r="L13" s="8"/>
      <c r="M13" s="8"/>
      <c r="N13" s="8"/>
      <c r="O13" s="33"/>
      <c r="P13" s="34"/>
    </row>
    <row r="14" customHeight="1" spans="1:16">
      <c r="A14" s="24" t="s">
        <v>46</v>
      </c>
      <c r="B14" s="25"/>
      <c r="C14" s="26"/>
      <c r="D14" s="15">
        <f>SUM(D6:D13)</f>
        <v>1.38</v>
      </c>
      <c r="E14" s="27"/>
      <c r="F14" s="15"/>
      <c r="G14" s="15"/>
      <c r="H14" s="26"/>
      <c r="I14" s="15">
        <f>SUM(I6:I13)</f>
        <v>24840</v>
      </c>
      <c r="J14" s="35"/>
      <c r="K14" s="26"/>
      <c r="L14" s="35"/>
      <c r="M14" s="8"/>
      <c r="N14" s="15">
        <f>SUM(N6:N13)</f>
        <v>900</v>
      </c>
      <c r="O14" s="36">
        <f>SUM(O6:O13)</f>
        <v>25740</v>
      </c>
      <c r="P14" s="37"/>
    </row>
    <row r="15" customHeight="1" spans="1:16">
      <c r="A15" s="28" t="s">
        <v>35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</row>
  </sheetData>
  <mergeCells count="22">
    <mergeCell ref="A1:P1"/>
    <mergeCell ref="A2:P2"/>
    <mergeCell ref="E3:I3"/>
    <mergeCell ref="J3:N3"/>
    <mergeCell ref="A14:B14"/>
    <mergeCell ref="A15:P15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  <mergeCell ref="P3:P5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那王</vt:lpstr>
      <vt:lpstr>那麻</vt:lpstr>
      <vt:lpstr>油堂</vt:lpstr>
      <vt:lpstr>白马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袏</cp:lastModifiedBy>
  <dcterms:created xsi:type="dcterms:W3CDTF">2019-04-24T08:30:00Z</dcterms:created>
  <dcterms:modified xsi:type="dcterms:W3CDTF">2023-03-10T02:18:40Z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2CE47AE2AB1A49CE8C8F944DD232ACCA</vt:lpwstr>
  </property>
</Properties>
</file>