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104" windowHeight="8712" tabRatio="815" firstSheet="17" activeTab="20"/>
  </bookViews>
  <sheets>
    <sheet name="目录" sheetId="1" r:id="rId1"/>
    <sheet name="表1一般公共预算收入表" sheetId="2" r:id="rId2"/>
    <sheet name="表2一般公共预算支出表" sheetId="3" r:id="rId3"/>
    <sheet name="表3 一般公共预算本级支出表" sheetId="4" r:id="rId4"/>
    <sheet name="表4一般公共预算本级基本支出表" sheetId="5" r:id="rId5"/>
    <sheet name="表5税收返还和转移支付表" sheetId="6" r:id="rId6"/>
    <sheet name="表6政府一般债务情况表" sheetId="7" r:id="rId7"/>
    <sheet name="表7一般公共预算本级“三公”经费汇总表" sheetId="8" r:id="rId8"/>
    <sheet name="表8政府性基金预算收入表" sheetId="9" r:id="rId9"/>
    <sheet name="表9政府性基金预算支出表" sheetId="10" r:id="rId10"/>
    <sheet name="表10本级政府性基金支出表" sheetId="11" r:id="rId11"/>
    <sheet name="表11政府性基金预算转移支付表" sheetId="12" r:id="rId12"/>
    <sheet name="表12政府专项债务情况表 " sheetId="13" r:id="rId13"/>
    <sheet name="表13国有资本经营预算收入表" sheetId="14" r:id="rId14"/>
    <sheet name="表14国有资本经营预算支出表" sheetId="15" r:id="rId15"/>
    <sheet name="表15国有资本经营预算本级支出表" sheetId="16" r:id="rId16"/>
    <sheet name="表16国有资本经营预算转移支付表" sheetId="17" r:id="rId17"/>
    <sheet name="表17社会保险基金预算收入表" sheetId="18" r:id="rId18"/>
    <sheet name="表18社会保险基金预算支出表" sheetId="19" r:id="rId19"/>
    <sheet name="表19地方政府债务余额情况表" sheetId="20" r:id="rId20"/>
    <sheet name="表20地方政府专项债务分项目余额情况表" sheetId="21" r:id="rId21"/>
  </sheets>
  <definedNames>
    <definedName name="_xlnm.Print_Titles" localSheetId="4">表4一般公共预算本级基本支出表!$2:$4</definedName>
    <definedName name="_xlnm.Print_Titles" localSheetId="2">表2一般公共预算支出表!$2:$4</definedName>
    <definedName name="_xlnm.Print_Area" localSheetId="0">目录!$A$1:$B$22</definedName>
    <definedName name="_xlnm.Print_Titles" localSheetId="3">'表3 一般公共预算本级支出表'!$A$1:$IU$4</definedName>
  </definedNames>
  <calcPr calcId="144525" concurrentCalc="0"/>
</workbook>
</file>

<file path=xl/sharedStrings.xml><?xml version="1.0" encoding="utf-8"?>
<sst xmlns="http://schemas.openxmlformats.org/spreadsheetml/2006/main" count="1537">
  <si>
    <t>目    录</t>
  </si>
  <si>
    <t>序号</t>
  </si>
  <si>
    <t>摘要</t>
  </si>
  <si>
    <t>一般公共预算</t>
  </si>
  <si>
    <t>2021年儋州市和庆镇一般公共预算收入表(表1)</t>
  </si>
  <si>
    <t>2021年儋州市和庆镇一般公共预算支出表(表2)</t>
  </si>
  <si>
    <r>
      <rPr>
        <sz val="12"/>
        <color indexed="8"/>
        <rFont val="宋体"/>
        <charset val="134"/>
      </rPr>
      <t>2021年儋州市和庆镇</t>
    </r>
    <r>
      <rPr>
        <b/>
        <sz val="12"/>
        <color rgb="FF000000"/>
        <rFont val="宋体"/>
        <charset val="134"/>
      </rPr>
      <t>一般公共预算本级支出表(表3)</t>
    </r>
  </si>
  <si>
    <t>2021年儋州市和庆镇一般公共预算本级基本支出表(表4)</t>
  </si>
  <si>
    <t>2021年儋州市和庆镇一般公共预算税收返还和转移支付表(表5)</t>
  </si>
  <si>
    <t>2021年儋州市和庆镇政府一般债务限额和余额情况表（表6）</t>
  </si>
  <si>
    <t>2021年儋州市和庆镇一般公共预算“三公”经费支出表（表7）</t>
  </si>
  <si>
    <t>政府性基金预算</t>
  </si>
  <si>
    <t>2021年儋州市和庆镇政府性基金收入表(表8)</t>
  </si>
  <si>
    <t>2021年儋州市和庆镇政府性基金支出表(表9)</t>
  </si>
  <si>
    <t>2021年儋州市和庆镇本级政府性基金支出表(表10)</t>
  </si>
  <si>
    <t>2021年儋州市和庆镇政府性基金转移支付表(表11)</t>
  </si>
  <si>
    <t>2021年儋州市和庆镇政府专项债务限额和余额情况表（表12）</t>
  </si>
  <si>
    <t>国有资本经营预算</t>
  </si>
  <si>
    <t>2021年儋州市和庆镇国有资本经营预算收入表（表13）</t>
  </si>
  <si>
    <t>2021年儋州市和庆镇国有资本经营预算支出表（表14）</t>
  </si>
  <si>
    <t>2021年儋州市和庆镇本级国有资本经营预算支出表（表15）</t>
  </si>
  <si>
    <t>2021年儋州市和庆镇国有资本经营预算转移支付表（表16）</t>
  </si>
  <si>
    <t>社会保险基金预算</t>
  </si>
  <si>
    <t>2021年儋州市和庆镇社会保险基金预算收入表（表17）</t>
  </si>
  <si>
    <t>2021年儋州市和庆镇社会保险基金预算支出表（表18）</t>
  </si>
  <si>
    <t>地方政府债务情况</t>
  </si>
  <si>
    <t>2021年儋州市和庆镇地方政府债务余额情况表（表19）</t>
  </si>
  <si>
    <t>2021年儋州市和庆镇地方政府专项债务分项目余额情况表（表20）</t>
  </si>
  <si>
    <t>2021年儋州市和庆镇一般公共预算收入表</t>
  </si>
  <si>
    <t>单位：元</t>
  </si>
  <si>
    <t>项目</t>
  </si>
  <si>
    <r>
      <rPr>
        <b/>
        <u/>
        <sz val="12"/>
        <rFont val="宋体"/>
        <charset val="134"/>
      </rPr>
      <t xml:space="preserve"> 2021 </t>
    </r>
    <r>
      <rPr>
        <b/>
        <sz val="12"/>
        <rFont val="宋体"/>
        <charset val="134"/>
      </rPr>
      <t>年决算数</t>
    </r>
  </si>
  <si>
    <t>一、税收收入</t>
  </si>
  <si>
    <t>（一）资源税</t>
  </si>
  <si>
    <t>（二）印花税</t>
  </si>
  <si>
    <t>……</t>
  </si>
  <si>
    <t>二、非税收入</t>
  </si>
  <si>
    <t>（一）行政事业性收费收入</t>
  </si>
  <si>
    <t>（二）国有资源(资产)有偿使用收入</t>
  </si>
  <si>
    <t>（三）捐赠收入</t>
  </si>
  <si>
    <t xml:space="preserve"> </t>
  </si>
  <si>
    <t>二、债务收入</t>
  </si>
  <si>
    <t>（一）地方政府一般债券收入</t>
  </si>
  <si>
    <t>三、转移性收入</t>
  </si>
  <si>
    <t>（一）返还性收入</t>
  </si>
  <si>
    <t>1.增值税和消费税税收返还收入</t>
  </si>
  <si>
    <t>（二）一般性转移支付收入</t>
  </si>
  <si>
    <t>1.体制补助收入</t>
  </si>
  <si>
    <t>2. 均衡性转移支付收入</t>
  </si>
  <si>
    <t>3.固定数额补助收入</t>
  </si>
  <si>
    <t>4.其他一般性转移支付补助收入</t>
  </si>
  <si>
    <t>（三）专项补助收入</t>
  </si>
  <si>
    <t>（四）上年结余收入</t>
  </si>
  <si>
    <t>（五）动用预算稳定调节基金</t>
  </si>
  <si>
    <t>（六）安排预算稳定调节基金</t>
  </si>
  <si>
    <t>收入总计</t>
  </si>
  <si>
    <t>2021年儋州市和庆镇一般公共预算支出表</t>
  </si>
  <si>
    <r>
      <rPr>
        <b/>
        <sz val="12"/>
        <rFont val="宋体"/>
        <charset val="134"/>
      </rPr>
      <t xml:space="preserve">  </t>
    </r>
    <r>
      <rPr>
        <b/>
        <u/>
        <sz val="12"/>
        <rFont val="宋体"/>
        <charset val="134"/>
      </rPr>
      <t xml:space="preserve">  2021 </t>
    </r>
    <r>
      <rPr>
        <b/>
        <sz val="12"/>
        <rFont val="宋体"/>
        <charset val="134"/>
      </rPr>
      <t>年决算数</t>
    </r>
  </si>
  <si>
    <t>一、地方一般公共预算支出</t>
  </si>
  <si>
    <t>（一）一般公共服务支出</t>
  </si>
  <si>
    <t>（二）国防支出</t>
  </si>
  <si>
    <t>（三）公共安全支出</t>
  </si>
  <si>
    <t>（四）教育支出</t>
  </si>
  <si>
    <t>（五）文化旅游体育与传媒支出</t>
  </si>
  <si>
    <t>（六）社会保障和就业支出</t>
  </si>
  <si>
    <t>（七）卫生健康支出</t>
  </si>
  <si>
    <t>（八）节能环保支出</t>
  </si>
  <si>
    <t>（九）城乡社区支出</t>
  </si>
  <si>
    <t>（十）农林水支出</t>
  </si>
  <si>
    <t>（十一）交通运输支出</t>
  </si>
  <si>
    <t>（十二）住房保障支出</t>
  </si>
  <si>
    <t>（十三）灾害防治及应急管理支出</t>
  </si>
  <si>
    <t>（十四）预备费</t>
  </si>
  <si>
    <t>二、债务还本支出</t>
  </si>
  <si>
    <t>（一）地方政府一般债券还本支出</t>
  </si>
  <si>
    <t>（二）地方政府向外国政府借款还本支出</t>
  </si>
  <si>
    <t>（三）地方政府向国际组织借款还本支出</t>
  </si>
  <si>
    <t>三、转移性支出</t>
  </si>
  <si>
    <t xml:space="preserve"> (一)补助市县支出</t>
  </si>
  <si>
    <t>1.返还性支出</t>
  </si>
  <si>
    <t>（1）增值税和消费税税收返还支出</t>
  </si>
  <si>
    <t>（2）所得税基数返还支出</t>
  </si>
  <si>
    <t>2.一般性转移支付</t>
  </si>
  <si>
    <t>（1）体制补助支出</t>
  </si>
  <si>
    <t>（2）均衡性转移支付支出</t>
  </si>
  <si>
    <t>3.专项转移支付</t>
  </si>
  <si>
    <t xml:space="preserve"> (二)上解中央支出</t>
  </si>
  <si>
    <t>1.体制上解支出</t>
  </si>
  <si>
    <t>2.出口退税专项上解支出</t>
  </si>
  <si>
    <t xml:space="preserve"> (三)援助其他地区支出</t>
  </si>
  <si>
    <t xml:space="preserve"> (四)调出资金</t>
  </si>
  <si>
    <t xml:space="preserve"> (五)安排预算稳定调节基金</t>
  </si>
  <si>
    <t xml:space="preserve"> (六)地方政府一般债务转贷支出</t>
  </si>
  <si>
    <t>1.地方政府一般债券转贷支出</t>
  </si>
  <si>
    <t>2.地方政府向外国政府借款转贷支出</t>
  </si>
  <si>
    <t xml:space="preserve"> (七)年终结余结转</t>
  </si>
  <si>
    <t>1.净结余</t>
  </si>
  <si>
    <t>2.结转</t>
  </si>
  <si>
    <t>支出总计</t>
  </si>
  <si>
    <t>2021年儋州市和庆镇一般公共预算支出功能分类表</t>
  </si>
  <si>
    <t xml:space="preserve">   2021 年决算数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</si>
  <si>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</si>
  <si>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</si>
  <si>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</si>
  <si>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</si>
  <si>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</si>
  <si>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</si>
  <si>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</si>
  <si>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</si>
  <si>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</si>
  <si>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</si>
  <si>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</si>
  <si>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</si>
  <si>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</si>
  <si>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</si>
  <si>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</si>
  <si>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</si>
  <si>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</si>
  <si>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</si>
  <si>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</si>
  <si>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</si>
  <si>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</si>
  <si>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</si>
  <si>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</si>
  <si>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</si>
  <si>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</si>
  <si>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</si>
  <si>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</si>
  <si>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</si>
  <si>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</si>
  <si>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</si>
  <si>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</si>
  <si>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</si>
  <si>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</si>
  <si>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</si>
  <si>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</si>
  <si>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</si>
  <si>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</si>
  <si>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</si>
  <si>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</si>
  <si>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</si>
  <si>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</si>
  <si>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</si>
  <si>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</si>
  <si>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</si>
  <si>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</si>
  <si>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</si>
  <si>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</si>
  <si>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</si>
  <si>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</si>
  <si>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</si>
  <si>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</si>
  <si>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</si>
  <si>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</si>
  <si>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</si>
  <si>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</si>
  <si>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</si>
  <si>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</si>
  <si>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</si>
  <si>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</si>
  <si>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</si>
  <si>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</si>
  <si>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</si>
  <si>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</si>
  <si>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</si>
  <si>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</si>
  <si>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</si>
  <si>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</si>
  <si>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</si>
  <si>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</si>
  <si>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</si>
  <si>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</si>
  <si>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</si>
  <si>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</si>
  <si>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</si>
  <si>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</si>
  <si>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</si>
  <si>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</si>
  <si>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</si>
  <si>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</si>
  <si>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</si>
  <si>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</si>
  <si>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</si>
  <si>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</si>
  <si>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</si>
  <si>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</si>
  <si>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</si>
  <si>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</si>
  <si>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</si>
  <si>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</si>
  <si>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</si>
  <si>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</si>
  <si>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</si>
  <si>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</si>
  <si>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</si>
  <si>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</si>
  <si>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</si>
  <si>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</si>
  <si>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</si>
  <si>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</si>
  <si>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</si>
  <si>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</si>
  <si>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</si>
  <si>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</si>
  <si>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</si>
  <si>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</si>
  <si>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</si>
  <si>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</si>
  <si>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</si>
  <si>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</si>
  <si>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</si>
  <si>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</si>
  <si>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</si>
  <si>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</si>
  <si>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</si>
  <si>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</si>
  <si>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</si>
  <si>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</si>
  <si>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</si>
  <si>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</si>
  <si>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</si>
  <si>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</si>
  <si>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</si>
  <si>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</si>
  <si>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</si>
  <si>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</si>
  <si>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</si>
  <si>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</si>
  <si>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</si>
  <si>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</si>
  <si>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</si>
  <si>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</si>
  <si>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</si>
  <si>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</si>
  <si>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</si>
  <si>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</si>
  <si>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</si>
  <si>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</si>
  <si>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</si>
  <si>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</si>
  <si>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</si>
  <si>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</si>
  <si>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</si>
  <si>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</si>
  <si>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</si>
  <si>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</si>
  <si>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</si>
  <si>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</si>
  <si>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</si>
  <si>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</si>
  <si>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</si>
  <si>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</si>
  <si>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</si>
  <si>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</si>
  <si>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</si>
  <si>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</si>
  <si>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</si>
  <si>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</si>
  <si>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</si>
  <si>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</si>
  <si>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</si>
  <si>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</si>
  <si>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</si>
  <si>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</si>
  <si>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</si>
  <si>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</si>
  <si>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</si>
  <si>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</si>
  <si>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</si>
  <si>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</si>
  <si>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</si>
  <si>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</si>
  <si>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</si>
  <si>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</si>
  <si>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</si>
  <si>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</si>
  <si>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</si>
  <si>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</si>
  <si>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</si>
  <si>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</si>
  <si>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</si>
  <si>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</si>
  <si>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</si>
  <si>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</si>
  <si>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</si>
  <si>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</si>
  <si>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</si>
  <si>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</si>
  <si>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</si>
  <si>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</si>
  <si>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</si>
  <si>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</si>
  <si>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</si>
  <si>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</si>
  <si>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</si>
  <si>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</si>
  <si>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</si>
  <si>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</si>
  <si>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</si>
  <si>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</si>
  <si>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</si>
  <si>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</si>
  <si>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</si>
  <si>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</si>
  <si>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</si>
  <si>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</si>
  <si>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</si>
  <si>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</si>
  <si>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</si>
  <si>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</si>
  <si>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</si>
  <si>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</si>
  <si>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</si>
  <si>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</si>
  <si>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</si>
  <si>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</si>
  <si>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</si>
  <si>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</si>
  <si>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</si>
  <si>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</si>
  <si>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</si>
  <si>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</si>
  <si>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</si>
  <si>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</si>
  <si>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</si>
  <si>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</si>
  <si>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</si>
  <si>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</si>
  <si>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</si>
  <si>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</si>
  <si>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</si>
  <si>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</si>
  <si>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</si>
  <si>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</si>
  <si>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</si>
  <si>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</si>
  <si>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</si>
  <si>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</si>
  <si>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</si>
  <si>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</si>
  <si>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</si>
  <si>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</si>
  <si>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</si>
  <si>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</si>
  <si>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</si>
  <si>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</si>
  <si>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</si>
  <si>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</si>
  <si>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</si>
  <si>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</si>
  <si>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</si>
  <si>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</si>
  <si>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</si>
  <si>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</si>
  <si>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</si>
  <si>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</si>
  <si>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</si>
  <si>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</si>
  <si>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</si>
  <si>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</si>
  <si>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</si>
  <si>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</si>
  <si>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</si>
  <si>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</si>
  <si>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</si>
  <si>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</si>
  <si>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</si>
  <si>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</si>
  <si>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</si>
  <si>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</si>
  <si>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</si>
  <si>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</si>
  <si>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</si>
  <si>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</si>
  <si>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</si>
  <si>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</si>
  <si>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</si>
  <si>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</si>
  <si>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</si>
  <si>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</si>
  <si>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</si>
  <si>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</si>
  <si>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</si>
  <si>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</si>
  <si>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</si>
  <si>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</si>
  <si>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</si>
  <si>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</si>
  <si>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</si>
  <si>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</si>
  <si>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</si>
  <si>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</si>
  <si>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</si>
  <si>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</si>
  <si>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</si>
  <si>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</si>
  <si>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</si>
  <si>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</si>
  <si>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</si>
  <si>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</si>
  <si>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</si>
  <si>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</si>
  <si>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</si>
  <si>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</si>
  <si>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</si>
  <si>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</si>
  <si>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</si>
  <si>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</si>
  <si>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</si>
  <si>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</si>
  <si>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</si>
  <si>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</si>
  <si>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</si>
  <si>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</si>
  <si>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</si>
  <si>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</si>
  <si>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</si>
  <si>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</si>
  <si>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</si>
  <si>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</si>
  <si>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</si>
  <si>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</si>
  <si>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</si>
  <si>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</si>
  <si>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</si>
  <si>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</si>
  <si>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</si>
  <si>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</si>
  <si>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</si>
  <si>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</si>
  <si>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</si>
  <si>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</si>
  <si>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</si>
  <si>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</si>
  <si>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</si>
  <si>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</si>
  <si>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</si>
  <si>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</si>
  <si>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</si>
  <si>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</si>
  <si>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</si>
  <si>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</si>
  <si>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</si>
  <si>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</si>
  <si>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</si>
  <si>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</si>
  <si>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</si>
  <si>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</si>
  <si>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</si>
  <si>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</si>
  <si>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</si>
  <si>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</si>
  <si>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</si>
  <si>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</si>
  <si>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</si>
  <si>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</si>
  <si>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</si>
  <si>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</si>
  <si>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</si>
  <si>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</si>
  <si>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</si>
  <si>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</si>
  <si>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</si>
  <si>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</si>
  <si>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</si>
  <si>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</si>
  <si>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</si>
  <si>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</si>
  <si>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</si>
  <si>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</si>
  <si>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</si>
  <si>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</si>
  <si>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</si>
  <si>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</si>
  <si>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</si>
  <si>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</si>
  <si>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</si>
  <si>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</si>
  <si>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</si>
  <si>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</si>
  <si>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</si>
  <si>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</si>
  <si>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</si>
  <si>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</si>
  <si>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</si>
  <si>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</si>
  <si>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</si>
  <si>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</si>
  <si>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</si>
  <si>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</si>
  <si>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</si>
  <si>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</si>
  <si>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</si>
  <si>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</si>
  <si>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</si>
  <si>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</si>
  <si>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</si>
  <si>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</si>
  <si>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</si>
  <si>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</si>
  <si>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</si>
  <si>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</si>
  <si>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</si>
  <si>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</si>
  <si>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</si>
  <si>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</si>
  <si>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</si>
  <si>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</si>
  <si>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</si>
  <si>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</si>
  <si>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</si>
  <si>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</si>
  <si>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</si>
  <si>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</si>
  <si>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</si>
  <si>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</si>
  <si>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</si>
  <si>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</si>
  <si>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</si>
  <si>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</si>
  <si>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</si>
  <si>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</si>
  <si>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</si>
  <si>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</si>
  <si>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</si>
  <si>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</si>
  <si>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</si>
  <si>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</si>
  <si>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</si>
  <si>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</si>
  <si>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</si>
  <si>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</si>
  <si>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</si>
  <si>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</si>
  <si>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</si>
  <si>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</si>
  <si>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</si>
  <si>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</si>
  <si>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</si>
  <si>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</si>
  <si>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</si>
  <si>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</si>
  <si>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</si>
  <si>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</si>
  <si>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</si>
  <si>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</si>
  <si>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</si>
  <si>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</si>
  <si>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</si>
  <si>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</si>
  <si>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</si>
  <si>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</si>
  <si>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</si>
  <si>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</si>
  <si>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</si>
  <si>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</si>
  <si>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</si>
  <si>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</si>
  <si>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</si>
  <si>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</si>
  <si>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</si>
  <si>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</si>
  <si>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</si>
  <si>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</si>
  <si>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</si>
  <si>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</si>
  <si>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</si>
  <si>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</si>
  <si>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</si>
  <si>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</si>
  <si>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</si>
  <si>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</si>
  <si>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</si>
  <si>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</si>
  <si>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</si>
  <si>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</si>
  <si>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</si>
  <si>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</si>
  <si>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</si>
  <si>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</si>
  <si>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</si>
  <si>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</si>
  <si>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</si>
  <si>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</si>
  <si>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</si>
  <si>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</si>
  <si>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</si>
  <si>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</si>
  <si>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</si>
  <si>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</si>
  <si>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</si>
  <si>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</si>
  <si>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</si>
  <si>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</si>
  <si>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</si>
  <si>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</si>
  <si>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</si>
  <si>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</si>
  <si>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</si>
  <si>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</si>
  <si>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</si>
  <si>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</si>
  <si>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</si>
  <si>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</si>
  <si>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</si>
  <si>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</si>
  <si>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</si>
  <si>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</si>
  <si>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</si>
  <si>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</si>
  <si>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</si>
  <si>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</si>
  <si>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</si>
  <si>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</si>
  <si>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</si>
  <si>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</si>
  <si>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</si>
  <si>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</si>
  <si>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</si>
  <si>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</si>
  <si>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</si>
  <si>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</si>
  <si>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</si>
  <si>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</si>
  <si>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</si>
  <si>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</si>
  <si>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</si>
  <si>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</si>
  <si>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</si>
  <si>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</si>
  <si>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</si>
  <si>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</si>
  <si>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</si>
  <si>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</si>
  <si>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</si>
  <si>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</si>
  <si>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</si>
  <si>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</si>
  <si>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</si>
  <si>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</si>
  <si>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</si>
  <si>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</si>
  <si>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</si>
  <si>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</si>
  <si>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</si>
  <si>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</si>
  <si>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</si>
  <si>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</si>
  <si>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</si>
  <si>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</si>
  <si>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</si>
  <si>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</si>
  <si>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</si>
  <si>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</si>
  <si>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</si>
  <si>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</si>
  <si>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</si>
  <si>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</si>
  <si>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</si>
  <si>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</si>
  <si>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</si>
  <si>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</si>
  <si>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</si>
  <si>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</si>
  <si>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</si>
  <si>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</si>
  <si>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</si>
  <si>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</si>
  <si>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</si>
  <si>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</si>
  <si>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</si>
  <si>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</si>
  <si>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</si>
  <si>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</si>
  <si>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</si>
  <si>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</si>
  <si>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</si>
  <si>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</si>
  <si>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</si>
  <si>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</si>
  <si>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</si>
  <si>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</si>
  <si>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</si>
  <si>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</si>
  <si>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</si>
  <si>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</si>
  <si>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</si>
  <si>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</si>
  <si>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</si>
  <si>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</si>
  <si>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</si>
  <si>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</si>
  <si>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</si>
  <si>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</si>
  <si>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</si>
  <si>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</si>
  <si>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</si>
  <si>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</si>
  <si>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</si>
  <si>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</si>
  <si>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</si>
  <si>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</si>
  <si>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</si>
  <si>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</si>
  <si>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</si>
  <si>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</si>
  <si>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</si>
  <si>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</si>
  <si>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</si>
  <si>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</si>
  <si>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</si>
  <si>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</si>
  <si>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</si>
  <si>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</si>
  <si>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</si>
  <si>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</si>
  <si>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</si>
  <si>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</si>
  <si>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</si>
  <si>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</si>
  <si>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</si>
  <si>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</si>
  <si>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</si>
  <si>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</si>
  <si>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</si>
  <si>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</si>
  <si>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</si>
  <si>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</si>
  <si>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</si>
  <si>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</si>
  <si>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</si>
  <si>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</si>
  <si>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</si>
  <si>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</si>
  <si>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</si>
  <si>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</si>
  <si>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</si>
  <si>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</si>
  <si>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</si>
  <si>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</si>
  <si>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</si>
  <si>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</si>
  <si>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</si>
  <si>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</si>
  <si>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</si>
  <si>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</si>
  <si>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</si>
  <si>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</si>
  <si>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</si>
  <si>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</si>
  <si>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</si>
  <si>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</si>
  <si>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</si>
  <si>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</si>
  <si>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</si>
  <si>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</si>
  <si>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</si>
  <si>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</si>
  <si>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</si>
  <si>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</si>
  <si>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</si>
  <si>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</si>
  <si>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</si>
  <si>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</si>
  <si>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</si>
  <si>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</si>
  <si>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</si>
  <si>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</si>
  <si>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</si>
  <si>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</si>
  <si>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</si>
  <si>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</si>
  <si>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</si>
  <si>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</si>
  <si>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</si>
  <si>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</si>
  <si>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</si>
  <si>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</si>
  <si>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</si>
  <si>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</si>
  <si>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</si>
  <si>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</si>
  <si>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</si>
  <si>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</si>
  <si>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</si>
  <si>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</si>
  <si>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</si>
  <si>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</si>
  <si>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</si>
  <si>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</si>
  <si>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</si>
  <si>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</si>
  <si>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</si>
  <si>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</si>
  <si>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</si>
  <si>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</si>
  <si>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</si>
  <si>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</si>
  <si>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</si>
  <si>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</si>
  <si>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</si>
  <si>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</si>
  <si>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</si>
  <si>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</si>
  <si>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</si>
  <si>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</si>
  <si>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</si>
  <si>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</si>
  <si>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</si>
  <si>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</si>
  <si>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</si>
  <si>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</si>
  <si>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</si>
  <si>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</si>
  <si>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</si>
  <si>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</si>
  <si>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</si>
  <si>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</si>
  <si>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</si>
  <si>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</si>
  <si>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</si>
  <si>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</si>
  <si>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</si>
  <si>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</si>
  <si>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</si>
  <si>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</si>
  <si>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</si>
  <si>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</si>
  <si>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</si>
  <si>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</si>
  <si>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</si>
  <si>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</si>
  <si>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</si>
  <si>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</si>
  <si>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</si>
  <si>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</si>
  <si>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</si>
  <si>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</si>
  <si>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</si>
  <si>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</si>
  <si>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</si>
  <si>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</si>
  <si>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</si>
  <si>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</si>
  <si>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</si>
  <si>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</si>
  <si>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</si>
  <si>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</si>
  <si>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</si>
  <si>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</si>
  <si>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</si>
  <si>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</si>
  <si>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</si>
  <si>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</si>
  <si>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</si>
  <si>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</si>
  <si>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</si>
  <si>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</si>
  <si>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</si>
  <si>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</si>
  <si>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</si>
  <si>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</si>
  <si>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</si>
  <si>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</si>
  <si>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</si>
  <si>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</si>
  <si>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</si>
  <si>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</si>
  <si>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</si>
  <si>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</si>
  <si>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</si>
  <si>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</si>
  <si>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</si>
  <si>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</si>
  <si>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</si>
  <si>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</si>
  <si>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</si>
  <si>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</si>
  <si>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</si>
  <si>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</si>
  <si>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</si>
  <si>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</si>
  <si>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</si>
  <si>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</si>
  <si>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</si>
  <si>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</si>
  <si>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</si>
  <si>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</si>
  <si>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</si>
  <si>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</si>
  <si>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</si>
  <si>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</si>
  <si>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</si>
  <si>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</si>
  <si>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</si>
  <si>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</si>
  <si>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</si>
  <si>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</si>
  <si>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</si>
  <si>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</si>
  <si>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</si>
  <si>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</si>
  <si>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</si>
  <si>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</si>
  <si>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</si>
  <si>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</si>
  <si>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</si>
  <si>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</si>
  <si>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</si>
  <si>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</si>
  <si>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</si>
  <si>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</si>
  <si>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</si>
  <si>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</si>
  <si>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</si>
  <si>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</si>
  <si>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</si>
  <si>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</si>
  <si>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</si>
  <si>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</si>
  <si>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</si>
  <si>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</si>
  <si>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</si>
  <si>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</si>
  <si>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</si>
  <si>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</si>
  <si>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</si>
  <si>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</si>
  <si>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</si>
  <si>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</si>
  <si>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</si>
  <si>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</si>
  <si>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</si>
  <si>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</si>
  <si>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</si>
  <si>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</si>
  <si>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</si>
  <si>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</si>
  <si>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</si>
  <si>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</si>
  <si>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</si>
  <si>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</si>
  <si>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</si>
  <si>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</si>
  <si>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</si>
  <si>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</si>
  <si>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</si>
  <si>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</si>
  <si>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</si>
  <si>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</si>
  <si>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</si>
  <si>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</si>
  <si>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</si>
  <si>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</si>
  <si>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</si>
  <si>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</si>
  <si>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</si>
  <si>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</si>
  <si>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</si>
  <si>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</si>
  <si>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</si>
  <si>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</si>
  <si>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</si>
  <si>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</si>
  <si>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</si>
  <si>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</si>
  <si>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</si>
  <si>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</si>
  <si>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</si>
  <si>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</si>
  <si>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</si>
  <si>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</si>
  <si>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</si>
  <si>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</si>
  <si>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</si>
  <si>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</si>
  <si>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</si>
  <si>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</si>
  <si>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</si>
  <si>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</si>
  <si>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</si>
  <si>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</si>
  <si>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</si>
  <si>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</si>
  <si>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</si>
  <si>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</si>
  <si>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</si>
  <si>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</si>
  <si>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</si>
  <si>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</si>
  <si>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</si>
  <si>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</si>
  <si>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</si>
  <si>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</si>
  <si>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</si>
  <si>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</si>
  <si>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</si>
  <si>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</si>
  <si>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</si>
  <si>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</si>
  <si>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</si>
  <si>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</si>
  <si>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</si>
  <si>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</si>
  <si>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</si>
  <si>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</si>
  <si>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</si>
  <si>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</si>
  <si>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</si>
  <si>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</si>
  <si>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</si>
  <si>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</si>
  <si>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</si>
  <si>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</si>
  <si>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</si>
  <si>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</si>
  <si>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</si>
  <si>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</si>
  <si>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</si>
  <si>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</si>
  <si>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</si>
  <si>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</si>
  <si>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</si>
  <si>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</si>
  <si>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</si>
  <si>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</si>
  <si>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</si>
  <si>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</si>
  <si>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</si>
  <si>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</si>
  <si>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</si>
  <si>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</si>
  <si>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</si>
  <si>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</si>
  <si>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</si>
  <si>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</si>
  <si>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</si>
  <si>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</si>
  <si>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</si>
  <si>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</si>
  <si>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</si>
  <si>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</si>
  <si>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</si>
  <si>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</si>
  <si>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</si>
  <si>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</si>
  <si>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</si>
  <si>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</si>
  <si>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</si>
  <si>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</si>
  <si>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</si>
  <si>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</si>
  <si>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</si>
  <si>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</si>
  <si>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</si>
  <si>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</si>
  <si>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</si>
  <si>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</si>
  <si>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</si>
  <si>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</si>
  <si>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</si>
  <si>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</si>
  <si>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</si>
  <si>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</si>
  <si>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</si>
  <si>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</si>
  <si>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</si>
  <si>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</si>
  <si>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</si>
  <si>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</si>
  <si>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</si>
  <si>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</si>
  <si>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</si>
  <si>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</si>
  <si>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</si>
  <si>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</si>
  <si>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</si>
  <si>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</si>
  <si>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</si>
  <si>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</si>
  <si>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</si>
  <si>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</si>
  <si>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</si>
  <si>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</si>
  <si>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</si>
  <si>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</si>
  <si>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</si>
  <si>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</si>
  <si>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</si>
  <si>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</si>
  <si>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</si>
  <si>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</si>
  <si>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</si>
  <si>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</si>
  <si>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</si>
  <si>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</si>
  <si>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</si>
  <si>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</si>
  <si>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</si>
  <si>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</si>
  <si>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</si>
  <si>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</si>
  <si>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</si>
  <si>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</si>
  <si>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</si>
  <si>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</si>
  <si>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</si>
  <si>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</si>
  <si>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</si>
  <si>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</si>
  <si>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</si>
  <si>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</si>
  <si>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</si>
  <si>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</si>
  <si>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</si>
  <si>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</si>
  <si>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</si>
  <si>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</si>
  <si>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</si>
  <si>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</si>
  <si>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</si>
  <si>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</si>
  <si>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</si>
  <si>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</si>
  <si>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</si>
  <si>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</si>
  <si>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</si>
  <si>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</si>
  <si>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2021年儋州市和庆镇一般公共预算本级基本支出表</t>
  </si>
  <si>
    <r>
      <rPr>
        <b/>
        <u/>
        <sz val="12"/>
        <rFont val="宋体"/>
        <charset val="134"/>
      </rPr>
      <t xml:space="preserve">   2021 </t>
    </r>
    <r>
      <rPr>
        <b/>
        <sz val="12"/>
        <rFont val="宋体"/>
        <charset val="134"/>
      </rPr>
      <t>年决算数</t>
    </r>
  </si>
  <si>
    <t>一、工资福利支出</t>
  </si>
  <si>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</si>
  <si>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</si>
  <si>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</si>
  <si>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</si>
  <si>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</si>
  <si>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职业年金缴费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</si>
  <si>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</si>
  <si>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</si>
  <si>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</si>
  <si>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住房公积金</t>
    </r>
  </si>
  <si>
    <t>其他工资福利支出</t>
  </si>
  <si>
    <t>二、商品和服务支出</t>
  </si>
  <si>
    <r>
      <rPr>
        <sz val="11"/>
        <rFont val="宋体"/>
        <charset val="134"/>
      </rPr>
      <t>办公费</t>
    </r>
  </si>
  <si>
    <r>
      <rPr>
        <sz val="11"/>
        <rFont val="宋体"/>
        <charset val="134"/>
      </rPr>
      <t>印刷费</t>
    </r>
  </si>
  <si>
    <r>
      <rPr>
        <sz val="11"/>
        <rFont val="宋体"/>
        <charset val="134"/>
      </rPr>
      <t>咨询费</t>
    </r>
  </si>
  <si>
    <r>
      <rPr>
        <sz val="11"/>
        <rFont val="宋体"/>
        <charset val="134"/>
      </rPr>
      <t>手续费</t>
    </r>
  </si>
  <si>
    <r>
      <rPr>
        <sz val="11"/>
        <rFont val="宋体"/>
        <charset val="134"/>
      </rPr>
      <t>水费</t>
    </r>
  </si>
  <si>
    <r>
      <rPr>
        <sz val="11"/>
        <rFont val="宋体"/>
        <charset val="134"/>
      </rPr>
      <t>电费</t>
    </r>
  </si>
  <si>
    <r>
      <rPr>
        <sz val="11"/>
        <rFont val="宋体"/>
        <charset val="134"/>
      </rPr>
      <t>邮电费</t>
    </r>
  </si>
  <si>
    <r>
      <rPr>
        <sz val="11"/>
        <rFont val="宋体"/>
        <charset val="134"/>
      </rPr>
      <t>物业管理费</t>
    </r>
  </si>
  <si>
    <r>
      <rPr>
        <sz val="11"/>
        <rFont val="宋体"/>
        <charset val="134"/>
      </rPr>
      <t>差旅费</t>
    </r>
  </si>
  <si>
    <r>
      <rPr>
        <sz val="11"/>
        <rFont val="宋体"/>
        <charset val="134"/>
      </rPr>
      <t>维修（护）费</t>
    </r>
  </si>
  <si>
    <r>
      <rPr>
        <sz val="11"/>
        <rFont val="宋体"/>
        <charset val="134"/>
      </rPr>
      <t>租赁费</t>
    </r>
  </si>
  <si>
    <r>
      <rPr>
        <sz val="11"/>
        <rFont val="宋体"/>
        <charset val="134"/>
      </rPr>
      <t>会议费</t>
    </r>
  </si>
  <si>
    <r>
      <rPr>
        <sz val="11"/>
        <rFont val="宋体"/>
        <charset val="134"/>
      </rPr>
      <t>培训费</t>
    </r>
  </si>
  <si>
    <r>
      <rPr>
        <sz val="11"/>
        <rFont val="宋体"/>
        <charset val="134"/>
      </rPr>
      <t>公务接待费</t>
    </r>
  </si>
  <si>
    <r>
      <rPr>
        <sz val="11"/>
        <rFont val="宋体"/>
        <charset val="134"/>
      </rPr>
      <t>专用材料费</t>
    </r>
  </si>
  <si>
    <r>
      <rPr>
        <sz val="11"/>
        <rFont val="宋体"/>
        <charset val="134"/>
      </rPr>
      <t>专用燃料费</t>
    </r>
  </si>
  <si>
    <r>
      <rPr>
        <sz val="11"/>
        <rFont val="宋体"/>
        <charset val="134"/>
      </rPr>
      <t>劳务费</t>
    </r>
  </si>
  <si>
    <r>
      <rPr>
        <sz val="11"/>
        <rFont val="宋体"/>
        <charset val="134"/>
      </rPr>
      <t>委托业务费</t>
    </r>
  </si>
  <si>
    <r>
      <rPr>
        <sz val="11"/>
        <rFont val="宋体"/>
        <charset val="134"/>
      </rPr>
      <t>工会经费</t>
    </r>
  </si>
  <si>
    <r>
      <rPr>
        <sz val="11"/>
        <rFont val="宋体"/>
        <charset val="134"/>
      </rPr>
      <t>公务用车运行维护费</t>
    </r>
  </si>
  <si>
    <r>
      <rPr>
        <sz val="11"/>
        <rFont val="宋体"/>
        <charset val="134"/>
      </rPr>
      <t>其他交通费用</t>
    </r>
  </si>
  <si>
    <r>
      <rPr>
        <sz val="11"/>
        <rFont val="宋体"/>
        <charset val="134"/>
      </rPr>
      <t>其他商品和服务支出</t>
    </r>
  </si>
  <si>
    <t>三、对个人和家庭的补助</t>
  </si>
  <si>
    <r>
      <rPr>
        <sz val="11"/>
        <rFont val="宋体"/>
        <charset val="134"/>
      </rPr>
      <t>生活补助</t>
    </r>
  </si>
  <si>
    <r>
      <rPr>
        <sz val="11"/>
        <rFont val="宋体"/>
        <charset val="134"/>
      </rPr>
      <t>救济费</t>
    </r>
  </si>
  <si>
    <r>
      <rPr>
        <sz val="11"/>
        <rFont val="宋体"/>
        <charset val="134"/>
      </rPr>
      <t>奖励金</t>
    </r>
  </si>
  <si>
    <r>
      <rPr>
        <sz val="11"/>
        <rFont val="宋体"/>
        <charset val="134"/>
      </rPr>
      <t>其他对个人和家庭的补助</t>
    </r>
  </si>
  <si>
    <t>四、其他资本性支出</t>
  </si>
  <si>
    <r>
      <rPr>
        <sz val="11"/>
        <rFont val="宋体"/>
        <charset val="134"/>
      </rPr>
      <t>基础设施建设</t>
    </r>
  </si>
  <si>
    <r>
      <rPr>
        <b/>
        <sz val="12"/>
        <color rgb="FF000000"/>
        <rFont val="黑体"/>
        <charset val="134"/>
      </rPr>
      <t>五、</t>
    </r>
    <r>
      <rPr>
        <b/>
        <sz val="12"/>
        <rFont val="黑体"/>
        <charset val="134"/>
      </rPr>
      <t>其他支出</t>
    </r>
  </si>
  <si>
    <r>
      <rPr>
        <sz val="11"/>
        <rFont val="宋体"/>
        <charset val="134"/>
      </rPr>
      <t>预留</t>
    </r>
  </si>
  <si>
    <t>注明：市局发放在缟人员工资</t>
  </si>
  <si>
    <t>2021年儋州市和庆镇一般公共预算税收返还和转移支付表</t>
  </si>
  <si>
    <r>
      <rPr>
        <b/>
        <sz val="12"/>
        <rFont val="宋体"/>
        <charset val="134"/>
      </rPr>
      <t xml:space="preserve">  </t>
    </r>
    <r>
      <rPr>
        <b/>
        <u/>
        <sz val="12"/>
        <rFont val="宋体"/>
        <charset val="134"/>
      </rPr>
      <t xml:space="preserve"> 2021 </t>
    </r>
    <r>
      <rPr>
        <b/>
        <sz val="12"/>
        <rFont val="宋体"/>
        <charset val="134"/>
      </rPr>
      <t>年决算数</t>
    </r>
  </si>
  <si>
    <t>一、市（县）对区（乡/镇）转移支付</t>
  </si>
  <si>
    <t>（一）一般性转移支付</t>
  </si>
  <si>
    <t xml:space="preserve">      1.体制补助收入</t>
  </si>
  <si>
    <t xml:space="preserve">      2.均衡性转移支付收入</t>
  </si>
  <si>
    <t xml:space="preserve">      3.固定数额补助收入</t>
  </si>
  <si>
    <t xml:space="preserve">      4.其他一般性转移支付补助收入</t>
  </si>
  <si>
    <t>（二）专项转移支付</t>
  </si>
  <si>
    <t>　　一般公共服务</t>
  </si>
  <si>
    <t>　　国防</t>
  </si>
  <si>
    <t>　　教育</t>
  </si>
  <si>
    <t>　　社会保障和就业</t>
  </si>
  <si>
    <t xml:space="preserve">    卫生健康</t>
  </si>
  <si>
    <t>　　城乡社区</t>
  </si>
  <si>
    <t xml:space="preserve">    农林水</t>
  </si>
  <si>
    <t>　　交通运输</t>
  </si>
  <si>
    <t>二、市（县）对区（乡/镇）税收返还</t>
  </si>
  <si>
    <t xml:space="preserve">    增值税返还</t>
  </si>
  <si>
    <t>市（县）对区（乡/镇）税收返还和转移支付总计</t>
  </si>
  <si>
    <t>说明：镇级收入纳入市级统筹管理，核定镇级支出基数由市级进行体制补助，市级对镇级不再进行税收返还，本表只填列转移支付数据</t>
  </si>
  <si>
    <t>2021年度儋州市和庆镇政府一般债务限额和余额情况表</t>
  </si>
  <si>
    <t>单位:元</t>
  </si>
  <si>
    <t>一般债务</t>
  </si>
  <si>
    <t>小计</t>
  </si>
  <si>
    <t>一般债券</t>
  </si>
  <si>
    <t>其他一般</t>
  </si>
  <si>
    <t>债务</t>
  </si>
  <si>
    <t>上年末地方政府债务余额</t>
  </si>
  <si>
    <t>上年地方政府债务余额限额(预算数)</t>
  </si>
  <si>
    <t>本年地方政府债务余额限额(预算数)</t>
  </si>
  <si>
    <t>本年地方政府债务(转贷)收入</t>
  </si>
  <si>
    <t>本年地方政府债务还本支出</t>
  </si>
  <si>
    <t>本年采用其他方式化解的债务本金</t>
  </si>
  <si>
    <t>年末地方政府债务余额</t>
  </si>
  <si>
    <t>说明：本表无数据</t>
  </si>
  <si>
    <t xml:space="preserve">
</t>
  </si>
  <si>
    <t>2021年儋州市和庆镇一般公共预算“三公”经费支出表</t>
  </si>
  <si>
    <r>
      <rPr>
        <b/>
        <sz val="11"/>
        <rFont val="宋体"/>
        <charset val="134"/>
      </rPr>
      <t>202</t>
    </r>
    <r>
      <rPr>
        <b/>
        <sz val="11"/>
        <rFont val="宋体"/>
        <charset val="134"/>
      </rPr>
      <t>1</t>
    </r>
    <r>
      <rPr>
        <b/>
        <sz val="11"/>
        <rFont val="宋体"/>
        <charset val="134"/>
      </rPr>
      <t>年预算数</t>
    </r>
  </si>
  <si>
    <t>2021年决算数</t>
  </si>
  <si>
    <t>合计</t>
  </si>
  <si>
    <t>因公出国
（境）费用</t>
  </si>
  <si>
    <t>公务用车购置及运行费</t>
  </si>
  <si>
    <t>公务接待费</t>
  </si>
  <si>
    <t>公务用车
购置费</t>
  </si>
  <si>
    <t>公务用车
运行费</t>
  </si>
  <si>
    <t>60,000.00</t>
  </si>
  <si>
    <t>110,000.00</t>
  </si>
  <si>
    <t>2021年儋州市和庆镇政府性基金预算收入表</t>
  </si>
  <si>
    <r>
      <rPr>
        <b/>
        <u/>
        <sz val="12"/>
        <rFont val="宋体"/>
        <charset val="134"/>
      </rPr>
      <t xml:space="preserve">  2021  </t>
    </r>
    <r>
      <rPr>
        <b/>
        <sz val="12"/>
        <rFont val="宋体"/>
        <charset val="134"/>
      </rPr>
      <t>年决算数</t>
    </r>
  </si>
  <si>
    <t>一、农网还贷资金收入</t>
  </si>
  <si>
    <t>二、铁路建设基金收入</t>
  </si>
  <si>
    <t>三、民航发展基金收入</t>
  </si>
  <si>
    <t>四、转移性收入</t>
  </si>
  <si>
    <t>（一）上级补助收入</t>
  </si>
  <si>
    <t>（二）上年结余收入</t>
  </si>
  <si>
    <t>2021年儋州市和庆镇政府性基金预算支出表</t>
  </si>
  <si>
    <r>
      <rPr>
        <b/>
        <u/>
        <sz val="12"/>
        <rFont val="宋体"/>
        <charset val="134"/>
      </rPr>
      <t xml:space="preserve">  2021 </t>
    </r>
    <r>
      <rPr>
        <b/>
        <sz val="12"/>
        <rFont val="宋体"/>
        <charset val="134"/>
      </rPr>
      <t>年决算数</t>
    </r>
  </si>
  <si>
    <t>一、政府性基金预算支出</t>
  </si>
  <si>
    <t>208社会保障和就业支出</t>
  </si>
  <si>
    <t xml:space="preserve">  20822大中型水库移民后期扶持基金支出</t>
  </si>
  <si>
    <t xml:space="preserve">   212-城乡社区支出</t>
  </si>
  <si>
    <t xml:space="preserve">    21208-国有土地使用权出让收入安排的支出</t>
  </si>
  <si>
    <t>2120801-征地和拆迁补偿支出</t>
  </si>
  <si>
    <t>2120899-其他国有土地使用权出让收入安排的支出</t>
  </si>
  <si>
    <t xml:space="preserve">  （一）专项债务还本支出</t>
  </si>
  <si>
    <t>1.国有土地使用权出让金债务还本支出</t>
  </si>
  <si>
    <t xml:space="preserve">  （二）补充还贷准备金</t>
  </si>
  <si>
    <t xml:space="preserve">  （一）政府性基金上解支出</t>
  </si>
  <si>
    <t xml:space="preserve">  （二）调出资金</t>
  </si>
  <si>
    <t xml:space="preserve">  （三）年终结余</t>
  </si>
  <si>
    <t>2021年度和庆镇本级政府性基金支出表</t>
  </si>
  <si>
    <t>科目名称</t>
  </si>
  <si>
    <t>决算数</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</si>
  <si>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</si>
  <si>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</si>
  <si>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</si>
  <si>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</si>
  <si>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</si>
  <si>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</si>
  <si>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</si>
  <si>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</si>
  <si>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</si>
  <si>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</si>
  <si>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</si>
  <si>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</si>
  <si>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</si>
  <si>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</si>
  <si>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</si>
  <si>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</si>
  <si>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</si>
  <si>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</si>
  <si>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</si>
  <si>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</si>
  <si>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</si>
  <si>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</si>
  <si>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</si>
  <si>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</si>
  <si>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</si>
  <si>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</si>
  <si>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</si>
  <si>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</si>
  <si>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</si>
  <si>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</si>
  <si>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</si>
  <si>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</si>
  <si>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</si>
  <si>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</si>
  <si>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</si>
  <si>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</si>
  <si>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</si>
  <si>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</si>
  <si>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</si>
  <si>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</si>
  <si>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</si>
  <si>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</si>
  <si>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</si>
  <si>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</si>
  <si>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</si>
  <si>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</si>
  <si>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</si>
  <si>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</si>
  <si>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</si>
  <si>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</si>
  <si>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</si>
  <si>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</si>
  <si>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</si>
  <si>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</si>
  <si>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</si>
  <si>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</si>
  <si>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</si>
  <si>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</si>
  <si>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</si>
  <si>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</si>
  <si>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</si>
  <si>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</si>
  <si>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</si>
  <si>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</si>
  <si>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</si>
  <si>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</si>
  <si>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</si>
  <si>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</si>
  <si>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</si>
  <si>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</si>
  <si>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</si>
  <si>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</si>
  <si>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</si>
  <si>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</si>
  <si>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</si>
  <si>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</si>
  <si>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</si>
  <si>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</si>
  <si>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</si>
  <si>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</si>
  <si>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</si>
  <si>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</si>
  <si>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</si>
  <si>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</si>
  <si>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</si>
  <si>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</si>
  <si>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</si>
  <si>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</si>
  <si>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</si>
  <si>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</si>
  <si>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</si>
  <si>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</si>
  <si>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</si>
  <si>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</si>
  <si>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</si>
  <si>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</si>
  <si>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</si>
  <si>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</si>
  <si>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</si>
  <si>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</si>
  <si>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</si>
  <si>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</si>
  <si>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</si>
  <si>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</si>
  <si>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</si>
  <si>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</si>
  <si>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</si>
  <si>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</si>
  <si>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</si>
  <si>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</si>
  <si>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</si>
  <si>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</si>
  <si>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</si>
  <si>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</si>
  <si>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</si>
  <si>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</si>
  <si>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</si>
  <si>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</si>
  <si>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</si>
  <si>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</si>
  <si>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</si>
  <si>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</si>
  <si>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</si>
  <si>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</si>
  <si>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</si>
  <si>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</si>
  <si>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</si>
  <si>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</si>
  <si>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</si>
  <si>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</si>
  <si>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</si>
  <si>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</si>
  <si>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</si>
  <si>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</si>
  <si>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</si>
  <si>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</si>
  <si>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</si>
  <si>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</si>
  <si>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</si>
  <si>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</si>
  <si>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</si>
  <si>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</si>
  <si>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</si>
  <si>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</si>
  <si>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</si>
  <si>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</si>
  <si>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</si>
  <si>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</si>
  <si>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</si>
  <si>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</si>
  <si>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</si>
  <si>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</si>
  <si>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</si>
  <si>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</si>
  <si>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</si>
  <si>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</si>
  <si>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</si>
  <si>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</si>
  <si>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</si>
  <si>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</si>
  <si>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</si>
  <si>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</si>
  <si>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</si>
  <si>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</si>
  <si>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</si>
  <si>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</si>
  <si>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</si>
  <si>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</si>
  <si>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</si>
  <si>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</si>
  <si>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</si>
  <si>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</si>
  <si>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</si>
  <si>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</si>
  <si>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</si>
  <si>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</si>
  <si>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</si>
  <si>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</si>
  <si>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</si>
  <si>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</si>
  <si>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</si>
  <si>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</si>
  <si>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</si>
  <si>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</si>
  <si>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</si>
  <si>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</si>
  <si>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</si>
  <si>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</si>
  <si>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</si>
  <si>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</si>
  <si>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</si>
  <si>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</si>
  <si>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</si>
  <si>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</si>
  <si>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</si>
  <si>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</si>
  <si>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</si>
  <si>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</si>
  <si>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</si>
  <si>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</si>
  <si>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</si>
  <si>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</si>
  <si>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</si>
  <si>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</si>
  <si>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</si>
  <si>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</si>
  <si>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</si>
  <si>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</si>
  <si>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</si>
  <si>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</si>
  <si>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</si>
  <si>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</si>
  <si>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</si>
  <si>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</si>
  <si>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</si>
  <si>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</si>
  <si>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</si>
  <si>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</si>
  <si>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</si>
  <si>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</si>
  <si>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</si>
  <si>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</si>
  <si>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</si>
  <si>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</si>
  <si>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</si>
  <si>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</si>
  <si>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</si>
  <si>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</si>
  <si>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</si>
  <si>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</si>
  <si>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</si>
  <si>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</si>
  <si>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</si>
  <si>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</si>
  <si>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</si>
  <si>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</si>
  <si>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</si>
  <si>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t>2021年儋州市和庆镇政府性基金预算转移支付表</t>
  </si>
  <si>
    <t>一、国有土地使用权出让金债务转贷支出</t>
  </si>
  <si>
    <t>2021年度儋州市和庆镇政府专项债务限额和余额情况表</t>
  </si>
  <si>
    <t>专项债务</t>
  </si>
  <si>
    <t>专项债券</t>
  </si>
  <si>
    <t>其他专项</t>
  </si>
  <si>
    <t>2021年儋州市和庆镇国有资本经营预算收入表</t>
  </si>
  <si>
    <t>一、利润收入</t>
  </si>
  <si>
    <t xml:space="preserve">    烟草企业利润收入</t>
  </si>
  <si>
    <t>2021年儋州市和庆镇国有资本经营预算支出表</t>
  </si>
  <si>
    <r>
      <rPr>
        <b/>
        <u/>
        <sz val="12"/>
        <rFont val="宋体"/>
        <charset val="134"/>
      </rPr>
      <t xml:space="preserve">    2021 </t>
    </r>
    <r>
      <rPr>
        <b/>
        <sz val="12"/>
        <rFont val="宋体"/>
        <charset val="134"/>
      </rPr>
      <t>年决算数</t>
    </r>
  </si>
  <si>
    <t>一、国有资本预算支出</t>
  </si>
  <si>
    <t xml:space="preserve">    解决历史遗留问题及改革成本支出</t>
  </si>
  <si>
    <t xml:space="preserve">    国有资本金注入</t>
  </si>
  <si>
    <t>二、转移性支出</t>
  </si>
  <si>
    <t>2021年儋州市和庆镇国有资本经营预算本级支出表</t>
  </si>
  <si>
    <t xml:space="preserve"> 223-国有资本经营预算支出</t>
  </si>
  <si>
    <t xml:space="preserve">       22301-解决历史遗留问题及改革成本支出</t>
  </si>
  <si>
    <t xml:space="preserve">           2230101-厂办大集体改革支出</t>
  </si>
  <si>
    <t>2021年儋州市和庆镇国有资本经营预算转移支付表</t>
  </si>
  <si>
    <r>
      <rPr>
        <b/>
        <u/>
        <sz val="12"/>
        <rFont val="宋体"/>
        <charset val="134"/>
      </rPr>
      <t xml:space="preserve">    2021  </t>
    </r>
    <r>
      <rPr>
        <b/>
        <sz val="12"/>
        <rFont val="宋体"/>
        <charset val="134"/>
      </rPr>
      <t>年决算数</t>
    </r>
  </si>
  <si>
    <t>一、解决历史遗留问题及改革成本支出</t>
  </si>
  <si>
    <t xml:space="preserve">    其中：厂办大集体改革支出</t>
  </si>
  <si>
    <t>2021年儋州市和庆镇社会保险基金预算收入表</t>
  </si>
  <si>
    <t>一、企业职工基本养老保险基金收入</t>
  </si>
  <si>
    <t>二、机关事业单位基本养老保险基金收入</t>
  </si>
  <si>
    <t>2021年儋州市和庆镇社会保险基金预算支出表</t>
  </si>
  <si>
    <t>一、企业职工基本养老保险基金支出</t>
  </si>
  <si>
    <t>二、机关事业单位基本养老保险基金支出</t>
  </si>
  <si>
    <t>2021年儋州市和庆镇地方政府债务余额情况表</t>
  </si>
  <si>
    <t>向外国政府借款</t>
  </si>
  <si>
    <t>向国际组织借款</t>
  </si>
  <si>
    <t>其他一般债务</t>
  </si>
  <si>
    <t>其他专项债务</t>
  </si>
  <si>
    <t>2021年儋州市和庆镇地方政府专项债务分项目余额情况表</t>
  </si>
  <si>
    <t>国家电影事业发展专项资金</t>
  </si>
  <si>
    <t>小型水库移民扶助基金</t>
  </si>
  <si>
    <t>国有土地使用权出让</t>
  </si>
  <si>
    <t>农业土地开发资金</t>
  </si>
  <si>
    <t>城市基础设施配套费</t>
  </si>
  <si>
    <t>污水处理费</t>
  </si>
  <si>
    <t>土地储备专项债券</t>
  </si>
  <si>
    <t>棚户区改造专项债券</t>
  </si>
  <si>
    <t>大中型水库库区基金</t>
  </si>
  <si>
    <t>国家重大水利工程建设基金</t>
  </si>
  <si>
    <t>海南省高等级公路车辆通行附加费</t>
  </si>
  <si>
    <t>政府收费公路专项债券</t>
  </si>
  <si>
    <t>车辆通行费</t>
  </si>
  <si>
    <t>港口建设费</t>
  </si>
  <si>
    <t>其他地方自行试点项目收益专项债券</t>
  </si>
  <si>
    <t>其他政府性基金</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</si>
</sst>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176" formatCode="#,##0_ "/>
    <numFmt numFmtId="41" formatCode="_ * #,##0_ ;_ * \-#,##0_ ;_ * &quot;-&quot;_ ;_ @_ "/>
    <numFmt numFmtId="177" formatCode="0_ "/>
  </numFmts>
  <fonts count="80">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b/>
      <sz val="11"/>
      <color theme="1"/>
      <name val="宋体"/>
      <charset val="134"/>
      <scheme val="minor"/>
    </font>
    <font>
      <b/>
      <sz val="22"/>
      <color theme="1"/>
      <name val="宋体"/>
      <charset val="134"/>
      <scheme val="minor"/>
    </font>
    <font>
      <b/>
      <u/>
      <sz val="22"/>
      <color theme="1"/>
      <name val="宋体"/>
      <charset val="134"/>
      <scheme val="minor"/>
    </font>
    <font>
      <b/>
      <sz val="12"/>
      <name val="宋体"/>
      <charset val="134"/>
    </font>
    <font>
      <b/>
      <u/>
      <sz val="12"/>
      <name val="宋体"/>
      <charset val="134"/>
    </font>
    <font>
      <b/>
      <sz val="12"/>
      <name val="黑体"/>
      <charset val="134"/>
    </font>
    <font>
      <b/>
      <sz val="12"/>
      <color theme="1"/>
      <name val="黑体"/>
      <charset val="134"/>
    </font>
    <font>
      <sz val="12"/>
      <color indexed="8"/>
      <name val="宋体"/>
      <charset val="134"/>
    </font>
    <font>
      <sz val="9"/>
      <color indexed="8"/>
      <name val="宋体"/>
      <charset val="134"/>
    </font>
    <font>
      <sz val="10"/>
      <color indexed="8"/>
      <name val="宋体"/>
      <charset val="134"/>
    </font>
    <font>
      <b/>
      <sz val="22"/>
      <name val="宋体"/>
      <charset val="134"/>
    </font>
    <font>
      <sz val="11"/>
      <name val="SimSun"/>
      <charset val="134"/>
    </font>
    <font>
      <sz val="11"/>
      <color rgb="FF000000"/>
      <name val="宋体"/>
      <charset val="134"/>
    </font>
    <font>
      <sz val="10"/>
      <color rgb="FFC0C0C0"/>
      <name val="宋体"/>
      <charset val="134"/>
    </font>
    <font>
      <sz val="10"/>
      <color rgb="FFC0C0C0"/>
      <name val="SimSun"/>
      <charset val="134"/>
    </font>
    <font>
      <b/>
      <sz val="16"/>
      <name val="黑体"/>
      <charset val="134"/>
    </font>
    <font>
      <sz val="9"/>
      <name val="Hiragino Sans GB"/>
      <charset val="134"/>
    </font>
    <font>
      <sz val="9"/>
      <name val="SimSun"/>
      <charset val="134"/>
    </font>
    <font>
      <b/>
      <sz val="11"/>
      <name val="宋体"/>
      <charset val="134"/>
    </font>
    <font>
      <b/>
      <sz val="12"/>
      <color indexed="8"/>
      <name val="黑体"/>
      <charset val="134"/>
    </font>
    <font>
      <sz val="11"/>
      <color rgb="FFFF0000"/>
      <name val="宋体"/>
      <charset val="134"/>
      <scheme val="minor"/>
    </font>
    <font>
      <b/>
      <sz val="12"/>
      <color rgb="FF000000"/>
      <name val="黑体"/>
      <charset val="134"/>
    </font>
    <font>
      <b/>
      <sz val="11"/>
      <name val="SimSun"/>
      <charset val="134"/>
    </font>
    <font>
      <sz val="22"/>
      <name val="宋体"/>
      <charset val="134"/>
    </font>
    <font>
      <sz val="11"/>
      <name val="宋体"/>
      <charset val="134"/>
    </font>
    <font>
      <b/>
      <sz val="20"/>
      <color indexed="8"/>
      <name val="宋体"/>
      <charset val="134"/>
    </font>
    <font>
      <b/>
      <sz val="10"/>
      <color indexed="8"/>
      <name val="宋体"/>
      <charset val="134"/>
    </font>
    <font>
      <sz val="11"/>
      <color indexed="10"/>
      <name val="宋体"/>
      <charset val="134"/>
    </font>
    <font>
      <u/>
      <sz val="11"/>
      <color rgb="FF0000FF"/>
      <name val="宋体"/>
      <charset val="0"/>
      <scheme val="minor"/>
    </font>
    <font>
      <sz val="11"/>
      <color indexed="9"/>
      <name val="宋体"/>
      <charset val="134"/>
    </font>
    <font>
      <sz val="11"/>
      <color indexed="17"/>
      <name val="宋体"/>
      <charset val="134"/>
    </font>
    <font>
      <sz val="11"/>
      <color indexed="20"/>
      <name val="宋体"/>
      <charset val="134"/>
    </font>
    <font>
      <sz val="11"/>
      <color indexed="62"/>
      <name val="宋体"/>
      <charset val="134"/>
    </font>
    <font>
      <sz val="9"/>
      <name val="宋体"/>
      <charset val="134"/>
    </font>
    <font>
      <sz val="11"/>
      <color rgb="FFFF0000"/>
      <name val="宋体"/>
      <charset val="0"/>
      <scheme val="minor"/>
    </font>
    <font>
      <b/>
      <sz val="11"/>
      <color indexed="9"/>
      <name val="宋体"/>
      <charset val="134"/>
    </font>
    <font>
      <sz val="11"/>
      <color indexed="52"/>
      <name val="宋体"/>
      <charset val="134"/>
    </font>
    <font>
      <b/>
      <sz val="11"/>
      <color indexed="52"/>
      <name val="宋体"/>
      <charset val="134"/>
    </font>
    <font>
      <b/>
      <sz val="11"/>
      <color indexed="63"/>
      <name val="宋体"/>
      <charset val="134"/>
    </font>
    <font>
      <b/>
      <sz val="11"/>
      <color indexed="8"/>
      <name val="宋体"/>
      <charset val="134"/>
    </font>
    <font>
      <i/>
      <sz val="11"/>
      <color indexed="23"/>
      <name val="宋体"/>
      <charset val="134"/>
    </font>
    <font>
      <sz val="11"/>
      <color indexed="60"/>
      <name val="宋体"/>
      <charset val="134"/>
    </font>
    <font>
      <sz val="11"/>
      <color indexed="8"/>
      <name val="宋体"/>
      <charset val="134"/>
    </font>
    <font>
      <sz val="11"/>
      <color theme="1"/>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sz val="11"/>
      <color indexed="58"/>
      <name val="宋体"/>
      <charset val="134"/>
    </font>
    <font>
      <i/>
      <sz val="11"/>
      <color rgb="FF7F7F7F"/>
      <name val="宋体"/>
      <charset val="0"/>
      <scheme val="minor"/>
    </font>
    <font>
      <b/>
      <sz val="11"/>
      <color theme="3"/>
      <name val="宋体"/>
      <charset val="134"/>
      <scheme val="minor"/>
    </font>
    <font>
      <sz val="11"/>
      <color rgb="FF9C0006"/>
      <name val="宋体"/>
      <charset val="0"/>
      <scheme val="minor"/>
    </font>
    <font>
      <b/>
      <sz val="18"/>
      <color indexed="56"/>
      <name val="宋体"/>
      <charset val="134"/>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2"/>
      <color indexed="60"/>
      <name val="宋体"/>
      <charset val="134"/>
    </font>
    <font>
      <sz val="12"/>
      <name val="Times New Roman"/>
      <charset val="134"/>
    </font>
    <font>
      <b/>
      <sz val="11"/>
      <color indexed="56"/>
      <name val="宋体"/>
      <charset val="134"/>
    </font>
    <font>
      <i/>
      <sz val="12"/>
      <color indexed="23"/>
      <name val="宋体"/>
      <charset val="134"/>
    </font>
    <font>
      <sz val="11"/>
      <color indexed="20"/>
      <name val="Tahoma"/>
      <charset val="134"/>
    </font>
    <font>
      <b/>
      <sz val="15"/>
      <color indexed="56"/>
      <name val="宋体"/>
      <charset val="134"/>
    </font>
    <font>
      <sz val="11"/>
      <color indexed="17"/>
      <name val="Tahoma"/>
      <charset val="134"/>
    </font>
    <font>
      <b/>
      <sz val="13"/>
      <color indexed="56"/>
      <name val="宋体"/>
      <charset val="134"/>
    </font>
    <font>
      <sz val="7"/>
      <name val="Small Fonts"/>
      <charset val="134"/>
    </font>
    <font>
      <b/>
      <sz val="10"/>
      <name val="MS Sans Serif"/>
      <charset val="134"/>
    </font>
    <font>
      <sz val="10"/>
      <name val="MS Sans Serif"/>
      <charset val="134"/>
    </font>
    <font>
      <sz val="10"/>
      <name val="Helv"/>
      <charset val="134"/>
    </font>
    <font>
      <b/>
      <sz val="12"/>
      <color rgb="FF000000"/>
      <name val="宋体"/>
      <charset val="134"/>
    </font>
  </fonts>
  <fills count="5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EFF2F7"/>
        <bgColor rgb="FFEFF2F7"/>
      </patternFill>
    </fill>
    <fill>
      <patternFill patternType="solid">
        <fgColor rgb="FFFFFFFF"/>
        <bgColor rgb="FFFFFFFF"/>
      </patternFill>
    </fill>
    <fill>
      <patternFill patternType="solid">
        <fgColor indexed="22"/>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5"/>
        <bgColor indexed="64"/>
      </patternFill>
    </fill>
    <fill>
      <patternFill patternType="solid">
        <fgColor rgb="FFFFFFCC"/>
        <bgColor indexed="64"/>
      </patternFill>
    </fill>
    <fill>
      <patternFill patternType="solid">
        <fgColor indexed="49"/>
        <bgColor indexed="64"/>
      </patternFill>
    </fill>
    <fill>
      <patternFill patternType="solid">
        <fgColor indexed="26"/>
        <bgColor indexed="64"/>
      </patternFill>
    </fill>
    <fill>
      <patternFill patternType="solid">
        <fgColor indexed="29"/>
        <bgColor indexed="64"/>
      </patternFill>
    </fill>
    <fill>
      <patternFill patternType="solid">
        <fgColor indexed="3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6" tint="0.399975585192419"/>
        <bgColor indexed="64"/>
      </patternFill>
    </fill>
    <fill>
      <patternFill patternType="solid">
        <fgColor indexed="46"/>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indexed="51"/>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27"/>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3"/>
        <bgColor indexed="64"/>
      </patternFill>
    </fill>
    <fill>
      <patternFill patternType="solid">
        <fgColor indexed="52"/>
        <bgColor indexed="64"/>
      </patternFill>
    </fill>
    <fill>
      <patternFill patternType="solid">
        <fgColor indexed="10"/>
        <bgColor indexed="64"/>
      </patternFill>
    </fill>
    <fill>
      <patternFill patternType="solid">
        <fgColor indexed="57"/>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right/>
      <top/>
      <bottom style="thick">
        <color indexed="62"/>
      </bottom>
      <diagonal/>
    </border>
    <border>
      <left/>
      <right/>
      <top/>
      <bottom style="thick">
        <color indexed="22"/>
      </bottom>
      <diagonal/>
    </border>
  </borders>
  <cellStyleXfs count="489">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0" borderId="0"/>
    <xf numFmtId="0" fontId="34" fillId="17" borderId="0" applyNumberFormat="0" applyBorder="0" applyAlignment="0" applyProtection="0">
      <alignment vertical="center"/>
    </xf>
    <xf numFmtId="0" fontId="50" fillId="22" borderId="20" applyNumberFormat="0" applyAlignment="0" applyProtection="0">
      <alignment vertical="center"/>
    </xf>
    <xf numFmtId="0" fontId="44" fillId="0" borderId="19" applyNumberFormat="0" applyFill="0" applyAlignment="0" applyProtection="0">
      <alignment vertical="center"/>
    </xf>
    <xf numFmtId="0" fontId="48" fillId="19" borderId="0" applyNumberFormat="0" applyBorder="0" applyAlignment="0" applyProtection="0">
      <alignment vertical="center"/>
    </xf>
    <xf numFmtId="0" fontId="43" fillId="6" borderId="18" applyNumberFormat="0" applyAlignment="0" applyProtection="0">
      <alignment vertical="center"/>
    </xf>
    <xf numFmtId="0" fontId="41" fillId="0" borderId="17" applyNumberFormat="0" applyFill="0" applyAlignment="0" applyProtection="0">
      <alignment vertical="center"/>
    </xf>
    <xf numFmtId="0" fontId="36" fillId="11" borderId="0" applyNumberFormat="0" applyBorder="0" applyAlignment="0" applyProtection="0">
      <alignment vertical="center"/>
    </xf>
    <xf numFmtId="0" fontId="47" fillId="18"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53" fillId="10" borderId="0" applyNumberFormat="0" applyBorder="0" applyAlignment="0" applyProtection="0">
      <alignment vertical="center"/>
    </xf>
    <xf numFmtId="0" fontId="56" fillId="30" borderId="0" applyNumberFormat="0" applyBorder="0" applyAlignment="0" applyProtection="0">
      <alignment vertical="center"/>
    </xf>
    <xf numFmtId="0" fontId="41" fillId="0" borderId="17" applyNumberFormat="0" applyFill="0" applyAlignment="0" applyProtection="0">
      <alignment vertical="center"/>
    </xf>
    <xf numFmtId="0" fontId="35" fillId="10" borderId="0" applyNumberFormat="0" applyBorder="0" applyAlignment="0" applyProtection="0">
      <alignment vertical="center"/>
    </xf>
    <xf numFmtId="0" fontId="48" fillId="31" borderId="0" applyNumberFormat="0" applyBorder="0" applyAlignment="0" applyProtection="0">
      <alignment vertical="center"/>
    </xf>
    <xf numFmtId="0" fontId="42" fillId="6" borderId="13" applyNumberFormat="0" applyAlignment="0" applyProtection="0">
      <alignment vertical="center"/>
    </xf>
    <xf numFmtId="0" fontId="5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11" borderId="0" applyNumberFormat="0" applyBorder="0" applyAlignment="0" applyProtection="0">
      <alignment vertical="center"/>
    </xf>
    <xf numFmtId="0" fontId="51" fillId="27" borderId="0" applyNumberFormat="0" applyBorder="0" applyAlignment="0" applyProtection="0">
      <alignment vertical="center"/>
    </xf>
    <xf numFmtId="9" fontId="0" fillId="0" borderId="0" applyFont="0" applyFill="0" applyBorder="0" applyAlignment="0" applyProtection="0">
      <alignment vertical="center"/>
    </xf>
    <xf numFmtId="0" fontId="58" fillId="0" borderId="0" applyNumberFormat="0" applyFill="0" applyBorder="0" applyAlignment="0" applyProtection="0">
      <alignment vertical="center"/>
    </xf>
    <xf numFmtId="0" fontId="0" fillId="14" borderId="15" applyNumberFormat="0" applyFont="0" applyAlignment="0" applyProtection="0">
      <alignment vertical="center"/>
    </xf>
    <xf numFmtId="0" fontId="47" fillId="0" borderId="0">
      <alignment vertical="center"/>
    </xf>
    <xf numFmtId="0" fontId="34" fillId="17" borderId="0" applyNumberFormat="0" applyBorder="0" applyAlignment="0" applyProtection="0">
      <alignment vertical="center"/>
    </xf>
    <xf numFmtId="0" fontId="47" fillId="28" borderId="0" applyNumberFormat="0" applyBorder="0" applyAlignment="0" applyProtection="0">
      <alignment vertical="center"/>
    </xf>
    <xf numFmtId="0" fontId="51" fillId="34" borderId="0" applyNumberFormat="0" applyBorder="0" applyAlignment="0" applyProtection="0">
      <alignment vertical="center"/>
    </xf>
    <xf numFmtId="0" fontId="35" fillId="10" borderId="0" applyNumberFormat="0" applyBorder="0" applyAlignment="0" applyProtection="0">
      <alignment vertical="center"/>
    </xf>
    <xf numFmtId="0" fontId="4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1" fillId="0" borderId="0"/>
    <xf numFmtId="0" fontId="38" fillId="16" borderId="16" applyNumberFormat="0" applyFont="0" applyAlignment="0" applyProtection="0">
      <alignment vertical="center"/>
    </xf>
    <xf numFmtId="0" fontId="39" fillId="0" borderId="0" applyNumberFormat="0" applyFill="0" applyBorder="0" applyAlignment="0" applyProtection="0">
      <alignment vertical="center"/>
    </xf>
    <xf numFmtId="0" fontId="1" fillId="0" borderId="0"/>
    <xf numFmtId="0" fontId="6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6" fillId="11" borderId="0" applyNumberFormat="0" applyBorder="0" applyAlignment="0" applyProtection="0">
      <alignment vertical="center"/>
    </xf>
    <xf numFmtId="0" fontId="63" fillId="0" borderId="25" applyNumberFormat="0" applyFill="0" applyAlignment="0" applyProtection="0">
      <alignment vertical="center"/>
    </xf>
    <xf numFmtId="0" fontId="65" fillId="0" borderId="25" applyNumberFormat="0" applyFill="0" applyAlignment="0" applyProtection="0">
      <alignment vertical="center"/>
    </xf>
    <xf numFmtId="0" fontId="51" fillId="23" borderId="0" applyNumberFormat="0" applyBorder="0" applyAlignment="0" applyProtection="0">
      <alignment vertical="center"/>
    </xf>
    <xf numFmtId="0" fontId="55" fillId="0" borderId="23" applyNumberFormat="0" applyFill="0" applyAlignment="0" applyProtection="0">
      <alignment vertical="center"/>
    </xf>
    <xf numFmtId="0" fontId="51" fillId="24" borderId="0" applyNumberFormat="0" applyBorder="0" applyAlignment="0" applyProtection="0">
      <alignment vertical="center"/>
    </xf>
    <xf numFmtId="0" fontId="62" fillId="38" borderId="24" applyNumberFormat="0" applyAlignment="0" applyProtection="0">
      <alignment vertical="center"/>
    </xf>
    <xf numFmtId="0" fontId="66" fillId="38" borderId="20" applyNumberFormat="0" applyAlignment="0" applyProtection="0">
      <alignment vertical="center"/>
    </xf>
    <xf numFmtId="0" fontId="47" fillId="28" borderId="0" applyNumberFormat="0" applyBorder="0" applyAlignment="0" applyProtection="0">
      <alignment vertical="center"/>
    </xf>
    <xf numFmtId="0" fontId="64" fillId="42" borderId="26" applyNumberFormat="0" applyAlignment="0" applyProtection="0">
      <alignment vertical="center"/>
    </xf>
    <xf numFmtId="0" fontId="43" fillId="6" borderId="18" applyNumberFormat="0" applyAlignment="0" applyProtection="0">
      <alignment vertical="center"/>
    </xf>
    <xf numFmtId="0" fontId="48" fillId="20" borderId="0" applyNumberFormat="0" applyBorder="0" applyAlignment="0" applyProtection="0">
      <alignment vertical="center"/>
    </xf>
    <xf numFmtId="0" fontId="35" fillId="10" borderId="0" applyNumberFormat="0" applyBorder="0" applyAlignment="0" applyProtection="0">
      <alignment vertical="center"/>
    </xf>
    <xf numFmtId="0" fontId="51" fillId="39" borderId="0" applyNumberFormat="0" applyBorder="0" applyAlignment="0" applyProtection="0">
      <alignment vertical="center"/>
    </xf>
    <xf numFmtId="0" fontId="38" fillId="16" borderId="16" applyNumberFormat="0" applyFont="0" applyAlignment="0" applyProtection="0">
      <alignment vertical="center"/>
    </xf>
    <xf numFmtId="0" fontId="59" fillId="0" borderId="21" applyNumberFormat="0" applyFill="0" applyAlignment="0" applyProtection="0">
      <alignment vertical="center"/>
    </xf>
    <xf numFmtId="0" fontId="47" fillId="32" borderId="0" applyNumberFormat="0" applyBorder="0" applyAlignment="0" applyProtection="0">
      <alignment vertical="center"/>
    </xf>
    <xf numFmtId="0" fontId="36" fillId="11" borderId="0" applyNumberFormat="0" applyBorder="0" applyAlignment="0" applyProtection="0">
      <alignment vertical="center"/>
    </xf>
    <xf numFmtId="0" fontId="46" fillId="8" borderId="0" applyNumberFormat="0" applyBorder="0" applyAlignment="0" applyProtection="0">
      <alignment vertical="center"/>
    </xf>
    <xf numFmtId="0" fontId="60" fillId="0" borderId="22" applyNumberFormat="0" applyFill="0" applyAlignment="0" applyProtection="0">
      <alignment vertical="center"/>
    </xf>
    <xf numFmtId="0" fontId="36" fillId="11" borderId="0" applyNumberFormat="0" applyBorder="0" applyAlignment="0" applyProtection="0">
      <alignment vertical="center"/>
    </xf>
    <xf numFmtId="0" fontId="49" fillId="21" borderId="0" applyNumberFormat="0" applyBorder="0" applyAlignment="0" applyProtection="0">
      <alignment vertical="center"/>
    </xf>
    <xf numFmtId="0" fontId="47" fillId="10" borderId="0" applyNumberFormat="0" applyBorder="0" applyAlignment="0" applyProtection="0">
      <alignment vertical="center"/>
    </xf>
    <xf numFmtId="0" fontId="35" fillId="10" borderId="0"/>
    <xf numFmtId="0" fontId="34" fillId="15" borderId="0" applyNumberFormat="0" applyBorder="0" applyAlignment="0" applyProtection="0">
      <alignment vertical="center"/>
    </xf>
    <xf numFmtId="0" fontId="52" fillId="26" borderId="0" applyNumberFormat="0" applyBorder="0" applyAlignment="0" applyProtection="0">
      <alignment vertical="center"/>
    </xf>
    <xf numFmtId="0" fontId="43" fillId="6" borderId="18" applyNumberFormat="0" applyAlignment="0" applyProtection="0">
      <alignment vertical="center"/>
    </xf>
    <xf numFmtId="0" fontId="48" fillId="44" borderId="0" applyNumberFormat="0" applyBorder="0" applyAlignment="0" applyProtection="0">
      <alignment vertical="center"/>
    </xf>
    <xf numFmtId="0" fontId="51" fillId="46" borderId="0" applyNumberFormat="0" applyBorder="0" applyAlignment="0" applyProtection="0">
      <alignment vertical="center"/>
    </xf>
    <xf numFmtId="0" fontId="41" fillId="0" borderId="17" applyNumberFormat="0" applyFill="0" applyAlignment="0" applyProtection="0">
      <alignment vertical="center"/>
    </xf>
    <xf numFmtId="0" fontId="48" fillId="48" borderId="0" applyNumberFormat="0" applyBorder="0" applyAlignment="0" applyProtection="0">
      <alignment vertical="center"/>
    </xf>
    <xf numFmtId="0" fontId="57" fillId="0" borderId="0" applyNumberFormat="0" applyFill="0" applyBorder="0" applyAlignment="0" applyProtection="0">
      <alignment vertical="center"/>
    </xf>
    <xf numFmtId="0" fontId="36" fillId="11" borderId="0" applyNumberFormat="0" applyBorder="0" applyAlignment="0" applyProtection="0">
      <alignment vertical="center"/>
    </xf>
    <xf numFmtId="0" fontId="34" fillId="9" borderId="0" applyNumberFormat="0" applyBorder="0" applyAlignment="0" applyProtection="0">
      <alignment vertical="center"/>
    </xf>
    <xf numFmtId="0" fontId="48" fillId="50" borderId="0" applyNumberFormat="0" applyBorder="0" applyAlignment="0" applyProtection="0">
      <alignment vertical="center"/>
    </xf>
    <xf numFmtId="0" fontId="41" fillId="0" borderId="17" applyNumberFormat="0" applyFill="0" applyAlignment="0" applyProtection="0">
      <alignment vertical="center"/>
    </xf>
    <xf numFmtId="0" fontId="43" fillId="6" borderId="18" applyNumberFormat="0" applyAlignment="0" applyProtection="0">
      <alignment vertical="center"/>
    </xf>
    <xf numFmtId="0" fontId="48" fillId="43" borderId="0" applyNumberFormat="0" applyBorder="0" applyAlignment="0" applyProtection="0">
      <alignment vertical="center"/>
    </xf>
    <xf numFmtId="0" fontId="57" fillId="0" borderId="0" applyNumberFormat="0" applyFill="0" applyBorder="0" applyAlignment="0" applyProtection="0">
      <alignment vertical="center"/>
    </xf>
    <xf numFmtId="0" fontId="48" fillId="41" borderId="0" applyNumberFormat="0" applyBorder="0" applyAlignment="0" applyProtection="0">
      <alignment vertical="center"/>
    </xf>
    <xf numFmtId="0" fontId="51" fillId="36" borderId="0" applyNumberFormat="0" applyBorder="0" applyAlignment="0" applyProtection="0">
      <alignment vertical="center"/>
    </xf>
    <xf numFmtId="0" fontId="36" fillId="11" borderId="0" applyNumberFormat="0" applyBorder="0" applyAlignment="0" applyProtection="0">
      <alignment vertical="center"/>
    </xf>
    <xf numFmtId="0" fontId="51" fillId="45" borderId="0" applyNumberFormat="0" applyBorder="0" applyAlignment="0" applyProtection="0">
      <alignment vertical="center"/>
    </xf>
    <xf numFmtId="0" fontId="36" fillId="11" borderId="0" applyNumberFormat="0" applyBorder="0" applyAlignment="0" applyProtection="0">
      <alignment vertical="center"/>
    </xf>
    <xf numFmtId="0" fontId="41" fillId="0" borderId="17" applyNumberFormat="0" applyFill="0" applyAlignment="0" applyProtection="0">
      <alignment vertical="center"/>
    </xf>
    <xf numFmtId="0" fontId="43" fillId="6" borderId="18" applyNumberFormat="0" applyAlignment="0" applyProtection="0">
      <alignment vertical="center"/>
    </xf>
    <xf numFmtId="0" fontId="48" fillId="47" borderId="0" applyNumberFormat="0" applyBorder="0" applyAlignment="0" applyProtection="0">
      <alignment vertical="center"/>
    </xf>
    <xf numFmtId="0" fontId="47" fillId="18" borderId="0" applyNumberFormat="0" applyBorder="0" applyAlignment="0" applyProtection="0">
      <alignment vertical="center"/>
    </xf>
    <xf numFmtId="0" fontId="42" fillId="6" borderId="13" applyNumberFormat="0" applyAlignment="0" applyProtection="0">
      <alignment vertical="center"/>
    </xf>
    <xf numFmtId="0" fontId="48" fillId="49" borderId="0" applyNumberFormat="0" applyBorder="0" applyAlignment="0" applyProtection="0">
      <alignment vertical="center"/>
    </xf>
    <xf numFmtId="0" fontId="51" fillId="37" borderId="0" applyNumberFormat="0" applyBorder="0" applyAlignment="0" applyProtection="0">
      <alignment vertical="center"/>
    </xf>
    <xf numFmtId="0" fontId="47" fillId="11" borderId="0" applyNumberFormat="0" applyBorder="0" applyAlignment="0" applyProtection="0">
      <alignment vertical="center"/>
    </xf>
    <xf numFmtId="0" fontId="42" fillId="6" borderId="13" applyNumberFormat="0" applyAlignment="0" applyProtection="0">
      <alignment vertical="center"/>
    </xf>
    <xf numFmtId="0" fontId="48" fillId="40"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47" fillId="10" borderId="0" applyNumberFormat="0" applyBorder="0" applyAlignment="0" applyProtection="0">
      <alignment vertical="center"/>
    </xf>
    <xf numFmtId="0" fontId="35" fillId="10" borderId="0" applyNumberFormat="0" applyBorder="0" applyAlignment="0" applyProtection="0">
      <alignment vertical="center"/>
    </xf>
    <xf numFmtId="0" fontId="42" fillId="6" borderId="13" applyNumberFormat="0" applyAlignment="0" applyProtection="0">
      <alignment vertical="center"/>
    </xf>
    <xf numFmtId="0" fontId="67" fillId="8" borderId="0" applyNumberFormat="0" applyBorder="0" applyAlignment="0" applyProtection="0"/>
    <xf numFmtId="0" fontId="48" fillId="29" borderId="0" applyNumberFormat="0" applyBorder="0" applyAlignment="0" applyProtection="0">
      <alignment vertical="center"/>
    </xf>
    <xf numFmtId="0" fontId="51" fillId="25" borderId="0" applyNumberFormat="0" applyBorder="0" applyAlignment="0" applyProtection="0">
      <alignment vertical="center"/>
    </xf>
    <xf numFmtId="0" fontId="68" fillId="0" borderId="0"/>
    <xf numFmtId="0" fontId="69" fillId="0" borderId="0" applyNumberFormat="0" applyFill="0" applyBorder="0" applyAlignment="0" applyProtection="0">
      <alignment vertical="center"/>
    </xf>
    <xf numFmtId="0" fontId="47" fillId="18" borderId="0" applyNumberFormat="0" applyBorder="0" applyAlignment="0" applyProtection="0">
      <alignment vertical="center"/>
    </xf>
    <xf numFmtId="0" fontId="35" fillId="10" borderId="0" applyNumberFormat="0" applyBorder="0" applyAlignment="0" applyProtection="0">
      <alignment vertical="center"/>
    </xf>
    <xf numFmtId="0" fontId="47" fillId="11" borderId="0" applyNumberFormat="0" applyBorder="0" applyAlignment="0" applyProtection="0">
      <alignment vertical="center"/>
    </xf>
    <xf numFmtId="0" fontId="43" fillId="6" borderId="18" applyNumberFormat="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35" fillId="10" borderId="0" applyNumberFormat="0" applyBorder="0" applyAlignment="0" applyProtection="0">
      <alignment vertical="center"/>
    </xf>
    <xf numFmtId="0" fontId="38" fillId="0" borderId="0" applyFont="0" applyFill="0" applyBorder="0" applyAlignment="0" applyProtection="0"/>
    <xf numFmtId="0" fontId="47" fillId="18" borderId="0" applyNumberFormat="0" applyBorder="0" applyAlignment="0" applyProtection="0">
      <alignment vertical="center"/>
    </xf>
    <xf numFmtId="0" fontId="47" fillId="11" borderId="0" applyNumberFormat="0" applyBorder="0" applyAlignment="0" applyProtection="0">
      <alignment vertical="center"/>
    </xf>
    <xf numFmtId="0" fontId="43" fillId="6" borderId="18" applyNumberFormat="0" applyAlignment="0" applyProtection="0">
      <alignment vertical="center"/>
    </xf>
    <xf numFmtId="0" fontId="47" fillId="11" borderId="0" applyNumberFormat="0" applyBorder="0" applyAlignment="0" applyProtection="0">
      <alignment vertical="center"/>
    </xf>
    <xf numFmtId="0" fontId="43" fillId="6" borderId="18" applyNumberFormat="0" applyAlignment="0" applyProtection="0">
      <alignment vertical="center"/>
    </xf>
    <xf numFmtId="0" fontId="47" fillId="11" borderId="0" applyNumberFormat="0" applyBorder="0" applyAlignment="0" applyProtection="0">
      <alignment vertical="center"/>
    </xf>
    <xf numFmtId="0" fontId="43" fillId="6" borderId="18" applyNumberFormat="0" applyAlignment="0" applyProtection="0">
      <alignment vertical="center"/>
    </xf>
    <xf numFmtId="0" fontId="47" fillId="11" borderId="0" applyNumberFormat="0" applyBorder="0" applyAlignment="0" applyProtection="0">
      <alignment vertical="center"/>
    </xf>
    <xf numFmtId="0" fontId="43" fillId="6" borderId="18" applyNumberFormat="0" applyAlignment="0" applyProtection="0">
      <alignment vertical="center"/>
    </xf>
    <xf numFmtId="0" fontId="47" fillId="10" borderId="0" applyNumberFormat="0" applyBorder="0" applyAlignment="0" applyProtection="0">
      <alignment vertical="center"/>
    </xf>
    <xf numFmtId="0" fontId="34" fillId="54" borderId="0" applyNumberFormat="0" applyBorder="0" applyAlignment="0" applyProtection="0">
      <alignment vertical="center"/>
    </xf>
    <xf numFmtId="0" fontId="47" fillId="10" borderId="0" applyNumberFormat="0" applyBorder="0" applyAlignment="0" applyProtection="0">
      <alignment vertical="center"/>
    </xf>
    <xf numFmtId="0" fontId="34" fillId="53" borderId="0" applyNumberFormat="0" applyBorder="0" applyAlignment="0" applyProtection="0">
      <alignment vertical="center"/>
    </xf>
    <xf numFmtId="0" fontId="34" fillId="55" borderId="0" applyNumberFormat="0" applyBorder="0" applyAlignment="0" applyProtection="0">
      <alignment vertical="center"/>
    </xf>
    <xf numFmtId="0" fontId="47" fillId="10" borderId="0" applyNumberFormat="0" applyBorder="0" applyAlignment="0" applyProtection="0">
      <alignment vertical="center"/>
    </xf>
    <xf numFmtId="0" fontId="34" fillId="53" borderId="0" applyNumberFormat="0" applyBorder="0" applyAlignment="0" applyProtection="0">
      <alignment vertical="center"/>
    </xf>
    <xf numFmtId="0" fontId="47" fillId="10" borderId="0" applyNumberFormat="0" applyBorder="0" applyAlignment="0" applyProtection="0">
      <alignment vertical="center"/>
    </xf>
    <xf numFmtId="0" fontId="34" fillId="53" borderId="0" applyNumberFormat="0" applyBorder="0" applyAlignment="0" applyProtection="0">
      <alignment vertical="center"/>
    </xf>
    <xf numFmtId="0" fontId="47" fillId="28" borderId="0" applyNumberFormat="0" applyBorder="0" applyAlignment="0" applyProtection="0">
      <alignment vertical="center"/>
    </xf>
    <xf numFmtId="0" fontId="1" fillId="0" borderId="0"/>
    <xf numFmtId="0" fontId="47" fillId="28" borderId="0" applyNumberFormat="0" applyBorder="0" applyAlignment="0" applyProtection="0">
      <alignment vertical="center"/>
    </xf>
    <xf numFmtId="0" fontId="38" fillId="0" borderId="0"/>
    <xf numFmtId="0" fontId="35" fillId="10" borderId="0" applyNumberFormat="0" applyBorder="0" applyAlignment="0" applyProtection="0">
      <alignment vertical="center"/>
    </xf>
    <xf numFmtId="0" fontId="47" fillId="28" borderId="0" applyNumberFormat="0" applyBorder="0" applyAlignment="0" applyProtection="0">
      <alignment vertical="center"/>
    </xf>
    <xf numFmtId="0" fontId="34" fillId="17" borderId="0" applyNumberFormat="0" applyBorder="0" applyAlignment="0" applyProtection="0">
      <alignment vertical="center"/>
    </xf>
    <xf numFmtId="0" fontId="1" fillId="0" borderId="0"/>
    <xf numFmtId="0" fontId="70" fillId="0" borderId="0" applyNumberFormat="0" applyFill="0" applyBorder="0" applyAlignment="0" applyProtection="0"/>
    <xf numFmtId="0" fontId="47" fillId="28" borderId="0" applyNumberFormat="0" applyBorder="0" applyAlignment="0" applyProtection="0">
      <alignment vertical="center"/>
    </xf>
    <xf numFmtId="0" fontId="34" fillId="17" borderId="0" applyNumberFormat="0" applyBorder="0" applyAlignment="0" applyProtection="0">
      <alignment vertical="center"/>
    </xf>
    <xf numFmtId="0" fontId="36" fillId="11" borderId="0" applyNumberFormat="0" applyBorder="0" applyAlignment="0" applyProtection="0">
      <alignment vertical="center"/>
    </xf>
    <xf numFmtId="0" fontId="53" fillId="10" borderId="0" applyNumberFormat="0" applyBorder="0" applyAlignment="0" applyProtection="0">
      <alignment vertical="center"/>
    </xf>
    <xf numFmtId="0" fontId="47" fillId="51" borderId="0" applyNumberFormat="0" applyBorder="0" applyAlignment="0" applyProtection="0">
      <alignment vertical="center"/>
    </xf>
    <xf numFmtId="0" fontId="35" fillId="10" borderId="0" applyNumberFormat="0" applyBorder="0" applyAlignment="0" applyProtection="0">
      <alignment vertical="center"/>
    </xf>
    <xf numFmtId="0" fontId="47" fillId="51" borderId="0" applyNumberFormat="0" applyBorder="0" applyAlignment="0" applyProtection="0">
      <alignment vertical="center"/>
    </xf>
    <xf numFmtId="0" fontId="47" fillId="51" borderId="0" applyNumberFormat="0" applyBorder="0" applyAlignment="0" applyProtection="0">
      <alignment vertical="center"/>
    </xf>
    <xf numFmtId="0" fontId="34" fillId="52" borderId="0" applyNumberFormat="0" applyBorder="0" applyAlignment="0" applyProtection="0">
      <alignment vertical="center"/>
    </xf>
    <xf numFmtId="0" fontId="47" fillId="51" borderId="0" applyNumberFormat="0" applyBorder="0" applyAlignment="0" applyProtection="0">
      <alignment vertical="center"/>
    </xf>
    <xf numFmtId="0" fontId="34" fillId="52" borderId="0" applyNumberFormat="0" applyBorder="0" applyAlignment="0" applyProtection="0">
      <alignment vertical="center"/>
    </xf>
    <xf numFmtId="0" fontId="47" fillId="51" borderId="0" applyNumberFormat="0" applyBorder="0" applyAlignment="0" applyProtection="0">
      <alignment vertical="center"/>
    </xf>
    <xf numFmtId="0" fontId="34" fillId="5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47" fillId="12" borderId="0" applyNumberFormat="0" applyBorder="0" applyAlignment="0" applyProtection="0">
      <alignment vertical="center"/>
    </xf>
    <xf numFmtId="0" fontId="34" fillId="54" borderId="0" applyNumberFormat="0" applyBorder="0" applyAlignment="0" applyProtection="0">
      <alignment vertical="center"/>
    </xf>
    <xf numFmtId="0" fontId="47" fillId="12" borderId="0" applyNumberFormat="0" applyBorder="0" applyAlignment="0" applyProtection="0">
      <alignment vertical="center"/>
    </xf>
    <xf numFmtId="0" fontId="34" fillId="54" borderId="0" applyNumberFormat="0" applyBorder="0" applyAlignment="0" applyProtection="0">
      <alignment vertical="center"/>
    </xf>
    <xf numFmtId="0" fontId="47" fillId="12" borderId="0" applyNumberFormat="0" applyBorder="0" applyAlignment="0" applyProtection="0">
      <alignment vertical="center"/>
    </xf>
    <xf numFmtId="0" fontId="34" fillId="54" borderId="0" applyNumberFormat="0" applyBorder="0" applyAlignment="0" applyProtection="0">
      <alignment vertical="center"/>
    </xf>
    <xf numFmtId="0" fontId="47" fillId="28" borderId="0" applyNumberFormat="0" applyBorder="0" applyAlignment="0" applyProtection="0">
      <alignment vertical="center"/>
    </xf>
    <xf numFmtId="0" fontId="42" fillId="6" borderId="13" applyNumberFormat="0" applyAlignment="0" applyProtection="0">
      <alignment vertical="center"/>
    </xf>
    <xf numFmtId="0" fontId="67" fillId="8" borderId="0" applyNumberFormat="0" applyBorder="0" applyAlignment="0" applyProtection="0"/>
    <xf numFmtId="0" fontId="47" fillId="51"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67" fillId="8" borderId="0" applyNumberFormat="0" applyBorder="0" applyAlignment="0" applyProtection="0"/>
    <xf numFmtId="0" fontId="34" fillId="9" borderId="0" applyNumberFormat="0" applyBorder="0" applyAlignment="0" applyProtection="0">
      <alignment vertical="center"/>
    </xf>
    <xf numFmtId="0" fontId="47" fillId="12" borderId="0" applyNumberFormat="0" applyBorder="0" applyAlignment="0" applyProtection="0">
      <alignment vertical="center"/>
    </xf>
    <xf numFmtId="0" fontId="67" fillId="8" borderId="0" applyNumberFormat="0" applyBorder="0" applyAlignment="0" applyProtection="0"/>
    <xf numFmtId="0" fontId="34" fillId="5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36" fillId="11" borderId="0" applyNumberFormat="0" applyBorder="0" applyAlignment="0" applyProtection="0">
      <alignment vertical="center"/>
    </xf>
    <xf numFmtId="0" fontId="47" fillId="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17" borderId="0" applyNumberFormat="0" applyBorder="0" applyAlignment="0" applyProtection="0">
      <alignment vertical="center"/>
    </xf>
    <xf numFmtId="0" fontId="47" fillId="52" borderId="0" applyNumberFormat="0" applyBorder="0" applyAlignment="0" applyProtection="0">
      <alignment vertical="center"/>
    </xf>
    <xf numFmtId="0" fontId="53" fillId="10" borderId="0" applyNumberFormat="0" applyBorder="0" applyAlignment="0" applyProtection="0">
      <alignment vertical="center"/>
    </xf>
    <xf numFmtId="0" fontId="42" fillId="6" borderId="13" applyNumberFormat="0" applyAlignment="0" applyProtection="0">
      <alignment vertical="center"/>
    </xf>
    <xf numFmtId="0" fontId="47" fillId="52" borderId="0" applyNumberFormat="0" applyBorder="0" applyAlignment="0" applyProtection="0">
      <alignment vertical="center"/>
    </xf>
    <xf numFmtId="0" fontId="1" fillId="0" borderId="0">
      <alignment vertical="center"/>
    </xf>
    <xf numFmtId="0" fontId="42" fillId="6" borderId="13" applyNumberFormat="0" applyAlignment="0" applyProtection="0">
      <alignment vertical="center"/>
    </xf>
    <xf numFmtId="0" fontId="47" fillId="52" borderId="0" applyNumberFormat="0" applyBorder="0" applyAlignment="0" applyProtection="0">
      <alignment vertical="center"/>
    </xf>
    <xf numFmtId="0" fontId="42" fillId="6" borderId="13" applyNumberFormat="0" applyAlignment="0" applyProtection="0">
      <alignment vertical="center"/>
    </xf>
    <xf numFmtId="0" fontId="47" fillId="52" borderId="0" applyNumberFormat="0" applyBorder="0" applyAlignment="0" applyProtection="0">
      <alignment vertical="center"/>
    </xf>
    <xf numFmtId="0" fontId="35" fillId="10" borderId="0" applyNumberFormat="0" applyBorder="0" applyAlignment="0" applyProtection="0">
      <alignment vertical="center"/>
    </xf>
    <xf numFmtId="0" fontId="42" fillId="6" borderId="13" applyNumberFormat="0" applyAlignment="0" applyProtection="0">
      <alignment vertical="center"/>
    </xf>
    <xf numFmtId="0" fontId="47" fillId="52" borderId="0" applyNumberFormat="0" applyBorder="0" applyAlignment="0" applyProtection="0">
      <alignment vertical="center"/>
    </xf>
    <xf numFmtId="0" fontId="42" fillId="6" borderId="13" applyNumberFormat="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28" borderId="0" applyNumberFormat="0" applyBorder="0" applyAlignment="0" applyProtection="0">
      <alignment vertical="center"/>
    </xf>
    <xf numFmtId="0" fontId="47" fillId="7" borderId="0" applyNumberFormat="0" applyBorder="0" applyAlignment="0" applyProtection="0">
      <alignment vertical="center"/>
    </xf>
    <xf numFmtId="0" fontId="35" fillId="10" borderId="0" applyNumberFormat="0" applyBorder="0" applyAlignment="0" applyProtection="0">
      <alignment vertical="center"/>
    </xf>
    <xf numFmtId="0" fontId="47" fillId="7" borderId="0" applyNumberFormat="0" applyBorder="0" applyAlignment="0" applyProtection="0">
      <alignment vertical="center"/>
    </xf>
    <xf numFmtId="0" fontId="35" fillId="10" borderId="0" applyNumberFormat="0" applyBorder="0" applyAlignment="0" applyProtection="0">
      <alignment vertical="center"/>
    </xf>
    <xf numFmtId="0" fontId="47" fillId="7" borderId="0" applyNumberFormat="0" applyBorder="0" applyAlignment="0" applyProtection="0">
      <alignment vertical="center"/>
    </xf>
    <xf numFmtId="0" fontId="35" fillId="10" borderId="0" applyNumberFormat="0" applyBorder="0" applyAlignment="0" applyProtection="0">
      <alignment vertical="center"/>
    </xf>
    <xf numFmtId="0" fontId="47" fillId="7" borderId="0" applyNumberFormat="0" applyBorder="0" applyAlignment="0" applyProtection="0">
      <alignment vertical="center"/>
    </xf>
    <xf numFmtId="37" fontId="75" fillId="0" borderId="0"/>
    <xf numFmtId="0" fontId="35" fillId="10" borderId="0" applyNumberFormat="0" applyBorder="0" applyAlignment="0" applyProtection="0">
      <alignment vertical="center"/>
    </xf>
    <xf numFmtId="0" fontId="47" fillId="7" borderId="0" applyNumberFormat="0" applyBorder="0" applyAlignment="0" applyProtection="0">
      <alignment vertical="center"/>
    </xf>
    <xf numFmtId="0" fontId="36" fillId="11" borderId="0" applyNumberFormat="0" applyBorder="0" applyAlignment="0" applyProtection="0">
      <alignment vertical="center"/>
    </xf>
    <xf numFmtId="0" fontId="38" fillId="16" borderId="16" applyNumberFormat="0" applyFont="0" applyAlignment="0" applyProtection="0">
      <alignment vertical="center"/>
    </xf>
    <xf numFmtId="0" fontId="47" fillId="32" borderId="0" applyNumberFormat="0" applyBorder="0" applyAlignment="0" applyProtection="0">
      <alignment vertical="center"/>
    </xf>
    <xf numFmtId="0" fontId="74" fillId="0" borderId="29" applyNumberFormat="0" applyFill="0" applyAlignment="0" applyProtection="0">
      <alignment vertical="center"/>
    </xf>
    <xf numFmtId="0" fontId="46" fillId="8" borderId="0" applyNumberFormat="0" applyBorder="0" applyAlignment="0" applyProtection="0">
      <alignment vertical="center"/>
    </xf>
    <xf numFmtId="0" fontId="47" fillId="32" borderId="0" applyNumberFormat="0" applyBorder="0" applyAlignment="0" applyProtection="0">
      <alignment vertical="center"/>
    </xf>
    <xf numFmtId="0" fontId="74" fillId="0" borderId="29" applyNumberFormat="0" applyFill="0" applyAlignment="0" applyProtection="0">
      <alignment vertical="center"/>
    </xf>
    <xf numFmtId="0" fontId="46" fillId="8" borderId="0" applyNumberFormat="0" applyBorder="0" applyAlignment="0" applyProtection="0">
      <alignment vertical="center"/>
    </xf>
    <xf numFmtId="0" fontId="47" fillId="32" borderId="0" applyNumberFormat="0" applyBorder="0" applyAlignment="0" applyProtection="0">
      <alignment vertical="center"/>
    </xf>
    <xf numFmtId="0" fontId="74" fillId="0" borderId="29" applyNumberFormat="0" applyFill="0" applyAlignment="0" applyProtection="0">
      <alignment vertical="center"/>
    </xf>
    <xf numFmtId="0" fontId="46" fillId="8" borderId="0" applyNumberFormat="0" applyBorder="0" applyAlignment="0" applyProtection="0">
      <alignment vertical="center"/>
    </xf>
    <xf numFmtId="0" fontId="47" fillId="32" borderId="0" applyNumberFormat="0" applyBorder="0" applyAlignment="0" applyProtection="0">
      <alignment vertical="center"/>
    </xf>
    <xf numFmtId="0" fontId="35" fillId="10" borderId="0" applyNumberFormat="0" applyBorder="0" applyAlignment="0" applyProtection="0">
      <alignment vertical="center"/>
    </xf>
    <xf numFmtId="0" fontId="46" fillId="8" borderId="0" applyNumberFormat="0" applyBorder="0" applyAlignment="0" applyProtection="0">
      <alignment vertical="center"/>
    </xf>
    <xf numFmtId="0" fontId="47" fillId="7" borderId="0" applyNumberFormat="0" applyBorder="0" applyAlignment="0" applyProtection="0">
      <alignment vertical="center"/>
    </xf>
    <xf numFmtId="0" fontId="47" fillId="17" borderId="0" applyNumberFormat="0" applyBorder="0" applyAlignment="0" applyProtection="0">
      <alignment vertical="center"/>
    </xf>
    <xf numFmtId="0" fontId="47" fillId="52" borderId="0" applyNumberFormat="0" applyBorder="0" applyAlignment="0" applyProtection="0">
      <alignment vertical="center"/>
    </xf>
    <xf numFmtId="0" fontId="47" fillId="28" borderId="0" applyNumberFormat="0" applyBorder="0" applyAlignment="0" applyProtection="0">
      <alignment vertical="center"/>
    </xf>
    <xf numFmtId="0" fontId="47" fillId="7" borderId="0" applyNumberFormat="0" applyBorder="0" applyAlignment="0" applyProtection="0">
      <alignment vertical="center"/>
    </xf>
    <xf numFmtId="0" fontId="47" fillId="32" borderId="0" applyNumberFormat="0" applyBorder="0" applyAlignment="0" applyProtection="0">
      <alignment vertical="center"/>
    </xf>
    <xf numFmtId="0" fontId="34" fillId="53" borderId="0" applyNumberFormat="0" applyBorder="0" applyAlignment="0" applyProtection="0">
      <alignment vertical="center"/>
    </xf>
    <xf numFmtId="0" fontId="32" fillId="0" borderId="0" applyNumberFormat="0" applyFill="0" applyBorder="0" applyAlignment="0" applyProtection="0">
      <alignment vertical="center"/>
    </xf>
    <xf numFmtId="0" fontId="34" fillId="53" borderId="0" applyNumberFormat="0" applyBorder="0" applyAlignment="0" applyProtection="0">
      <alignment vertical="center"/>
    </xf>
    <xf numFmtId="0" fontId="36" fillId="11" borderId="0" applyNumberFormat="0" applyBorder="0" applyAlignment="0" applyProtection="0">
      <alignment vertical="center"/>
    </xf>
    <xf numFmtId="0" fontId="32" fillId="0" borderId="0" applyNumberFormat="0" applyFill="0" applyBorder="0" applyAlignment="0" applyProtection="0">
      <alignment vertical="center"/>
    </xf>
    <xf numFmtId="0" fontId="34" fillId="17" borderId="0" applyNumberFormat="0" applyBorder="0" applyAlignment="0" applyProtection="0">
      <alignment vertical="center"/>
    </xf>
    <xf numFmtId="0" fontId="36" fillId="11" borderId="0" applyNumberFormat="0" applyBorder="0" applyAlignment="0" applyProtection="0">
      <alignment vertical="center"/>
    </xf>
    <xf numFmtId="0" fontId="34" fillId="17" borderId="0" applyNumberFormat="0" applyBorder="0" applyAlignment="0" applyProtection="0">
      <alignment vertical="center"/>
    </xf>
    <xf numFmtId="0" fontId="36" fillId="11" borderId="0" applyNumberFormat="0" applyBorder="0" applyAlignment="0" applyProtection="0">
      <alignment vertical="center"/>
    </xf>
    <xf numFmtId="0" fontId="35" fillId="10" borderId="0" applyNumberFormat="0" applyBorder="0" applyAlignment="0" applyProtection="0">
      <alignment vertical="center"/>
    </xf>
    <xf numFmtId="0" fontId="34" fillId="52" borderId="0" applyNumberFormat="0" applyBorder="0" applyAlignment="0" applyProtection="0">
      <alignment vertical="center"/>
    </xf>
    <xf numFmtId="0" fontId="34" fillId="52" borderId="0" applyNumberFormat="0" applyBorder="0" applyAlignment="0" applyProtection="0">
      <alignment vertical="center"/>
    </xf>
    <xf numFmtId="0" fontId="34" fillId="54" borderId="0" applyNumberFormat="0" applyBorder="0" applyAlignment="0" applyProtection="0">
      <alignment vertical="center"/>
    </xf>
    <xf numFmtId="0" fontId="1" fillId="0" borderId="0">
      <alignment vertical="center"/>
    </xf>
    <xf numFmtId="0" fontId="34" fillId="54"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6" fillId="11" borderId="0" applyNumberFormat="0" applyBorder="0" applyAlignment="0" applyProtection="0">
      <alignment vertical="center"/>
    </xf>
    <xf numFmtId="0" fontId="34" fillId="15" borderId="0" applyNumberFormat="0" applyBorder="0" applyAlignment="0" applyProtection="0">
      <alignment vertical="center"/>
    </xf>
    <xf numFmtId="0" fontId="36" fillId="11"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56" borderId="0" applyNumberFormat="0" applyBorder="0" applyAlignment="0" applyProtection="0">
      <alignment vertical="center"/>
    </xf>
    <xf numFmtId="0" fontId="1" fillId="0" borderId="0"/>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4" fillId="56" borderId="0" applyNumberFormat="0" applyBorder="0" applyAlignment="0" applyProtection="0">
      <alignment vertical="center"/>
    </xf>
    <xf numFmtId="0" fontId="36" fillId="11" borderId="0" applyNumberFormat="0" applyBorder="0" applyAlignment="0" applyProtection="0">
      <alignment vertical="center"/>
    </xf>
    <xf numFmtId="0" fontId="53" fillId="10" borderId="0" applyNumberFormat="0" applyBorder="0" applyAlignment="0" applyProtection="0">
      <alignment vertical="center"/>
    </xf>
    <xf numFmtId="0" fontId="34" fillId="56" borderId="0" applyNumberFormat="0" applyBorder="0" applyAlignment="0" applyProtection="0">
      <alignment vertical="center"/>
    </xf>
    <xf numFmtId="0" fontId="34" fillId="53" borderId="0" applyNumberFormat="0" applyBorder="0" applyAlignment="0" applyProtection="0">
      <alignment vertical="center"/>
    </xf>
    <xf numFmtId="0" fontId="1" fillId="0" borderId="0"/>
    <xf numFmtId="0" fontId="34" fillId="52" borderId="0" applyNumberFormat="0" applyBorder="0" applyAlignment="0" applyProtection="0">
      <alignment vertical="center"/>
    </xf>
    <xf numFmtId="0" fontId="1" fillId="0" borderId="0"/>
    <xf numFmtId="0" fontId="34" fillId="54" borderId="0" applyNumberFormat="0" applyBorder="0" applyAlignment="0" applyProtection="0">
      <alignment vertical="center"/>
    </xf>
    <xf numFmtId="0" fontId="72" fillId="0" borderId="28" applyNumberFormat="0" applyFill="0" applyAlignment="0" applyProtection="0">
      <alignment vertical="center"/>
    </xf>
    <xf numFmtId="0" fontId="1" fillId="0" borderId="0"/>
    <xf numFmtId="0" fontId="34" fillId="15" borderId="0" applyNumberFormat="0" applyBorder="0" applyAlignment="0" applyProtection="0">
      <alignment vertical="center"/>
    </xf>
    <xf numFmtId="0" fontId="72" fillId="0" borderId="28" applyNumberFormat="0" applyFill="0" applyAlignment="0" applyProtection="0">
      <alignment vertical="center"/>
    </xf>
    <xf numFmtId="0" fontId="34" fillId="56" borderId="0" applyNumberFormat="0" applyBorder="0" applyAlignment="0" applyProtection="0">
      <alignment vertical="center"/>
    </xf>
    <xf numFmtId="0" fontId="72" fillId="0" borderId="28" applyNumberFormat="0" applyFill="0" applyAlignment="0" applyProtection="0">
      <alignment vertical="center"/>
    </xf>
    <xf numFmtId="0" fontId="76" fillId="0" borderId="0" applyNumberFormat="0" applyFill="0" applyBorder="0" applyAlignment="0" applyProtection="0"/>
    <xf numFmtId="0" fontId="1" fillId="0" borderId="0"/>
    <xf numFmtId="0" fontId="77" fillId="0" borderId="0"/>
    <xf numFmtId="0" fontId="36" fillId="11" borderId="0" applyNumberFormat="0" applyBorder="0" applyAlignment="0" applyProtection="0">
      <alignment vertical="center"/>
    </xf>
    <xf numFmtId="0" fontId="76" fillId="0" borderId="0" applyNumberFormat="0" applyFill="0" applyBorder="0" applyAlignment="0" applyProtection="0"/>
    <xf numFmtId="0" fontId="72" fillId="0" borderId="28" applyNumberFormat="0" applyFill="0" applyAlignment="0" applyProtection="0">
      <alignment vertical="center"/>
    </xf>
    <xf numFmtId="0" fontId="36" fillId="11" borderId="0" applyNumberFormat="0" applyBorder="0" applyAlignment="0" applyProtection="0">
      <alignment vertical="center"/>
    </xf>
    <xf numFmtId="0" fontId="35" fillId="10" borderId="0" applyNumberFormat="0" applyBorder="0" applyAlignment="0" applyProtection="0">
      <alignment vertical="center"/>
    </xf>
    <xf numFmtId="0" fontId="72" fillId="0" borderId="28" applyNumberFormat="0" applyFill="0" applyAlignment="0" applyProtection="0">
      <alignment vertical="center"/>
    </xf>
    <xf numFmtId="0" fontId="72" fillId="0" borderId="28" applyNumberFormat="0" applyFill="0" applyAlignment="0" applyProtection="0">
      <alignment vertical="center"/>
    </xf>
    <xf numFmtId="0" fontId="38" fillId="0" borderId="0"/>
    <xf numFmtId="0" fontId="72" fillId="0" borderId="28" applyNumberFormat="0" applyFill="0" applyAlignment="0" applyProtection="0">
      <alignment vertical="center"/>
    </xf>
    <xf numFmtId="0" fontId="72" fillId="0" borderId="28" applyNumberFormat="0" applyFill="0" applyAlignment="0" applyProtection="0">
      <alignment vertical="center"/>
    </xf>
    <xf numFmtId="0" fontId="36" fillId="11" borderId="0" applyNumberFormat="0" applyBorder="0" applyAlignment="0" applyProtection="0">
      <alignment vertical="center"/>
    </xf>
    <xf numFmtId="0" fontId="72" fillId="0" borderId="28" applyNumberFormat="0" applyFill="0" applyAlignment="0" applyProtection="0">
      <alignment vertical="center"/>
    </xf>
    <xf numFmtId="0" fontId="73" fillId="10" borderId="0" applyNumberFormat="0" applyBorder="0" applyAlignment="0" applyProtection="0">
      <alignment vertical="center"/>
    </xf>
    <xf numFmtId="0" fontId="72" fillId="0" borderId="28" applyNumberFormat="0" applyFill="0" applyAlignment="0" applyProtection="0">
      <alignment vertical="center"/>
    </xf>
    <xf numFmtId="0" fontId="36" fillId="11" borderId="0" applyNumberFormat="0" applyBorder="0" applyAlignment="0" applyProtection="0">
      <alignment vertical="center"/>
    </xf>
    <xf numFmtId="0" fontId="74" fillId="0" borderId="29" applyNumberFormat="0" applyFill="0" applyAlignment="0" applyProtection="0">
      <alignment vertical="center"/>
    </xf>
    <xf numFmtId="0" fontId="53" fillId="10" borderId="0" applyNumberFormat="0" applyBorder="0" applyAlignment="0" applyProtection="0">
      <alignment vertical="center"/>
    </xf>
    <xf numFmtId="0" fontId="74" fillId="0" borderId="29" applyNumberFormat="0" applyFill="0" applyAlignment="0" applyProtection="0">
      <alignment vertical="center"/>
    </xf>
    <xf numFmtId="0" fontId="74" fillId="0" borderId="29" applyNumberFormat="0" applyFill="0" applyAlignment="0" applyProtection="0">
      <alignment vertical="center"/>
    </xf>
    <xf numFmtId="0" fontId="36" fillId="11" borderId="0" applyNumberFormat="0" applyBorder="0" applyAlignment="0" applyProtection="0">
      <alignment vertical="center"/>
    </xf>
    <xf numFmtId="0" fontId="74" fillId="0" borderId="29" applyNumberFormat="0" applyFill="0" applyAlignment="0" applyProtection="0">
      <alignment vertical="center"/>
    </xf>
    <xf numFmtId="0" fontId="36" fillId="11" borderId="0" applyNumberFormat="0" applyBorder="0" applyAlignment="0" applyProtection="0">
      <alignment vertical="center"/>
    </xf>
    <xf numFmtId="0" fontId="74" fillId="0" borderId="29" applyNumberFormat="0" applyFill="0" applyAlignment="0" applyProtection="0">
      <alignment vertical="center"/>
    </xf>
    <xf numFmtId="0" fontId="74" fillId="0" borderId="29" applyNumberFormat="0" applyFill="0" applyAlignment="0" applyProtection="0">
      <alignment vertical="center"/>
    </xf>
    <xf numFmtId="0" fontId="74" fillId="0" borderId="29"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35" fillId="10" borderId="0" applyNumberFormat="0" applyBorder="0" applyAlignment="0" applyProtection="0">
      <alignment vertical="center"/>
    </xf>
    <xf numFmtId="0" fontId="69" fillId="0" borderId="27" applyNumberFormat="0" applyFill="0" applyAlignment="0" applyProtection="0">
      <alignment vertical="center"/>
    </xf>
    <xf numFmtId="0" fontId="35" fillId="10" borderId="0" applyNumberFormat="0" applyBorder="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27"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41" fontId="38" fillId="0" borderId="0" applyFont="0" applyFill="0" applyBorder="0" applyAlignment="0" applyProtection="0"/>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4" fillId="0" borderId="19" applyNumberFormat="0" applyFill="0" applyAlignment="0" applyProtection="0">
      <alignment vertical="center"/>
    </xf>
    <xf numFmtId="0" fontId="69" fillId="0" borderId="0" applyNumberFormat="0" applyFill="0" applyBorder="0" applyAlignment="0" applyProtection="0">
      <alignment vertical="center"/>
    </xf>
    <xf numFmtId="0" fontId="44" fillId="0" borderId="19" applyNumberFormat="0" applyFill="0" applyAlignment="0" applyProtection="0">
      <alignment vertical="center"/>
    </xf>
    <xf numFmtId="0" fontId="40" fillId="13" borderId="14" applyNumberFormat="0" applyAlignment="0" applyProtection="0">
      <alignment vertical="center"/>
    </xf>
    <xf numFmtId="0" fontId="69" fillId="0" borderId="0" applyNumberFormat="0" applyFill="0" applyBorder="0" applyAlignment="0" applyProtection="0">
      <alignment vertical="center"/>
    </xf>
    <xf numFmtId="0" fontId="44" fillId="0" borderId="19" applyNumberFormat="0" applyFill="0" applyAlignment="0" applyProtection="0">
      <alignment vertical="center"/>
    </xf>
    <xf numFmtId="0" fontId="40" fillId="13" borderId="14" applyNumberFormat="0" applyAlignment="0" applyProtection="0">
      <alignment vertical="center"/>
    </xf>
    <xf numFmtId="0" fontId="69" fillId="0" borderId="0" applyNumberFormat="0" applyFill="0" applyBorder="0" applyAlignment="0" applyProtection="0">
      <alignment vertical="center"/>
    </xf>
    <xf numFmtId="0" fontId="44" fillId="0" borderId="19" applyNumberFormat="0" applyFill="0" applyAlignment="0" applyProtection="0">
      <alignment vertical="center"/>
    </xf>
    <xf numFmtId="0" fontId="40" fillId="13" borderId="14" applyNumberFormat="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4" fillId="9" borderId="0" applyNumberFormat="0" applyBorder="0" applyAlignment="0" applyProtection="0">
      <alignment vertical="center"/>
    </xf>
    <xf numFmtId="0" fontId="57" fillId="0" borderId="0" applyNumberFormat="0" applyFill="0" applyBorder="0" applyAlignment="0" applyProtection="0">
      <alignment vertical="center"/>
    </xf>
    <xf numFmtId="0" fontId="34" fillId="9" borderId="0" applyNumberFormat="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70" fillId="0" borderId="0" applyNumberFormat="0" applyFill="0" applyBorder="0" applyAlignment="0" applyProtection="0"/>
    <xf numFmtId="0" fontId="36" fillId="11" borderId="0" applyNumberFormat="0" applyBorder="0" applyAlignment="0" applyProtection="0">
      <alignment vertical="center"/>
    </xf>
    <xf numFmtId="0" fontId="36" fillId="11" borderId="0"/>
    <xf numFmtId="0" fontId="35" fillId="10" borderId="0" applyNumberFormat="0" applyBorder="0" applyAlignment="0" applyProtection="0">
      <alignment vertical="center"/>
    </xf>
    <xf numFmtId="0" fontId="36" fillId="11" borderId="0"/>
    <xf numFmtId="0" fontId="71"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53" fillId="10" borderId="0" applyNumberFormat="0" applyBorder="0" applyAlignment="0" applyProtection="0">
      <alignment vertical="center"/>
    </xf>
    <xf numFmtId="0" fontId="34" fillId="9" borderId="0" applyNumberFormat="0" applyBorder="0" applyAlignment="0" applyProtection="0">
      <alignment vertical="center"/>
    </xf>
    <xf numFmtId="0" fontId="36" fillId="11" borderId="0" applyNumberFormat="0" applyBorder="0" applyAlignment="0" applyProtection="0">
      <alignment vertical="center"/>
    </xf>
    <xf numFmtId="0" fontId="34" fillId="15"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0" borderId="0" applyFont="0" applyFill="0" applyBorder="0" applyAlignment="0" applyProtection="0"/>
    <xf numFmtId="0" fontId="36" fillId="11" borderId="0" applyNumberFormat="0" applyBorder="0" applyAlignment="0" applyProtection="0">
      <alignment vertical="center"/>
    </xf>
    <xf numFmtId="0" fontId="37" fillId="12" borderId="13" applyNumberFormat="0" applyAlignment="0" applyProtection="0">
      <alignment vertical="center"/>
    </xf>
    <xf numFmtId="0" fontId="36" fillId="11" borderId="0" applyNumberFormat="0" applyBorder="0" applyAlignment="0" applyProtection="0">
      <alignment vertical="center"/>
    </xf>
    <xf numFmtId="0" fontId="1" fillId="0" borderId="0"/>
    <xf numFmtId="4" fontId="38" fillId="0" borderId="0" applyFont="0" applyFill="0" applyBorder="0" applyAlignment="0" applyProtection="0"/>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16" borderId="16" applyNumberFormat="0" applyFon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0" borderId="0"/>
    <xf numFmtId="0" fontId="53" fillId="10" borderId="0" applyNumberFormat="0" applyBorder="0" applyAlignment="0" applyProtection="0">
      <alignment vertical="center"/>
    </xf>
    <xf numFmtId="0" fontId="1" fillId="0" borderId="0"/>
    <xf numFmtId="0" fontId="38" fillId="0" borderId="0"/>
    <xf numFmtId="0" fontId="53" fillId="10" borderId="0" applyNumberFormat="0" applyBorder="0" applyAlignment="0" applyProtection="0">
      <alignment vertical="center"/>
    </xf>
    <xf numFmtId="0" fontId="38" fillId="0" borderId="0"/>
    <xf numFmtId="0" fontId="38" fillId="0" borderId="0"/>
    <xf numFmtId="0" fontId="34" fillId="54" borderId="0" applyNumberFormat="0" applyBorder="0" applyAlignment="0" applyProtection="0">
      <alignment vertical="center"/>
    </xf>
    <xf numFmtId="0" fontId="38" fillId="0" borderId="0"/>
    <xf numFmtId="0" fontId="34" fillId="54" borderId="0" applyNumberFormat="0" applyBorder="0" applyAlignment="0" applyProtection="0">
      <alignment vertical="center"/>
    </xf>
    <xf numFmtId="0" fontId="1" fillId="0" borderId="0">
      <alignment vertical="center"/>
    </xf>
    <xf numFmtId="0" fontId="1" fillId="0" borderId="0">
      <alignment vertical="center" wrapText="1"/>
    </xf>
    <xf numFmtId="0" fontId="1" fillId="0" borderId="0">
      <alignment vertical="center" wrapText="1"/>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xf numFmtId="0" fontId="35" fillId="10" borderId="0" applyNumberFormat="0" applyBorder="0" applyAlignment="0" applyProtection="0">
      <alignment vertical="center"/>
    </xf>
    <xf numFmtId="0" fontId="38" fillId="16" borderId="16" applyNumberFormat="0" applyFon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53" fillId="10" borderId="0" applyNumberFormat="0" applyBorder="0" applyAlignment="0" applyProtection="0">
      <alignment vertical="center"/>
    </xf>
    <xf numFmtId="0" fontId="32" fillId="0" borderId="0" applyNumberFormat="0" applyFill="0" applyBorder="0" applyAlignment="0" applyProtection="0">
      <alignment vertical="center"/>
    </xf>
    <xf numFmtId="0" fontId="35"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53" fillId="10"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0" fillId="13" borderId="14" applyNumberFormat="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0" fillId="13" borderId="14" applyNumberFormat="0" applyAlignment="0" applyProtection="0">
      <alignment vertical="center"/>
    </xf>
    <xf numFmtId="0" fontId="40" fillId="13" borderId="14" applyNumberFormat="0" applyAlignment="0" applyProtection="0">
      <alignment vertical="center"/>
    </xf>
    <xf numFmtId="0" fontId="40" fillId="13" borderId="14" applyNumberFormat="0" applyAlignment="0" applyProtection="0">
      <alignment vertical="center"/>
    </xf>
    <xf numFmtId="0" fontId="40" fillId="13" borderId="14" applyNumberFormat="0" applyAlignment="0" applyProtection="0">
      <alignment vertical="center"/>
    </xf>
    <xf numFmtId="0" fontId="40" fillId="13" borderId="14" applyNumberFormat="0" applyAlignment="0" applyProtection="0">
      <alignment vertical="center"/>
    </xf>
    <xf numFmtId="0" fontId="40" fillId="13" borderId="14" applyNumberFormat="0" applyAlignment="0" applyProtection="0">
      <alignment vertical="center"/>
    </xf>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67" fillId="8" borderId="0" applyNumberFormat="0" applyBorder="0" applyAlignment="0" applyProtection="0"/>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77" fillId="0" borderId="0"/>
    <xf numFmtId="0" fontId="34" fillId="9"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8" borderId="0" applyNumberFormat="0" applyBorder="0" applyAlignment="0" applyProtection="0">
      <alignment vertical="center"/>
    </xf>
    <xf numFmtId="0" fontId="37" fillId="12" borderId="13" applyNumberFormat="0" applyAlignment="0" applyProtection="0">
      <alignment vertical="center"/>
    </xf>
    <xf numFmtId="0" fontId="34" fillId="58" borderId="0" applyNumberFormat="0" applyBorder="0" applyAlignment="0" applyProtection="0">
      <alignment vertical="center"/>
    </xf>
    <xf numFmtId="0" fontId="37" fillId="12" borderId="13" applyNumberFormat="0" applyAlignment="0" applyProtection="0">
      <alignment vertical="center"/>
    </xf>
    <xf numFmtId="0" fontId="34" fillId="58" borderId="0" applyNumberFormat="0" applyBorder="0" applyAlignment="0" applyProtection="0">
      <alignment vertical="center"/>
    </xf>
    <xf numFmtId="0" fontId="37" fillId="12" borderId="13" applyNumberFormat="0" applyAlignment="0" applyProtection="0">
      <alignment vertical="center"/>
    </xf>
    <xf numFmtId="0" fontId="34" fillId="58" borderId="0" applyNumberFormat="0" applyBorder="0" applyAlignment="0" applyProtection="0">
      <alignment vertical="center"/>
    </xf>
    <xf numFmtId="0" fontId="34" fillId="58" borderId="0" applyNumberFormat="0" applyBorder="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37" fillId="12" borderId="13" applyNumberFormat="0" applyAlignment="0" applyProtection="0">
      <alignment vertical="center"/>
    </xf>
    <xf numFmtId="0" fontId="34" fillId="54" borderId="0" applyNumberFormat="0" applyBorder="0" applyAlignment="0" applyProtection="0">
      <alignment vertical="center"/>
    </xf>
    <xf numFmtId="0" fontId="37" fillId="12" borderId="13"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67" fillId="8" borderId="0" applyNumberFormat="0" applyBorder="0" applyAlignment="0" applyProtection="0"/>
    <xf numFmtId="0" fontId="34" fillId="58" borderId="0" applyNumberFormat="0" applyBorder="0" applyAlignment="0" applyProtection="0">
      <alignment vertical="center"/>
    </xf>
    <xf numFmtId="0" fontId="37" fillId="12" borderId="13" applyNumberFormat="0" applyAlignment="0" applyProtection="0">
      <alignment vertical="center"/>
    </xf>
    <xf numFmtId="0" fontId="37" fillId="12" borderId="13" applyNumberFormat="0" applyAlignment="0" applyProtection="0">
      <alignment vertical="center"/>
    </xf>
    <xf numFmtId="0" fontId="37" fillId="12" borderId="13" applyNumberFormat="0" applyAlignment="0" applyProtection="0">
      <alignment vertical="center"/>
    </xf>
    <xf numFmtId="0" fontId="37" fillId="12" borderId="13" applyNumberFormat="0" applyAlignment="0" applyProtection="0">
      <alignment vertical="center"/>
    </xf>
    <xf numFmtId="0" fontId="78" fillId="0" borderId="0"/>
    <xf numFmtId="0" fontId="38" fillId="16" borderId="16" applyNumberFormat="0" applyFont="0" applyAlignment="0" applyProtection="0">
      <alignment vertical="center"/>
    </xf>
    <xf numFmtId="0" fontId="38" fillId="16" borderId="16" applyNumberFormat="0" applyFont="0" applyAlignment="0" applyProtection="0">
      <alignment vertical="center"/>
    </xf>
    <xf numFmtId="0" fontId="38" fillId="16" borderId="16" applyNumberFormat="0" applyFont="0" applyAlignment="0" applyProtection="0">
      <alignment vertical="center"/>
    </xf>
    <xf numFmtId="0" fontId="38" fillId="16" borderId="16" applyNumberFormat="0" applyFont="0" applyAlignment="0" applyProtection="0">
      <alignment vertical="center"/>
    </xf>
    <xf numFmtId="0" fontId="38" fillId="16" borderId="16" applyNumberFormat="0" applyFont="0" applyAlignment="0" applyProtection="0">
      <alignment vertical="center"/>
    </xf>
  </cellStyleXfs>
  <cellXfs count="129">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0" fontId="3" fillId="0" borderId="1" xfId="0" applyNumberFormat="1" applyFont="1" applyFill="1" applyBorder="1" applyAlignment="1" applyProtection="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right" vertical="center"/>
    </xf>
    <xf numFmtId="176" fontId="8" fillId="0" borderId="1" xfId="369" applyNumberFormat="1" applyFont="1" applyFill="1" applyBorder="1" applyAlignment="1">
      <alignment horizontal="center" vertical="center"/>
    </xf>
    <xf numFmtId="176" fontId="9" fillId="0" borderId="1" xfId="369" applyNumberFormat="1" applyFont="1" applyFill="1" applyBorder="1" applyAlignment="1">
      <alignment horizontal="center" vertical="center"/>
    </xf>
    <xf numFmtId="0" fontId="1" fillId="0" borderId="1" xfId="0" applyFont="1" applyBorder="1" applyAlignment="1">
      <alignment vertical="center"/>
    </xf>
    <xf numFmtId="177" fontId="1" fillId="0" borderId="1" xfId="242" applyNumberFormat="1" applyFont="1" applyBorder="1" applyAlignment="1">
      <alignment vertical="center"/>
    </xf>
    <xf numFmtId="176" fontId="1" fillId="0" borderId="1" xfId="369" applyNumberFormat="1" applyFont="1" applyFill="1" applyBorder="1" applyAlignment="1">
      <alignment horizontal="center" vertical="center"/>
    </xf>
    <xf numFmtId="0" fontId="0" fillId="0" borderId="1" xfId="0" applyBorder="1">
      <alignment vertical="center"/>
    </xf>
    <xf numFmtId="1" fontId="10" fillId="0" borderId="1" xfId="392" applyNumberFormat="1" applyFont="1" applyFill="1" applyBorder="1" applyAlignment="1" applyProtection="1">
      <alignment horizontal="center" vertical="center"/>
      <protection locked="0"/>
    </xf>
    <xf numFmtId="0" fontId="0" fillId="0" borderId="0" xfId="0" applyFont="1">
      <alignment vertical="center"/>
    </xf>
    <xf numFmtId="0" fontId="1" fillId="0" borderId="2" xfId="0" applyFont="1" applyBorder="1" applyAlignment="1">
      <alignment vertical="center"/>
    </xf>
    <xf numFmtId="0" fontId="1" fillId="0" borderId="1" xfId="0" applyFont="1" applyFill="1" applyBorder="1" applyAlignment="1">
      <alignment vertical="center" wrapText="1"/>
    </xf>
    <xf numFmtId="0" fontId="11" fillId="0" borderId="1" xfId="0" applyFont="1" applyBorder="1" applyAlignment="1">
      <alignment horizontal="center" vertical="center"/>
    </xf>
    <xf numFmtId="0" fontId="5" fillId="0" borderId="0" xfId="0" applyFont="1" applyFill="1" applyAlignment="1">
      <alignment horizontal="center" vertical="center"/>
    </xf>
    <xf numFmtId="0" fontId="0"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0" fillId="0" borderId="0" xfId="0" applyFont="1" applyFill="1" applyAlignment="1">
      <alignment horizontal="right" vertical="center"/>
    </xf>
    <xf numFmtId="49" fontId="12" fillId="0" borderId="1" xfId="34" applyNumberFormat="1" applyFont="1" applyFill="1" applyBorder="1" applyAlignment="1">
      <alignment horizontal="left" vertical="center"/>
    </xf>
    <xf numFmtId="177" fontId="1" fillId="0" borderId="1" xfId="242" applyNumberFormat="1" applyFont="1" applyFill="1" applyBorder="1" applyAlignment="1">
      <alignment vertical="center"/>
    </xf>
    <xf numFmtId="0" fontId="0" fillId="0" borderId="1" xfId="0" applyFont="1" applyFill="1" applyBorder="1" applyAlignment="1">
      <alignment vertical="center"/>
    </xf>
    <xf numFmtId="177" fontId="1" fillId="0" borderId="3" xfId="242" applyNumberFormat="1" applyFont="1" applyBorder="1" applyAlignment="1">
      <alignment vertical="center"/>
    </xf>
    <xf numFmtId="176" fontId="1" fillId="0" borderId="1" xfId="369" applyNumberFormat="1" applyFont="1" applyFill="1" applyBorder="1" applyAlignment="1">
      <alignment vertical="center"/>
    </xf>
    <xf numFmtId="0" fontId="1" fillId="2" borderId="0" xfId="0" applyFont="1" applyFill="1" applyBorder="1" applyAlignment="1">
      <alignment vertical="center"/>
    </xf>
    <xf numFmtId="0" fontId="13" fillId="2" borderId="0" xfId="0" applyFont="1" applyFill="1" applyBorder="1" applyAlignment="1">
      <alignment vertical="center"/>
    </xf>
    <xf numFmtId="0" fontId="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right" vertical="center"/>
    </xf>
    <xf numFmtId="0" fontId="3" fillId="2" borderId="4"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3" fillId="2" borderId="5" xfId="0" applyNumberFormat="1" applyFont="1" applyFill="1" applyBorder="1" applyAlignment="1" applyProtection="1">
      <alignment horizontal="center" vertical="center" wrapText="1"/>
    </xf>
    <xf numFmtId="0" fontId="3" fillId="2" borderId="6"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vertical="center" wrapText="1"/>
    </xf>
    <xf numFmtId="0" fontId="14" fillId="0" borderId="1" xfId="0" applyNumberFormat="1" applyFont="1" applyFill="1" applyBorder="1" applyAlignment="1" applyProtection="1">
      <alignment horizontal="right" vertical="center"/>
    </xf>
    <xf numFmtId="0" fontId="1" fillId="0" borderId="0" xfId="0" applyFont="1" applyFill="1" applyAlignment="1"/>
    <xf numFmtId="0" fontId="2" fillId="0" borderId="0" xfId="0" applyNumberFormat="1" applyFont="1" applyFill="1" applyAlignment="1" applyProtection="1">
      <alignment horizontal="center" vertical="center"/>
    </xf>
    <xf numFmtId="0" fontId="15"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right" vertical="center"/>
    </xf>
    <xf numFmtId="0" fontId="4" fillId="3" borderId="1"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right" vertical="center"/>
    </xf>
    <xf numFmtId="0" fontId="4" fillId="3" borderId="1" xfId="0" applyNumberFormat="1" applyFont="1" applyFill="1" applyBorder="1" applyAlignment="1" applyProtection="1">
      <alignment vertical="center"/>
    </xf>
    <xf numFmtId="0" fontId="3" fillId="3" borderId="1" xfId="0" applyNumberFormat="1" applyFont="1" applyFill="1" applyBorder="1" applyAlignment="1" applyProtection="1">
      <alignment vertical="center"/>
    </xf>
    <xf numFmtId="0" fontId="4" fillId="3" borderId="1" xfId="0" applyNumberFormat="1" applyFont="1" applyFill="1" applyBorder="1" applyAlignment="1" applyProtection="1">
      <alignment horizontal="left" vertical="center"/>
    </xf>
    <xf numFmtId="0" fontId="3" fillId="3" borderId="1" xfId="0" applyNumberFormat="1" applyFont="1" applyFill="1" applyBorder="1" applyAlignment="1" applyProtection="1">
      <alignment horizontal="left" vertical="center"/>
    </xf>
    <xf numFmtId="0" fontId="0" fillId="0" borderId="0" xfId="0" applyAlignment="1">
      <alignment horizontal="left" vertical="center"/>
    </xf>
    <xf numFmtId="176" fontId="0" fillId="0" borderId="0" xfId="0" applyNumberFormat="1">
      <alignment vertical="center"/>
    </xf>
    <xf numFmtId="176" fontId="7" fillId="0" borderId="0" xfId="0" applyNumberFormat="1" applyFont="1" applyAlignment="1">
      <alignment horizontal="center" vertical="center"/>
    </xf>
    <xf numFmtId="176" fontId="0" fillId="0" borderId="0" xfId="0" applyNumberFormat="1" applyAlignment="1">
      <alignment horizontal="right" vertical="center"/>
    </xf>
    <xf numFmtId="176" fontId="10" fillId="0" borderId="3" xfId="393"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0" fontId="1" fillId="3" borderId="1" xfId="0" applyNumberFormat="1" applyFont="1" applyFill="1" applyBorder="1" applyAlignment="1" applyProtection="1">
      <alignment vertical="center"/>
    </xf>
    <xf numFmtId="176" fontId="1" fillId="0" borderId="3" xfId="393" applyNumberFormat="1" applyFont="1" applyFill="1" applyBorder="1" applyAlignment="1" applyProtection="1">
      <alignment vertical="center"/>
      <protection locked="0"/>
    </xf>
    <xf numFmtId="176" fontId="17" fillId="0" borderId="1" xfId="0" applyNumberFormat="1" applyFont="1" applyBorder="1" applyAlignment="1">
      <alignment horizontal="right" vertical="center"/>
    </xf>
    <xf numFmtId="176" fontId="1" fillId="0" borderId="3" xfId="393" applyNumberFormat="1" applyFont="1" applyFill="1" applyBorder="1" applyAlignment="1" applyProtection="1">
      <alignment horizontal="left" vertical="center" indent="2"/>
      <protection locked="0"/>
    </xf>
    <xf numFmtId="176" fontId="10" fillId="0" borderId="3" xfId="394" applyNumberFormat="1" applyFont="1" applyFill="1" applyBorder="1" applyAlignment="1" applyProtection="1">
      <alignment horizontal="left" vertical="center"/>
      <protection locked="0"/>
    </xf>
    <xf numFmtId="176" fontId="0" fillId="0" borderId="1" xfId="0" applyNumberFormat="1" applyBorder="1" applyAlignment="1">
      <alignment horizontal="left" vertical="center"/>
    </xf>
    <xf numFmtId="176" fontId="1" fillId="0" borderId="1" xfId="280" applyNumberFormat="1" applyFont="1" applyFill="1" applyBorder="1" applyAlignment="1">
      <alignment horizontal="left" vertical="center" wrapText="1"/>
    </xf>
    <xf numFmtId="176" fontId="0" fillId="0" borderId="1" xfId="0" applyNumberFormat="1" applyBorder="1">
      <alignment vertical="center"/>
    </xf>
    <xf numFmtId="176" fontId="1" fillId="0" borderId="1" xfId="280" applyNumberFormat="1" applyFont="1" applyFill="1" applyBorder="1" applyAlignment="1">
      <alignment horizontal="left" vertical="center" wrapText="1" indent="2"/>
    </xf>
    <xf numFmtId="176" fontId="1" fillId="0" borderId="1" xfId="186" applyNumberFormat="1" applyFont="1" applyFill="1" applyBorder="1" applyAlignment="1">
      <alignment horizontal="left" vertical="center" wrapText="1"/>
    </xf>
    <xf numFmtId="176" fontId="10" fillId="0" borderId="1" xfId="393" applyNumberFormat="1" applyFont="1" applyFill="1" applyBorder="1" applyAlignment="1" applyProtection="1">
      <alignment horizontal="left" vertical="center"/>
      <protection locked="0"/>
    </xf>
    <xf numFmtId="176" fontId="1" fillId="0" borderId="1" xfId="393" applyNumberFormat="1" applyFont="1" applyFill="1" applyBorder="1" applyAlignment="1" applyProtection="1">
      <alignment vertical="center"/>
    </xf>
    <xf numFmtId="176" fontId="1" fillId="0" borderId="1" xfId="369" applyNumberFormat="1" applyFont="1" applyFill="1" applyBorder="1" applyAlignment="1">
      <alignment horizontal="left" vertical="center"/>
    </xf>
    <xf numFmtId="0" fontId="18" fillId="0" borderId="7" xfId="0" applyFont="1" applyBorder="1" applyAlignment="1">
      <alignment vertical="center" wrapText="1"/>
    </xf>
    <xf numFmtId="0" fontId="19" fillId="0" borderId="7" xfId="0" applyFont="1" applyBorder="1" applyAlignment="1">
      <alignment vertical="center" wrapText="1"/>
    </xf>
    <xf numFmtId="0" fontId="20" fillId="0" borderId="7" xfId="0" applyFont="1" applyBorder="1" applyAlignment="1">
      <alignment horizontal="center" vertical="center"/>
    </xf>
    <xf numFmtId="0" fontId="17" fillId="0" borderId="8" xfId="0" applyFont="1" applyBorder="1" applyAlignment="1">
      <alignment vertical="center" wrapText="1"/>
    </xf>
    <xf numFmtId="0" fontId="21" fillId="0" borderId="8" xfId="0" applyFont="1" applyBorder="1" applyAlignment="1">
      <alignment vertical="center" wrapText="1"/>
    </xf>
    <xf numFmtId="0" fontId="22" fillId="0" borderId="8" xfId="0" applyFont="1" applyBorder="1" applyAlignment="1">
      <alignment vertical="center" wrapText="1"/>
    </xf>
    <xf numFmtId="0" fontId="16" fillId="0" borderId="8" xfId="0" applyFont="1" applyBorder="1" applyAlignment="1">
      <alignment horizontal="center" vertical="center" wrapText="1"/>
    </xf>
    <xf numFmtId="0" fontId="23" fillId="4" borderId="9" xfId="0" applyFont="1" applyFill="1" applyBorder="1" applyAlignment="1">
      <alignment horizontal="center" vertical="center" wrapText="1"/>
    </xf>
    <xf numFmtId="4" fontId="17" fillId="0" borderId="10" xfId="0" applyNumberFormat="1" applyFont="1" applyBorder="1" applyAlignment="1">
      <alignment horizontal="right" vertical="center"/>
    </xf>
    <xf numFmtId="0" fontId="22" fillId="0" borderId="11" xfId="0" applyFont="1" applyBorder="1" applyAlignment="1">
      <alignment vertical="center" wrapText="1"/>
    </xf>
    <xf numFmtId="0" fontId="6" fillId="0" borderId="0" xfId="0" applyFont="1" applyAlignment="1">
      <alignment horizontal="center" vertical="center" wrapText="1"/>
    </xf>
    <xf numFmtId="176" fontId="7" fillId="0" borderId="0" xfId="0" applyNumberFormat="1" applyFont="1" applyAlignment="1">
      <alignment horizontal="center" vertical="center" wrapText="1"/>
    </xf>
    <xf numFmtId="49" fontId="24" fillId="0" borderId="1" xfId="34" applyNumberFormat="1" applyFont="1" applyFill="1" applyBorder="1" applyAlignment="1">
      <alignment horizontal="left" vertical="center"/>
    </xf>
    <xf numFmtId="49" fontId="12" fillId="0" borderId="1" xfId="34" applyNumberFormat="1" applyFont="1" applyFill="1" applyBorder="1" applyAlignment="1">
      <alignment horizontal="center" vertical="center"/>
    </xf>
    <xf numFmtId="49" fontId="24" fillId="0" borderId="1" xfId="34" applyNumberFormat="1" applyFont="1" applyFill="1" applyBorder="1" applyAlignment="1">
      <alignment horizontal="center" vertical="center"/>
    </xf>
    <xf numFmtId="0" fontId="25" fillId="0" borderId="12" xfId="0" applyFont="1" applyBorder="1" applyAlignment="1">
      <alignment horizontal="left" vertical="center" wrapText="1"/>
    </xf>
    <xf numFmtId="176" fontId="25" fillId="0" borderId="12" xfId="0" applyNumberFormat="1" applyFont="1" applyBorder="1" applyAlignment="1">
      <alignment horizontal="left" vertical="center" wrapText="1"/>
    </xf>
    <xf numFmtId="4" fontId="17" fillId="0" borderId="1" xfId="0" applyNumberFormat="1" applyFont="1" applyBorder="1" applyAlignment="1">
      <alignment horizontal="right" vertical="center"/>
    </xf>
    <xf numFmtId="49" fontId="12" fillId="0" borderId="1" xfId="34" applyNumberFormat="1" applyFont="1" applyFill="1" applyBorder="1" applyAlignment="1">
      <alignment horizontal="left" vertical="center" indent="2"/>
    </xf>
    <xf numFmtId="49" fontId="24" fillId="0" borderId="4" xfId="34" applyNumberFormat="1" applyFont="1" applyFill="1" applyBorder="1" applyAlignment="1">
      <alignment horizontal="left" vertical="center"/>
    </xf>
    <xf numFmtId="0" fontId="17" fillId="5" borderId="1" xfId="0" applyFont="1" applyFill="1" applyBorder="1" applyAlignment="1">
      <alignment horizontal="left" vertical="center" indent="2"/>
    </xf>
    <xf numFmtId="4" fontId="17" fillId="0" borderId="9" xfId="0" applyNumberFormat="1" applyFont="1" applyBorder="1" applyAlignment="1">
      <alignment horizontal="right" vertical="center"/>
    </xf>
    <xf numFmtId="0" fontId="0" fillId="0" borderId="1" xfId="0" applyBorder="1" applyAlignment="1">
      <alignment horizontal="left" vertical="center"/>
    </xf>
    <xf numFmtId="0" fontId="17" fillId="5" borderId="1" xfId="0" applyFont="1" applyFill="1" applyBorder="1" applyAlignment="1">
      <alignment horizontal="left" vertical="center"/>
    </xf>
    <xf numFmtId="0" fontId="26" fillId="5" borderId="1" xfId="0" applyFont="1" applyFill="1" applyBorder="1" applyAlignment="1">
      <alignment horizontal="left" vertical="center"/>
    </xf>
    <xf numFmtId="4" fontId="27" fillId="0" borderId="1" xfId="0" applyNumberFormat="1" applyFont="1" applyBorder="1" applyAlignment="1">
      <alignment horizontal="right" vertical="center"/>
    </xf>
    <xf numFmtId="0" fontId="28" fillId="0" borderId="0" xfId="0" applyNumberFormat="1" applyFont="1" applyFill="1" applyAlignment="1" applyProtection="1">
      <alignment horizontal="left" vertical="center"/>
    </xf>
    <xf numFmtId="0" fontId="3" fillId="0" borderId="0" xfId="0" applyNumberFormat="1" applyFont="1" applyFill="1" applyAlignment="1" applyProtection="1">
      <alignment vertical="center"/>
    </xf>
    <xf numFmtId="0" fontId="29" fillId="0" borderId="0" xfId="0" applyNumberFormat="1" applyFont="1" applyFill="1" applyAlignment="1" applyProtection="1">
      <alignment horizontal="right" vertical="center"/>
    </xf>
    <xf numFmtId="3" fontId="3" fillId="3" borderId="4" xfId="0" applyNumberFormat="1" applyFont="1" applyFill="1" applyBorder="1" applyAlignment="1" applyProtection="1">
      <alignment horizontal="right" vertical="center"/>
    </xf>
    <xf numFmtId="0" fontId="3" fillId="3" borderId="3" xfId="0" applyNumberFormat="1" applyFont="1" applyFill="1" applyBorder="1" applyAlignment="1" applyProtection="1">
      <alignment horizontal="left" vertical="center"/>
    </xf>
    <xf numFmtId="3" fontId="3" fillId="3" borderId="6" xfId="0" applyNumberFormat="1" applyFont="1" applyFill="1" applyBorder="1" applyAlignment="1" applyProtection="1">
      <alignment horizontal="right" vertical="center"/>
    </xf>
    <xf numFmtId="0" fontId="3" fillId="6" borderId="1" xfId="0" applyNumberFormat="1" applyFont="1" applyFill="1" applyBorder="1" applyAlignment="1" applyProtection="1">
      <alignment horizontal="left" vertical="center"/>
    </xf>
    <xf numFmtId="3" fontId="3" fillId="7" borderId="1" xfId="0" applyNumberFormat="1" applyFont="1" applyFill="1" applyBorder="1" applyAlignment="1" applyProtection="1">
      <alignment horizontal="right" vertical="center"/>
    </xf>
    <xf numFmtId="0" fontId="4" fillId="6" borderId="1" xfId="0" applyNumberFormat="1" applyFont="1" applyFill="1" applyBorder="1" applyAlignment="1" applyProtection="1">
      <alignment horizontal="left" vertical="center"/>
    </xf>
    <xf numFmtId="3" fontId="3" fillId="8" borderId="1" xfId="0" applyNumberFormat="1" applyFont="1" applyFill="1" applyBorder="1" applyAlignment="1" applyProtection="1">
      <alignment horizontal="right" vertical="center"/>
    </xf>
    <xf numFmtId="3" fontId="3" fillId="8" borderId="4" xfId="0" applyNumberFormat="1" applyFont="1" applyFill="1" applyBorder="1" applyAlignment="1" applyProtection="1">
      <alignment horizontal="right" vertical="center"/>
    </xf>
    <xf numFmtId="176" fontId="10" fillId="0" borderId="1" xfId="369" applyNumberFormat="1" applyFont="1" applyFill="1" applyBorder="1" applyAlignment="1">
      <alignment horizontal="left" vertical="center"/>
    </xf>
    <xf numFmtId="0" fontId="29" fillId="0" borderId="1" xfId="0" applyFont="1" applyBorder="1" applyAlignment="1">
      <alignment horizontal="left" vertical="center"/>
    </xf>
    <xf numFmtId="1" fontId="10" fillId="0" borderId="1" xfId="392" applyNumberFormat="1" applyFont="1" applyFill="1" applyBorder="1" applyAlignment="1" applyProtection="1">
      <alignment horizontal="left" vertical="center"/>
      <protection locked="0"/>
    </xf>
    <xf numFmtId="49" fontId="10" fillId="0" borderId="1" xfId="369" applyNumberFormat="1" applyFont="1" applyFill="1" applyBorder="1" applyAlignment="1">
      <alignment horizontal="left" vertical="center"/>
    </xf>
    <xf numFmtId="1" fontId="1" fillId="0" borderId="1" xfId="392" applyNumberFormat="1" applyFont="1" applyFill="1" applyBorder="1" applyAlignment="1" applyProtection="1">
      <alignment horizontal="left" vertical="center"/>
      <protection locked="0"/>
    </xf>
    <xf numFmtId="176" fontId="1" fillId="0" borderId="1" xfId="369" applyNumberFormat="1" applyFont="1" applyFill="1" applyBorder="1" applyAlignment="1">
      <alignment horizontal="left" vertical="center" indent="1"/>
    </xf>
    <xf numFmtId="1" fontId="1" fillId="0" borderId="1" xfId="252" applyNumberFormat="1" applyFont="1" applyFill="1" applyBorder="1" applyAlignment="1" applyProtection="1">
      <alignment horizontal="left" vertical="center" indent="1"/>
      <protection locked="0"/>
    </xf>
    <xf numFmtId="1" fontId="1" fillId="0" borderId="1" xfId="392" applyNumberFormat="1" applyFont="1" applyFill="1" applyBorder="1" applyAlignment="1" applyProtection="1">
      <alignment horizontal="left" vertical="center" indent="1"/>
      <protection locked="0"/>
    </xf>
    <xf numFmtId="176" fontId="10" fillId="0" borderId="1" xfId="369" applyNumberFormat="1" applyFont="1" applyFill="1" applyBorder="1" applyAlignment="1">
      <alignment horizontal="left" vertical="center" wrapText="1"/>
    </xf>
    <xf numFmtId="1" fontId="10" fillId="0" borderId="1" xfId="392" applyNumberFormat="1" applyFont="1" applyFill="1" applyBorder="1" applyAlignment="1" applyProtection="1">
      <alignment vertical="center"/>
      <protection locked="0"/>
    </xf>
    <xf numFmtId="1" fontId="1" fillId="0" borderId="1" xfId="392" applyNumberFormat="1" applyFont="1" applyFill="1" applyBorder="1" applyAlignment="1" applyProtection="1">
      <alignment vertical="center"/>
      <protection locked="0"/>
    </xf>
    <xf numFmtId="1" fontId="1" fillId="0" borderId="1" xfId="252" applyNumberFormat="1" applyFont="1" applyFill="1" applyBorder="1" applyAlignment="1" applyProtection="1">
      <alignment vertical="center"/>
      <protection locked="0"/>
    </xf>
    <xf numFmtId="0" fontId="1" fillId="0" borderId="0" xfId="0" applyFont="1" applyFill="1" applyBorder="1" applyAlignment="1">
      <alignment vertical="center"/>
    </xf>
    <xf numFmtId="0" fontId="30" fillId="0" borderId="0" xfId="0" applyFont="1" applyFill="1" applyBorder="1" applyAlignment="1">
      <alignment horizontal="center" vertical="center"/>
    </xf>
    <xf numFmtId="0" fontId="12"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12" fillId="0" borderId="1" xfId="0" applyFont="1" applyFill="1" applyBorder="1" applyAlignment="1">
      <alignment vertical="center"/>
    </xf>
  </cellXfs>
  <cellStyles count="489">
    <cellStyle name="常规" xfId="0" builtinId="0"/>
    <cellStyle name="货币[0]" xfId="1" builtinId="7"/>
    <cellStyle name="货币" xfId="2" builtinId="4"/>
    <cellStyle name="常规 2 2 4" xfId="3"/>
    <cellStyle name="60% - 着色 2" xfId="4"/>
    <cellStyle name="输入" xfId="5" builtinId="20"/>
    <cellStyle name="汇总 6" xfId="6"/>
    <cellStyle name="20% - 强调文字颜色 3" xfId="7" builtinId="38"/>
    <cellStyle name="输出 3" xfId="8"/>
    <cellStyle name="链接单元格 5" xfId="9"/>
    <cellStyle name="差_预算局未分配指标_基金预算表（1-18）" xfId="10"/>
    <cellStyle name="20% - 强调文字颜色 1 2" xfId="11"/>
    <cellStyle name="千位分隔[0]" xfId="12" builtinId="6"/>
    <cellStyle name="千位分隔" xfId="13" builtinId="3"/>
    <cellStyle name="好_预算局未分配指标_2015年政府性基金编制（总表）" xfId="14"/>
    <cellStyle name="差" xfId="15" builtinId="27"/>
    <cellStyle name="链接单元格 2 5" xfId="16"/>
    <cellStyle name="好_洋浦2013年公共财政执行和2014年预算表(省格式)修改_2015年政府性基金编制（总表）" xfId="17"/>
    <cellStyle name="40% - 强调文字颜色 3" xfId="18" builtinId="39"/>
    <cellStyle name="计算 2" xfId="19"/>
    <cellStyle name="标题 5 6" xfId="20"/>
    <cellStyle name="超链接" xfId="21" builtinId="8"/>
    <cellStyle name="差_2011年预算附表(打印)" xfId="22"/>
    <cellStyle name="60% - 强调文字颜色 3" xfId="23" builtinId="40"/>
    <cellStyle name="百分比" xfId="24" builtinId="5"/>
    <cellStyle name="已访问的超链接" xfId="25" builtinId="9"/>
    <cellStyle name="注释" xfId="26" builtinId="10"/>
    <cellStyle name="常规 6" xfId="27"/>
    <cellStyle name="60% - 强调文字颜色 2 3" xfId="28"/>
    <cellStyle name="20% - 强调文字颜色 4 5" xfId="29"/>
    <cellStyle name="60% - 强调文字颜色 2" xfId="30" builtinId="36"/>
    <cellStyle name="好_2012年刚性支出填报表（第二次汇总）" xfId="31"/>
    <cellStyle name="解释性文本 2 2" xfId="32"/>
    <cellStyle name="标题 4" xfId="33" builtinId="19"/>
    <cellStyle name="常规_支出总表0112" xfId="34"/>
    <cellStyle name="注释 5" xfId="35"/>
    <cellStyle name="警告文本" xfId="36" builtinId="11"/>
    <cellStyle name="常规 5 2" xfId="37"/>
    <cellStyle name="标题" xfId="38" builtinId="15"/>
    <cellStyle name="解释性文本" xfId="39" builtinId="53"/>
    <cellStyle name="差 6" xfId="40"/>
    <cellStyle name="标题 1" xfId="41" builtinId="16"/>
    <cellStyle name="标题 2" xfId="42" builtinId="17"/>
    <cellStyle name="60% - 强调文字颜色 1" xfId="43" builtinId="32"/>
    <cellStyle name="标题 3" xfId="44" builtinId="18"/>
    <cellStyle name="60% - 强调文字颜色 4" xfId="45" builtinId="44"/>
    <cellStyle name="输出" xfId="46" builtinId="21"/>
    <cellStyle name="计算" xfId="47" builtinId="22"/>
    <cellStyle name="40% - 强调文字颜色 4 2" xfId="48"/>
    <cellStyle name="检查单元格" xfId="49" builtinId="23"/>
    <cellStyle name="输出 6" xfId="50"/>
    <cellStyle name="20% - 强调文字颜色 6" xfId="51" builtinId="50"/>
    <cellStyle name="好_洋浦2012年公共财政执行和2013年预算表(省格式)02_国有预算表" xfId="52"/>
    <cellStyle name="强调文字颜色 2" xfId="53" builtinId="33"/>
    <cellStyle name="注释 2 3" xfId="54"/>
    <cellStyle name="链接单元格" xfId="55" builtinId="24"/>
    <cellStyle name="40% - 强调文字颜色 6 5" xfId="56"/>
    <cellStyle name="差_洋浦2013年公共财政执行和2014年预算表(省格式)修改_2015年政府性基金编制（总表）_2015年报人大预算表样（洋浦)(1)" xfId="57"/>
    <cellStyle name="适中 2 5" xfId="58"/>
    <cellStyle name="汇总" xfId="59" builtinId="25"/>
    <cellStyle name="差_洋浦2013年公共财政执行和2014年预算表(省格式)修改_基金（150122）" xfId="60"/>
    <cellStyle name="好" xfId="61" builtinId="26"/>
    <cellStyle name="20% - 强调文字颜色 3 3" xfId="62"/>
    <cellStyle name="好_2011年预算附表(打印)_2015年国际旅游岛先行试验区政府预算（1月21日）" xfId="63"/>
    <cellStyle name="着色 5" xfId="64"/>
    <cellStyle name="适中" xfId="65" builtinId="28"/>
    <cellStyle name="输出 5" xfId="66"/>
    <cellStyle name="20% - 强调文字颜色 5" xfId="67" builtinId="46"/>
    <cellStyle name="强调文字颜色 1" xfId="68" builtinId="29"/>
    <cellStyle name="链接单元格 3" xfId="69"/>
    <cellStyle name="20% - 强调文字颜色 1" xfId="70" builtinId="30"/>
    <cellStyle name="标题 5 4" xfId="71"/>
    <cellStyle name="差_洋浦2013年公共财政执行和2014年预算表(省格式)修改_2015年政府性基金编制（总表）(5)_2015年报人大预算表样（洋浦)(1)" xfId="72"/>
    <cellStyle name="强调文字颜色 1 6" xfId="73"/>
    <cellStyle name="40% - 强调文字颜色 1" xfId="74" builtinId="31"/>
    <cellStyle name="链接单元格 4" xfId="75"/>
    <cellStyle name="输出 2" xfId="76"/>
    <cellStyle name="20% - 强调文字颜色 2" xfId="77" builtinId="34"/>
    <cellStyle name="标题 5 5" xfId="78"/>
    <cellStyle name="40% - 强调文字颜色 2" xfId="79" builtinId="35"/>
    <cellStyle name="强调文字颜色 3" xfId="80" builtinId="37"/>
    <cellStyle name="差_预算局未分配指标_备选项目（1.12报省政府）" xfId="81"/>
    <cellStyle name="强调文字颜色 4" xfId="82" builtinId="41"/>
    <cellStyle name="差_预算局未分配指标_社保基金预算表1.20改" xfId="83"/>
    <cellStyle name="链接单元格 6" xfId="84"/>
    <cellStyle name="输出 4" xfId="85"/>
    <cellStyle name="20% - 强调文字颜色 4" xfId="86" builtinId="42"/>
    <cellStyle name="20% - 着色 1" xfId="87"/>
    <cellStyle name="计算 3" xfId="88"/>
    <cellStyle name="40% - 强调文字颜色 4" xfId="89" builtinId="43"/>
    <cellStyle name="强调文字颜色 5" xfId="90" builtinId="45"/>
    <cellStyle name="20% - 着色 2" xfId="91"/>
    <cellStyle name="计算 4" xfId="92"/>
    <cellStyle name="40% - 强调文字颜色 5" xfId="93" builtinId="47"/>
    <cellStyle name="60% - 强调文字颜色 5" xfId="94" builtinId="48"/>
    <cellStyle name="强调文字颜色 6" xfId="95" builtinId="49"/>
    <cellStyle name="20% - 着色 3" xfId="96"/>
    <cellStyle name="好_洋浦2012年公共财政执行和2013年预算表(省格式)02_国有预算表(1)" xfId="97"/>
    <cellStyle name="计算 5" xfId="98"/>
    <cellStyle name="适中 2" xfId="99"/>
    <cellStyle name="40% - 强调文字颜色 6" xfId="100" builtinId="51"/>
    <cellStyle name="60% - 强调文字颜色 6" xfId="101" builtinId="52"/>
    <cellStyle name="_ET_STYLE_NoName_00_" xfId="102"/>
    <cellStyle name="标题 4 2 2" xfId="103"/>
    <cellStyle name="20% - 强调文字颜色 1 5" xfId="104"/>
    <cellStyle name="好 2" xfId="105"/>
    <cellStyle name="20% - 强调文字颜色 2 3" xfId="106"/>
    <cellStyle name="输出 2 3" xfId="107"/>
    <cellStyle name="20% - 强调文字颜色 1 4" xfId="108"/>
    <cellStyle name="20% - 强调文字颜色 1 6" xfId="109"/>
    <cellStyle name="好 3" xfId="110"/>
    <cellStyle name="千位[0]_1" xfId="111"/>
    <cellStyle name="20% - 强调文字颜色 1 3" xfId="112"/>
    <cellStyle name="20% - 强调文字颜色 2 2" xfId="113"/>
    <cellStyle name="输出 2 2" xfId="114"/>
    <cellStyle name="20% - 强调文字颜色 2 4" xfId="115"/>
    <cellStyle name="输出 2 4" xfId="116"/>
    <cellStyle name="20% - 强调文字颜色 2 5" xfId="117"/>
    <cellStyle name="输出 2 5" xfId="118"/>
    <cellStyle name="20% - 强调文字颜色 2 6" xfId="119"/>
    <cellStyle name="输出 2 6" xfId="120"/>
    <cellStyle name="20% - 强调文字颜色 3 2" xfId="121"/>
    <cellStyle name="着色 4" xfId="122"/>
    <cellStyle name="20% - 强调文字颜色 3 4" xfId="123"/>
    <cellStyle name="60% - 强调文字颜色 1 2" xfId="124"/>
    <cellStyle name="着色 6" xfId="125"/>
    <cellStyle name="20% - 强调文字颜色 3 5" xfId="126"/>
    <cellStyle name="60% - 强调文字颜色 1 3" xfId="127"/>
    <cellStyle name="20% - 强调文字颜色 3 6" xfId="128"/>
    <cellStyle name="60% - 强调文字颜色 1 4" xfId="129"/>
    <cellStyle name="20% - 强调文字颜色 4 2" xfId="130"/>
    <cellStyle name="常规 3" xfId="131"/>
    <cellStyle name="20% - 强调文字颜色 4 3" xfId="132"/>
    <cellStyle name="常规 4" xfId="133"/>
    <cellStyle name="好_洋浦2013年公共财政执行和2014年预算表(省格式)修改_2015年政府性基金编制（总表）(5)" xfId="134"/>
    <cellStyle name="20% - 强调文字颜色 4 4" xfId="135"/>
    <cellStyle name="60% - 强调文字颜色 2 2" xfId="136"/>
    <cellStyle name="常规 5" xfId="137"/>
    <cellStyle name="说明文本" xfId="138"/>
    <cellStyle name="20% - 强调文字颜色 4 6" xfId="139"/>
    <cellStyle name="60% - 强调文字颜色 2 4" xfId="140"/>
    <cellStyle name="差_洋浦2013年公共财政执行和2014年预算表(省格式)修改" xfId="141"/>
    <cellStyle name="好_预算局未分配指标_基金预算表)_2015年报人大预算表样（洋浦)(1)" xfId="142"/>
    <cellStyle name="20% - 强调文字颜色 5 2" xfId="143"/>
    <cellStyle name="好_洋浦2013年公共财政执行和2014年预算表(省格式)修改_基金（150122）" xfId="144"/>
    <cellStyle name="20% - 强调文字颜色 5 3" xfId="145"/>
    <cellStyle name="20% - 强调文字颜色 5 4" xfId="146"/>
    <cellStyle name="60% - 强调文字颜色 3 2" xfId="147"/>
    <cellStyle name="20% - 强调文字颜色 5 5" xfId="148"/>
    <cellStyle name="60% - 强调文字颜色 3 3" xfId="149"/>
    <cellStyle name="20% - 强调文字颜色 5 6" xfId="150"/>
    <cellStyle name="60% - 强调文字颜色 3 4" xfId="151"/>
    <cellStyle name="20% - 强调文字颜色 6 2" xfId="152"/>
    <cellStyle name="20% - 强调文字颜色 6 3" xfId="153"/>
    <cellStyle name="20% - 强调文字颜色 6 4" xfId="154"/>
    <cellStyle name="60% - 强调文字颜色 4 2" xfId="155"/>
    <cellStyle name="20% - 强调文字颜色 6 5" xfId="156"/>
    <cellStyle name="60% - 强调文字颜色 4 3" xfId="157"/>
    <cellStyle name="20% - 强调文字颜色 6 6" xfId="158"/>
    <cellStyle name="60% - 强调文字颜色 4 4" xfId="159"/>
    <cellStyle name="20% - 着色 4" xfId="160"/>
    <cellStyle name="计算 6" xfId="161"/>
    <cellStyle name="适中 3" xfId="162"/>
    <cellStyle name="20% - 着色 5" xfId="163"/>
    <cellStyle name="好_洋浦2012年公共财政执行和2013年预算表(省格式)02" xfId="164"/>
    <cellStyle name="好_洋浦2013年公共财政执行和2014年预算表(省格式)修改_2015年政府性基金编制（总表）(5)_2015年报人大预算表样（洋浦)(1)" xfId="165"/>
    <cellStyle name="适中 4" xfId="166"/>
    <cellStyle name="着色 1" xfId="167"/>
    <cellStyle name="20% - 着色 6" xfId="168"/>
    <cellStyle name="适中 5" xfId="169"/>
    <cellStyle name="着色 2" xfId="170"/>
    <cellStyle name="40% - 强调文字颜色 1 2" xfId="171"/>
    <cellStyle name="40% - 强调文字颜色 1 3" xfId="172"/>
    <cellStyle name="40% - 强调文字颜色 1 4" xfId="173"/>
    <cellStyle name="40% - 强调文字颜色 1 5" xfId="174"/>
    <cellStyle name="差_洋浦2013年公共财政执行和2014年预算表(省格式)修改_2015年政府性基金编制（总表）(6)_2015年报人大预算表样（洋浦)(1)" xfId="175"/>
    <cellStyle name="40% - 强调文字颜色 1 6" xfId="176"/>
    <cellStyle name="40% - 强调文字颜色 2 2" xfId="177"/>
    <cellStyle name="40% - 强调文字颜色 2 3" xfId="178"/>
    <cellStyle name="40% - 强调文字颜色 2 4" xfId="179"/>
    <cellStyle name="40% - 强调文字颜色 2 5" xfId="180"/>
    <cellStyle name="40% - 强调文字颜色 2 6" xfId="181"/>
    <cellStyle name="40% - 强调文字颜色 3 2" xfId="182"/>
    <cellStyle name="好_预算局未分配指标_2015年政府性基金编制（总表）(5)" xfId="183"/>
    <cellStyle name="计算 2 2" xfId="184"/>
    <cellStyle name="40% - 强调文字颜色 3 3" xfId="185"/>
    <cellStyle name="常规_2007年云南省向人大报送政府收支预算表格式编制过程表 2 2" xfId="186"/>
    <cellStyle name="计算 2 3" xfId="187"/>
    <cellStyle name="40% - 强调文字颜色 3 4" xfId="188"/>
    <cellStyle name="计算 2 4" xfId="189"/>
    <cellStyle name="40% - 强调文字颜色 3 5" xfId="190"/>
    <cellStyle name="好_洋浦2013年公共财政执行和2014年预算表(省格式)修改_基金预算表)_2015年报人大预算表样（洋浦)(1)" xfId="191"/>
    <cellStyle name="计算 2 5" xfId="192"/>
    <cellStyle name="40% - 强调文字颜色 3 6" xfId="193"/>
    <cellStyle name="计算 2 6" xfId="194"/>
    <cellStyle name="40% - 强调文字颜色 4 3" xfId="195"/>
    <cellStyle name="40% - 强调文字颜色 4 4" xfId="196"/>
    <cellStyle name="40% - 强调文字颜色 4 5" xfId="197"/>
    <cellStyle name="40% - 强调文字颜色 4 6" xfId="198"/>
    <cellStyle name="40% - 强调文字颜色 5 2" xfId="199"/>
    <cellStyle name="好 2 3" xfId="200"/>
    <cellStyle name="40% - 强调文字颜色 5 3" xfId="201"/>
    <cellStyle name="好 2 4" xfId="202"/>
    <cellStyle name="40% - 强调文字颜色 5 4" xfId="203"/>
    <cellStyle name="好 2 5" xfId="204"/>
    <cellStyle name="40% - 强调文字颜色 5 5" xfId="205"/>
    <cellStyle name="no dec" xfId="206"/>
    <cellStyle name="好 2 6" xfId="207"/>
    <cellStyle name="40% - 强调文字颜色 5 6" xfId="208"/>
    <cellStyle name="差_附件2-2016年省财基建计划草案-截止12.31日数据-2" xfId="209"/>
    <cellStyle name="注释 2 2" xfId="210"/>
    <cellStyle name="40% - 强调文字颜色 6 2" xfId="211"/>
    <cellStyle name="标题 2 2 4" xfId="212"/>
    <cellStyle name="适中 2 2" xfId="213"/>
    <cellStyle name="40% - 强调文字颜色 6 3" xfId="214"/>
    <cellStyle name="标题 2 2 5" xfId="215"/>
    <cellStyle name="适中 2 3" xfId="216"/>
    <cellStyle name="40% - 强调文字颜色 6 4" xfId="217"/>
    <cellStyle name="标题 2 2 6" xfId="218"/>
    <cellStyle name="适中 2 4" xfId="219"/>
    <cellStyle name="40% - 强调文字颜色 6 6" xfId="220"/>
    <cellStyle name="好_2014年预算草案表" xfId="221"/>
    <cellStyle name="适中 2 6" xfId="222"/>
    <cellStyle name="40% - 着色 1" xfId="223"/>
    <cellStyle name="40% - 着色 2" xfId="224"/>
    <cellStyle name="40% - 着色 3" xfId="225"/>
    <cellStyle name="40% - 着色 4" xfId="226"/>
    <cellStyle name="40% - 着色 5" xfId="227"/>
    <cellStyle name="40% - 着色 6" xfId="228"/>
    <cellStyle name="60% - 强调文字颜色 1 5" xfId="229"/>
    <cellStyle name="警告文本 2 2" xfId="230"/>
    <cellStyle name="60% - 强调文字颜色 1 6" xfId="231"/>
    <cellStyle name="差_洋浦2014年公共财政执行和2015年预算表(省格式)(1)" xfId="232"/>
    <cellStyle name="警告文本 2 3" xfId="233"/>
    <cellStyle name="60% - 强调文字颜色 2 5" xfId="234"/>
    <cellStyle name="差_洋浦2013年公共财政执行和2014年预算表(省格式)修改_基金预算（2015年" xfId="235"/>
    <cellStyle name="60% - 强调文字颜色 2 6" xfId="236"/>
    <cellStyle name="差_洋浦2013年公共财政执行和2014年预算表(省格式)修改_基金预算表)" xfId="237"/>
    <cellStyle name="好_洋浦2013年公共财政执行和2014年预算表(省格式)修改_2015年政府性基金编制（总表）(6)" xfId="238"/>
    <cellStyle name="60% - 强调文字颜色 3 5" xfId="239"/>
    <cellStyle name="60% - 强调文字颜色 3 6" xfId="240"/>
    <cellStyle name="60% - 强调文字颜色 4 5" xfId="241"/>
    <cellStyle name="常规_报预算 (终版）2015年省本级国有资本经营预算表20141221" xfId="242"/>
    <cellStyle name="60% - 强调文字颜色 4 6" xfId="243"/>
    <cellStyle name="60% - 强调文字颜色 5 2" xfId="244"/>
    <cellStyle name="60% - 强调文字颜色 5 3" xfId="245"/>
    <cellStyle name="差_预算局未分配指标_2015年政府性基金编制（总表）(6)_2015年报人大预算表样（洋浦)(1)" xfId="246"/>
    <cellStyle name="60% - 强调文字颜色 5 4" xfId="247"/>
    <cellStyle name="差_洋浦2013年公共财政执行和2014年预算表(省格式)修改_2015年政府性基金编制（总表）(6)" xfId="248"/>
    <cellStyle name="60% - 强调文字颜色 5 5" xfId="249"/>
    <cellStyle name="60% - 强调文字颜色 5 6" xfId="250"/>
    <cellStyle name="60% - 强调文字颜色 6 2" xfId="251"/>
    <cellStyle name="常规_附件二之三" xfId="252"/>
    <cellStyle name="60% - 强调文字颜色 6 3" xfId="253"/>
    <cellStyle name="60% - 强调文字颜色 6 4" xfId="254"/>
    <cellStyle name="60% - 强调文字颜色 6 5" xfId="255"/>
    <cellStyle name="差_2012年刚性支出填报表（第二次汇总）" xfId="256"/>
    <cellStyle name="好_预算局未分配指标_备选项目（1.12报省政府）" xfId="257"/>
    <cellStyle name="60% - 强调文字颜色 6 6" xfId="258"/>
    <cellStyle name="60% - 着色 1" xfId="259"/>
    <cellStyle name="常规 2 2 3" xfId="260"/>
    <cellStyle name="60% - 着色 3" xfId="261"/>
    <cellStyle name="常规 2 2 5" xfId="262"/>
    <cellStyle name="60% - 着色 4" xfId="263"/>
    <cellStyle name="标题 1 2" xfId="264"/>
    <cellStyle name="常规 2 2 6" xfId="265"/>
    <cellStyle name="60% - 着色 5" xfId="266"/>
    <cellStyle name="标题 1 3" xfId="267"/>
    <cellStyle name="60% - 着色 6" xfId="268"/>
    <cellStyle name="标题 1 4" xfId="269"/>
    <cellStyle name="ColLevel_0" xfId="270"/>
    <cellStyle name="e鯪9Y_x000b_" xfId="271"/>
    <cellStyle name="Normal_APR" xfId="272"/>
    <cellStyle name="差 5" xfId="273"/>
    <cellStyle name="RowLevel_0" xfId="274"/>
    <cellStyle name="标题 1 2 2" xfId="275"/>
    <cellStyle name="差_洋浦2013年公共财政执行和2014年预算表(省格式)修改_基金预算表)_2015年报人大预算表样（洋浦)(1)" xfId="276"/>
    <cellStyle name="好_洋浦2013年公共财政执行和2014年预算表(省格式)修改_2015年政府性基金编制（总表）(6)_2015年报人大预算表样（洋浦)(1)" xfId="277"/>
    <cellStyle name="标题 1 2 3" xfId="278"/>
    <cellStyle name="标题 1 2 4" xfId="279"/>
    <cellStyle name="常规_附件22015年海南省财政预算调整草案0515_2016年财力测算1117（二切表）" xfId="280"/>
    <cellStyle name="标题 1 2 5" xfId="281"/>
    <cellStyle name="标题 1 2 6" xfId="282"/>
    <cellStyle name="差_2014年预算草案表" xfId="283"/>
    <cellStyle name="标题 1 5" xfId="284"/>
    <cellStyle name="好_附2：2014年海南省省本级公共财政预算调整方案（草案）" xfId="285"/>
    <cellStyle name="标题 1 6" xfId="286"/>
    <cellStyle name="差_预算局未分配指标_2015年政府性基金编制（总表）_2015年报人大预算表样（洋浦)(1)" xfId="287"/>
    <cellStyle name="标题 2 2" xfId="288"/>
    <cellStyle name="好_预算局未分配指标_基金预算表（1-18）" xfId="289"/>
    <cellStyle name="标题 2 2 2" xfId="290"/>
    <cellStyle name="标题 2 2 3" xfId="291"/>
    <cellStyle name="差_洋浦2014年公共财政执行" xfId="292"/>
    <cellStyle name="标题 2 3" xfId="293"/>
    <cellStyle name="差_预算局未分配指标_基金预算（2015年" xfId="294"/>
    <cellStyle name="标题 2 4" xfId="295"/>
    <cellStyle name="标题 2 5" xfId="296"/>
    <cellStyle name="标题 2 6" xfId="297"/>
    <cellStyle name="标题 3 2" xfId="298"/>
    <cellStyle name="标题 3 2 2" xfId="299"/>
    <cellStyle name="好 5" xfId="300"/>
    <cellStyle name="标题 3 2 3" xfId="301"/>
    <cellStyle name="好 6" xfId="302"/>
    <cellStyle name="标题 3 2 4" xfId="303"/>
    <cellStyle name="标题 3 2 5" xfId="304"/>
    <cellStyle name="标题 3 2 6" xfId="305"/>
    <cellStyle name="标题 3 3" xfId="306"/>
    <cellStyle name="标题 3 4" xfId="307"/>
    <cellStyle name="标题 3 5" xfId="308"/>
    <cellStyle name="标题 3 6" xfId="309"/>
    <cellStyle name="标题 4 2" xfId="310"/>
    <cellStyle name="标题 4 2 3" xfId="311"/>
    <cellStyle name="千分位[0]_laroux" xfId="312"/>
    <cellStyle name="标题 4 2 4" xfId="313"/>
    <cellStyle name="标题 4 2 5" xfId="314"/>
    <cellStyle name="标题 4 2 6" xfId="315"/>
    <cellStyle name="标题 4 3" xfId="316"/>
    <cellStyle name="汇总 2 2" xfId="317"/>
    <cellStyle name="标题 4 4" xfId="318"/>
    <cellStyle name="汇总 2 3" xfId="319"/>
    <cellStyle name="检查单元格 2" xfId="320"/>
    <cellStyle name="标题 4 5" xfId="321"/>
    <cellStyle name="汇总 2 4" xfId="322"/>
    <cellStyle name="检查单元格 3" xfId="323"/>
    <cellStyle name="标题 4 6" xfId="324"/>
    <cellStyle name="汇总 2 5" xfId="325"/>
    <cellStyle name="检查单元格 4" xfId="326"/>
    <cellStyle name="标题 5" xfId="327"/>
    <cellStyle name="解释性文本 2 3" xfId="328"/>
    <cellStyle name="标题 5 2" xfId="329"/>
    <cellStyle name="强调文字颜色 1 4" xfId="330"/>
    <cellStyle name="标题 5 3" xfId="331"/>
    <cellStyle name="强调文字颜色 1 5" xfId="332"/>
    <cellStyle name="标题 6" xfId="333"/>
    <cellStyle name="解释性文本 2 4" xfId="334"/>
    <cellStyle name="标题 7" xfId="335"/>
    <cellStyle name="解释性文本 2 5" xfId="336"/>
    <cellStyle name="标题 8" xfId="337"/>
    <cellStyle name="解释性文本 2 6" xfId="338"/>
    <cellStyle name="标题 9" xfId="339"/>
    <cellStyle name="差 2" xfId="340"/>
    <cellStyle name="解释性文本 5" xfId="341"/>
    <cellStyle name="差 2 2" xfId="342"/>
    <cellStyle name="差 2 3" xfId="343"/>
    <cellStyle name="差 2 4" xfId="344"/>
    <cellStyle name="差 2 5" xfId="345"/>
    <cellStyle name="差 2 6" xfId="346"/>
    <cellStyle name="差 3" xfId="347"/>
    <cellStyle name="解释性文本 6" xfId="348"/>
    <cellStyle name="差 4" xfId="349"/>
    <cellStyle name="差_2011年预算附表(打印)_2015年国际旅游岛先行试验区政府预算（1月21日）" xfId="350"/>
    <cellStyle name="好_洋浦2013年公共财政执行和2014年预算表(省格式)修改_社保基金预算表1.20改" xfId="351"/>
    <cellStyle name="差_2015年国际旅游岛先行试验区政府预算（1月21日）" xfId="352"/>
    <cellStyle name="差_附2：2014年海南省省本级公共财政预算调整方案（草案）" xfId="353"/>
    <cellStyle name="差_洋浦2012年公共财政执行和2013年预算表(省格式)02" xfId="354"/>
    <cellStyle name="差_洋浦2012年公共财政执行和2013年预算表(省格式)02_国有预算表" xfId="355"/>
    <cellStyle name="好_预算局未分配指标_2015年政府性基金编制（总表）(6)_2015年报人大预算表样（洋浦)(1)" xfId="356"/>
    <cellStyle name="强调文字颜色 1 2" xfId="357"/>
    <cellStyle name="差_洋浦2012年公共财政执行和2013年预算表(省格式)02_国有预算表(1)" xfId="358"/>
    <cellStyle name="强调文字颜色 5 4" xfId="359"/>
    <cellStyle name="差_洋浦2013年公共财政执行和2014年预算表(省格式)修改_2015年政府性基金编制（总表）" xfId="360"/>
    <cellStyle name="差_洋浦2013年公共财政执行和2014年预算表(省格式)修改_基金预算表（1-18）_2015年报人大预算表样（洋浦)(1)" xfId="361"/>
    <cellStyle name="差_洋浦2013年公共财政执行和2014年预算表(省格式)修改_2015年政府性基金编制（总表）(5)" xfId="362"/>
    <cellStyle name="差_洋浦2013年公共财政执行和2014年预算表(省格式)修改_基金预算（2015年_2015年报人大预算表样（洋浦)(1)" xfId="363"/>
    <cellStyle name="差_洋浦2013年公共财政执行和2014年预算表(省格式)修改_基金预算表（1-18）" xfId="364"/>
    <cellStyle name="千位_1" xfId="365"/>
    <cellStyle name="差_洋浦2013年公共财政执行和2014年预算表(省格式)修改_社保基金预算表1.20改" xfId="366"/>
    <cellStyle name="输入 2 3" xfId="367"/>
    <cellStyle name="差_洋浦2014年公共财政执行和2015年预算表(省格式)(1)_2015年报人大预算表样（洋浦)(1)" xfId="368"/>
    <cellStyle name="常规_全省与省本级执行及预算表（最后稿0121" xfId="369"/>
    <cellStyle name="千分位_97-917" xfId="370"/>
    <cellStyle name="差_预算局未分配指标" xfId="371"/>
    <cellStyle name="差_预算局未分配指标_2015年政府性基金编制（总表）" xfId="372"/>
    <cellStyle name="差_预算局未分配指标_2015年政府性基金编制（总表）(5)" xfId="373"/>
    <cellStyle name="注释 3" xfId="374"/>
    <cellStyle name="差_预算局未分配指标_2015年政府性基金编制（总表）(5)_2015年报人大预算表样（洋浦)(1)" xfId="375"/>
    <cellStyle name="差_预算局未分配指标_2015年政府性基金编制（总表）(6)" xfId="376"/>
    <cellStyle name="差_预算局未分配指标_基金（150122）" xfId="377"/>
    <cellStyle name="差_预算局未分配指标_基金预算（2015年_2015年报人大预算表样（洋浦)(1)" xfId="378"/>
    <cellStyle name="差_预算局未分配指标_基金预算表（1-18）_2015年报人大预算表样（洋浦)(1)" xfId="379"/>
    <cellStyle name="差_预算局未分配指标_基金预算表)" xfId="380"/>
    <cellStyle name="差_预算局未分配指标_基金预算表)_2015年报人大预算表样（洋浦)(1)" xfId="381"/>
    <cellStyle name="常规 2 2" xfId="382"/>
    <cellStyle name="好_预算局未分配指标_基金预算表)" xfId="383"/>
    <cellStyle name="常规 2 2 2" xfId="384"/>
    <cellStyle name="常规 2 3" xfId="385"/>
    <cellStyle name="好_预算局未分配指标_2015年政府性基金编制（总表）_2015年报人大预算表样（洋浦)(1)" xfId="386"/>
    <cellStyle name="常规 2 4" xfId="387"/>
    <cellStyle name="常规 2 5" xfId="388"/>
    <cellStyle name="强调文字颜色 4 2" xfId="389"/>
    <cellStyle name="常规 2 6" xfId="390"/>
    <cellStyle name="强调文字颜色 4 3" xfId="391"/>
    <cellStyle name="常规_2009年政府预算表1-4" xfId="392"/>
    <cellStyle name="常规_政府性基金（1-14）" xfId="393"/>
    <cellStyle name="常规_政府性基金（1-14）_基金预算表（1-18）" xfId="394"/>
    <cellStyle name="好 2 2" xfId="395"/>
    <cellStyle name="好 4" xfId="396"/>
    <cellStyle name="好_2011年预算附表(打印)" xfId="397"/>
    <cellStyle name="好_2015年国际旅游岛先行试验区政府预算（1月21日）" xfId="398"/>
    <cellStyle name="好_附件2-2016年省财基建计划草案-截止12.31日数据-2" xfId="399"/>
    <cellStyle name="注释 2 5" xfId="400"/>
    <cellStyle name="好_洋浦2013年公共财政执行和2014年预算表(省格式)修改" xfId="401"/>
    <cellStyle name="好_洋浦2013年公共财政执行和2014年预算表(省格式)修改_2015年政府性基金编制（总表）_2015年报人大预算表样（洋浦)(1)" xfId="402"/>
    <cellStyle name="好_洋浦2013年公共财政执行和2014年预算表(省格式)修改_基金预算（2015年" xfId="403"/>
    <cellStyle name="好_洋浦2013年公共财政执行和2014年预算表(省格式)修改_基金预算（2015年_2015年报人大预算表样（洋浦)(1)" xfId="404"/>
    <cellStyle name="好_洋浦2013年公共财政执行和2014年预算表(省格式)修改_基金预算表（1-18）" xfId="405"/>
    <cellStyle name="好_洋浦2013年公共财政执行和2014年预算表(省格式)修改_基金预算表（1-18）_2015年报人大预算表样（洋浦)(1)" xfId="406"/>
    <cellStyle name="好_洋浦2013年公共财政执行和2014年预算表(省格式)修改_基金预算表)" xfId="407"/>
    <cellStyle name="好_洋浦2014年公共财政执行" xfId="408"/>
    <cellStyle name="好_洋浦2014年公共财政执行和2015年预算表(省格式)(1)" xfId="409"/>
    <cellStyle name="好_预算局未分配指标_基金预算（2015年" xfId="410"/>
    <cellStyle name="警告文本 2 6" xfId="411"/>
    <cellStyle name="好_洋浦2014年公共财政执行和2015年预算表(省格式)(1)_2015年报人大预算表样（洋浦)(1)" xfId="412"/>
    <cellStyle name="好_预算局未分配指标_基金预算（2015年_2015年报人大预算表样（洋浦)(1)" xfId="413"/>
    <cellStyle name="好_预算局未分配指标" xfId="414"/>
    <cellStyle name="好_预算局未分配指标_2015年政府性基金编制（总表）(5)_2015年报人大预算表样（洋浦)(1)" xfId="415"/>
    <cellStyle name="好_预算局未分配指标_2015年政府性基金编制（总表）(6)" xfId="416"/>
    <cellStyle name="好_预算局未分配指标_基金（150122）" xfId="417"/>
    <cellStyle name="好_预算局未分配指标_基金预算表（1-18）_2015年报人大预算表样（洋浦)(1)" xfId="418"/>
    <cellStyle name="好_预算局未分配指标_社保基金预算表1.20改" xfId="419"/>
    <cellStyle name="汇总 2" xfId="420"/>
    <cellStyle name="汇总 2 6" xfId="421"/>
    <cellStyle name="检查单元格 5" xfId="422"/>
    <cellStyle name="汇总 3" xfId="423"/>
    <cellStyle name="汇总 4" xfId="424"/>
    <cellStyle name="汇总 5" xfId="425"/>
    <cellStyle name="检查单元格 2 2" xfId="426"/>
    <cellStyle name="检查单元格 2 3" xfId="427"/>
    <cellStyle name="检查单元格 2 4" xfId="428"/>
    <cellStyle name="检查单元格 2 5" xfId="429"/>
    <cellStyle name="检查单元格 2 6" xfId="430"/>
    <cellStyle name="检查单元格 6" xfId="431"/>
    <cellStyle name="解释性文本 2" xfId="432"/>
    <cellStyle name="解释性文本 3" xfId="433"/>
    <cellStyle name="解释性文本 4" xfId="434"/>
    <cellStyle name="警告文本 2" xfId="435"/>
    <cellStyle name="警告文本 2 4" xfId="436"/>
    <cellStyle name="警告文本 2 5" xfId="437"/>
    <cellStyle name="警告文本 3" xfId="438"/>
    <cellStyle name="无色" xfId="439"/>
    <cellStyle name="警告文本 4" xfId="440"/>
    <cellStyle name="警告文本 5" xfId="441"/>
    <cellStyle name="警告文本 6" xfId="442"/>
    <cellStyle name="链接单元格 2" xfId="443"/>
    <cellStyle name="链接单元格 2 2" xfId="444"/>
    <cellStyle name="链接单元格 2 3" xfId="445"/>
    <cellStyle name="链接单元格 2 4" xfId="446"/>
    <cellStyle name="链接单元格 2 6" xfId="447"/>
    <cellStyle name="普通_97-917" xfId="448"/>
    <cellStyle name="强调文字颜色 1 3" xfId="449"/>
    <cellStyle name="强调文字颜色 2 2" xfId="450"/>
    <cellStyle name="强调文字颜色 2 3" xfId="451"/>
    <cellStyle name="强调文字颜色 2 4" xfId="452"/>
    <cellStyle name="强调文字颜色 2 5" xfId="453"/>
    <cellStyle name="强调文字颜色 2 6" xfId="454"/>
    <cellStyle name="强调文字颜色 3 2" xfId="455"/>
    <cellStyle name="输入 2 4" xfId="456"/>
    <cellStyle name="强调文字颜色 3 3" xfId="457"/>
    <cellStyle name="输入 2 5" xfId="458"/>
    <cellStyle name="强调文字颜色 3 4" xfId="459"/>
    <cellStyle name="输入 2 6" xfId="460"/>
    <cellStyle name="强调文字颜色 3 5" xfId="461"/>
    <cellStyle name="强调文字颜色 3 6" xfId="462"/>
    <cellStyle name="强调文字颜色 4 4" xfId="463"/>
    <cellStyle name="强调文字颜色 4 5" xfId="464"/>
    <cellStyle name="输入 2" xfId="465"/>
    <cellStyle name="强调文字颜色 4 6" xfId="466"/>
    <cellStyle name="输入 3" xfId="467"/>
    <cellStyle name="强调文字颜色 5 2" xfId="468"/>
    <cellStyle name="强调文字颜色 5 3" xfId="469"/>
    <cellStyle name="强调文字颜色 5 5" xfId="470"/>
    <cellStyle name="强调文字颜色 5 6" xfId="471"/>
    <cellStyle name="强调文字颜色 6 2" xfId="472"/>
    <cellStyle name="强调文字颜色 6 3" xfId="473"/>
    <cellStyle name="强调文字颜色 6 4" xfId="474"/>
    <cellStyle name="强调文字颜色 6 5" xfId="475"/>
    <cellStyle name="强调文字颜色 6 6" xfId="476"/>
    <cellStyle name="适中 6" xfId="477"/>
    <cellStyle name="着色 3" xfId="478"/>
    <cellStyle name="输入 2 2" xfId="479"/>
    <cellStyle name="输入 4" xfId="480"/>
    <cellStyle name="输入 5" xfId="481"/>
    <cellStyle name="输入 6" xfId="482"/>
    <cellStyle name="样式 1" xfId="483"/>
    <cellStyle name="注释 2" xfId="484"/>
    <cellStyle name="注释 2 4" xfId="485"/>
    <cellStyle name="注释 2 6" xfId="486"/>
    <cellStyle name="注释 4" xfId="487"/>
    <cellStyle name="注释 6" xfId="488"/>
  </cellStyles>
  <dxfs count="3">
    <dxf>
      <font>
        <b/>
        <i val="0"/>
      </font>
    </dxf>
    <dxf>
      <font>
        <b/>
        <i val="0"/>
      </font>
    </dxf>
    <dxf>
      <font>
        <b/>
        <i val="0"/>
      </font>
    </dxf>
  </dxfs>
  <tableStyles count="0" defaultTableStyle="TableStyleMedium9"/>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8"/>
  <sheetViews>
    <sheetView workbookViewId="0">
      <selection activeCell="B8" sqref="B8"/>
    </sheetView>
  </sheetViews>
  <sheetFormatPr defaultColWidth="9" defaultRowHeight="15.6" outlineLevelCol="1"/>
  <cols>
    <col min="1" max="1" width="6.25" style="1" customWidth="1"/>
    <col min="2" max="2" width="74.8796296296296" style="1" customWidth="1"/>
    <col min="3" max="16384" width="9" style="1"/>
  </cols>
  <sheetData>
    <row r="1" ht="25.8" spans="1:2">
      <c r="A1" s="124"/>
      <c r="B1" s="125" t="s">
        <v>0</v>
      </c>
    </row>
    <row r="2" spans="1:2">
      <c r="A2" s="124"/>
      <c r="B2" s="124"/>
    </row>
    <row r="3" ht="18" customHeight="1" spans="1:2">
      <c r="A3" s="126" t="s">
        <v>1</v>
      </c>
      <c r="B3" s="126" t="s">
        <v>2</v>
      </c>
    </row>
    <row r="4" ht="18" customHeight="1" spans="1:2">
      <c r="A4" s="126"/>
      <c r="B4" s="127" t="s">
        <v>3</v>
      </c>
    </row>
    <row r="5" ht="20.25" customHeight="1" spans="1:2">
      <c r="A5" s="128">
        <v>1</v>
      </c>
      <c r="B5" s="128" t="s">
        <v>4</v>
      </c>
    </row>
    <row r="6" ht="20.25" customHeight="1" spans="1:2">
      <c r="A6" s="128">
        <v>2</v>
      </c>
      <c r="B6" s="128" t="s">
        <v>5</v>
      </c>
    </row>
    <row r="7" ht="20.25" customHeight="1" spans="1:2">
      <c r="A7" s="128">
        <v>3</v>
      </c>
      <c r="B7" s="128" t="s">
        <v>6</v>
      </c>
    </row>
    <row r="8" ht="20.25" customHeight="1" spans="1:2">
      <c r="A8" s="128">
        <v>4</v>
      </c>
      <c r="B8" s="128" t="s">
        <v>7</v>
      </c>
    </row>
    <row r="9" ht="20.25" customHeight="1" spans="1:2">
      <c r="A9" s="128">
        <v>5</v>
      </c>
      <c r="B9" s="128" t="s">
        <v>8</v>
      </c>
    </row>
    <row r="10" ht="20.25" customHeight="1" spans="1:2">
      <c r="A10" s="128">
        <v>6</v>
      </c>
      <c r="B10" s="128" t="s">
        <v>9</v>
      </c>
    </row>
    <row r="11" ht="20.25" customHeight="1" spans="1:2">
      <c r="A11" s="128">
        <v>7</v>
      </c>
      <c r="B11" s="128" t="s">
        <v>10</v>
      </c>
    </row>
    <row r="12" ht="20.25" customHeight="1" spans="1:2">
      <c r="A12" s="128"/>
      <c r="B12" s="127" t="s">
        <v>11</v>
      </c>
    </row>
    <row r="13" ht="20.25" customHeight="1" spans="1:2">
      <c r="A13" s="128">
        <v>8</v>
      </c>
      <c r="B13" s="128" t="s">
        <v>12</v>
      </c>
    </row>
    <row r="14" ht="20.25" customHeight="1" spans="1:2">
      <c r="A14" s="128">
        <v>9</v>
      </c>
      <c r="B14" s="128" t="s">
        <v>13</v>
      </c>
    </row>
    <row r="15" ht="20.25" customHeight="1" spans="1:2">
      <c r="A15" s="128">
        <v>10</v>
      </c>
      <c r="B15" s="128" t="s">
        <v>14</v>
      </c>
    </row>
    <row r="16" ht="20.25" customHeight="1" spans="1:2">
      <c r="A16" s="128">
        <v>11</v>
      </c>
      <c r="B16" s="128" t="s">
        <v>15</v>
      </c>
    </row>
    <row r="17" ht="20.25" customHeight="1" spans="1:2">
      <c r="A17" s="128">
        <v>12</v>
      </c>
      <c r="B17" s="128" t="s">
        <v>16</v>
      </c>
    </row>
    <row r="18" ht="20.25" customHeight="1" spans="1:2">
      <c r="A18" s="128"/>
      <c r="B18" s="127" t="s">
        <v>17</v>
      </c>
    </row>
    <row r="19" ht="20.25" customHeight="1" spans="1:2">
      <c r="A19" s="128">
        <v>13</v>
      </c>
      <c r="B19" s="128" t="s">
        <v>18</v>
      </c>
    </row>
    <row r="20" ht="20.25" customHeight="1" spans="1:2">
      <c r="A20" s="128">
        <v>14</v>
      </c>
      <c r="B20" s="128" t="s">
        <v>19</v>
      </c>
    </row>
    <row r="21" ht="20.25" customHeight="1" spans="1:2">
      <c r="A21" s="128">
        <v>15</v>
      </c>
      <c r="B21" s="128" t="s">
        <v>20</v>
      </c>
    </row>
    <row r="22" ht="20.25" customHeight="1" spans="1:2">
      <c r="A22" s="128">
        <v>16</v>
      </c>
      <c r="B22" s="128" t="s">
        <v>21</v>
      </c>
    </row>
    <row r="23" ht="20.25" customHeight="1" spans="1:2">
      <c r="A23" s="128"/>
      <c r="B23" s="127" t="s">
        <v>22</v>
      </c>
    </row>
    <row r="24" ht="20.25" customHeight="1" spans="1:2">
      <c r="A24" s="128">
        <v>17</v>
      </c>
      <c r="B24" s="128" t="s">
        <v>23</v>
      </c>
    </row>
    <row r="25" ht="20.25" customHeight="1" spans="1:2">
      <c r="A25" s="128">
        <v>18</v>
      </c>
      <c r="B25" s="128" t="s">
        <v>24</v>
      </c>
    </row>
    <row r="26" ht="20.25" customHeight="1" spans="1:2">
      <c r="A26" s="128"/>
      <c r="B26" s="127" t="s">
        <v>25</v>
      </c>
    </row>
    <row r="27" ht="20.25" customHeight="1" spans="1:2">
      <c r="A27" s="128">
        <v>19</v>
      </c>
      <c r="B27" s="128" t="s">
        <v>26</v>
      </c>
    </row>
    <row r="28" ht="20.25" customHeight="1" spans="1:2">
      <c r="A28" s="128">
        <v>20</v>
      </c>
      <c r="B28" s="128" t="s">
        <v>27</v>
      </c>
    </row>
  </sheetData>
  <printOptions horizontalCentered="1"/>
  <pageMargins left="0.747916666666667" right="0.747916666666667" top="0.393055555555556" bottom="0.590277777777778" header="0.511805555555556" footer="0.511805555555556"/>
  <pageSetup paperSize="9" orientation="landscape" horizontalDpi="180" verticalDpi="18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23"/>
  <sheetViews>
    <sheetView topLeftCell="A11" workbookViewId="0">
      <selection activeCell="B23" sqref="B23"/>
    </sheetView>
  </sheetViews>
  <sheetFormatPr defaultColWidth="9" defaultRowHeight="24.95" customHeight="1" outlineLevelCol="1"/>
  <cols>
    <col min="1" max="1" width="52" customWidth="1"/>
    <col min="2" max="2" width="38.1296296296296" style="57" customWidth="1"/>
  </cols>
  <sheetData>
    <row r="2" ht="52.5" customHeight="1" spans="1:2">
      <c r="A2" s="11" t="s">
        <v>1231</v>
      </c>
      <c r="B2" s="58"/>
    </row>
    <row r="3" customHeight="1" spans="2:2">
      <c r="B3" s="59" t="s">
        <v>29</v>
      </c>
    </row>
    <row r="4" s="10" customFormat="1" ht="37.5" customHeight="1" spans="1:2">
      <c r="A4" s="14" t="s">
        <v>30</v>
      </c>
      <c r="B4" s="15" t="s">
        <v>1232</v>
      </c>
    </row>
    <row r="5" s="10" customFormat="1" ht="28.5" customHeight="1" spans="1:2">
      <c r="A5" s="60" t="s">
        <v>1233</v>
      </c>
      <c r="B5" s="61">
        <f>B6+B8</f>
        <v>28484346</v>
      </c>
    </row>
    <row r="6" s="10" customFormat="1" ht="28.5" customHeight="1" spans="1:2">
      <c r="A6" s="62" t="s">
        <v>1234</v>
      </c>
      <c r="B6" s="61">
        <v>697422</v>
      </c>
    </row>
    <row r="7" s="10" customFormat="1" ht="28.5" customHeight="1" spans="1:2">
      <c r="A7" s="62" t="s">
        <v>1235</v>
      </c>
      <c r="B7" s="61">
        <v>697422</v>
      </c>
    </row>
    <row r="8" customHeight="1" spans="1:2">
      <c r="A8" s="63" t="s">
        <v>1236</v>
      </c>
      <c r="B8" s="64">
        <f>B9</f>
        <v>27786924</v>
      </c>
    </row>
    <row r="9" customHeight="1" spans="1:2">
      <c r="A9" s="63" t="s">
        <v>1237</v>
      </c>
      <c r="B9" s="64">
        <f>B10+B11</f>
        <v>27786924</v>
      </c>
    </row>
    <row r="10" customHeight="1" spans="1:2">
      <c r="A10" s="65" t="s">
        <v>1238</v>
      </c>
      <c r="B10" s="64">
        <v>23127163</v>
      </c>
    </row>
    <row r="11" customHeight="1" spans="1:2">
      <c r="A11" s="65" t="s">
        <v>1239</v>
      </c>
      <c r="B11" s="64">
        <v>4659761</v>
      </c>
    </row>
    <row r="12" s="56" customFormat="1" customHeight="1" spans="1:2">
      <c r="A12" s="66" t="s">
        <v>73</v>
      </c>
      <c r="B12" s="67"/>
    </row>
    <row r="13" customHeight="1" spans="1:2">
      <c r="A13" s="68" t="s">
        <v>1240</v>
      </c>
      <c r="B13" s="69"/>
    </row>
    <row r="14" customHeight="1" spans="1:2">
      <c r="A14" s="70" t="s">
        <v>1241</v>
      </c>
      <c r="B14" s="69"/>
    </row>
    <row r="15" customHeight="1" spans="1:2">
      <c r="A15" s="18" t="s">
        <v>35</v>
      </c>
      <c r="B15" s="69"/>
    </row>
    <row r="16" customHeight="1" spans="1:2">
      <c r="A16" s="71" t="s">
        <v>1242</v>
      </c>
      <c r="B16" s="69"/>
    </row>
    <row r="17" customHeight="1" spans="1:2">
      <c r="A17" s="18" t="s">
        <v>35</v>
      </c>
      <c r="B17" s="69"/>
    </row>
    <row r="18" customHeight="1" spans="1:2">
      <c r="A18" s="72" t="s">
        <v>77</v>
      </c>
      <c r="B18" s="69">
        <f>B19+B20+B21</f>
        <v>22026988</v>
      </c>
    </row>
    <row r="19" customHeight="1" spans="1:2">
      <c r="A19" s="73" t="s">
        <v>1243</v>
      </c>
      <c r="B19" s="69"/>
    </row>
    <row r="20" customHeight="1" spans="1:2">
      <c r="A20" s="73" t="s">
        <v>1244</v>
      </c>
      <c r="B20" s="69"/>
    </row>
    <row r="21" customHeight="1" spans="1:2">
      <c r="A21" s="73" t="s">
        <v>1245</v>
      </c>
      <c r="B21" s="69">
        <v>22026988</v>
      </c>
    </row>
    <row r="22" customHeight="1" spans="1:2">
      <c r="A22" s="18" t="s">
        <v>35</v>
      </c>
      <c r="B22" s="69"/>
    </row>
    <row r="23" customHeight="1" spans="1:2">
      <c r="A23" s="24" t="s">
        <v>98</v>
      </c>
      <c r="B23" s="61">
        <f>B18+B12+B5</f>
        <v>50511334</v>
      </c>
    </row>
  </sheetData>
  <mergeCells count="1">
    <mergeCell ref="A2:B2"/>
  </mergeCells>
  <conditionalFormatting sqref="A13:A14 A16">
    <cfRule type="expression" dxfId="0" priority="1" stopIfTrue="1">
      <formula>"len($A:$A)=3"</formula>
    </cfRule>
  </conditionalFormatting>
  <printOptions horizontalCentered="1"/>
  <pageMargins left="0.0388888888888889" right="0.0388888888888889" top="0.747916666666667" bottom="0.747916666666667" header="0.313888888888889" footer="0.313888888888889"/>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76"/>
  <sheetViews>
    <sheetView showGridLines="0" showZeros="0" workbookViewId="0">
      <selection activeCell="A68" sqref="$A68:$XFD276"/>
    </sheetView>
  </sheetViews>
  <sheetFormatPr defaultColWidth="13.537037037037" defaultRowHeight="15.55" customHeight="1" outlineLevelCol="1"/>
  <cols>
    <col min="1" max="1" width="65.5555555555556" style="45" customWidth="1"/>
    <col min="2" max="2" width="24.9814814814815" style="45" customWidth="1"/>
    <col min="3" max="255" width="13.537037037037" style="45" customWidth="1"/>
    <col min="256" max="16383" width="13.537037037037" style="45"/>
  </cols>
  <sheetData>
    <row r="1" ht="23" customHeight="1" spans="1:2">
      <c r="A1" s="46"/>
      <c r="B1" s="46"/>
    </row>
    <row r="2" ht="41" customHeight="1" spans="1:2">
      <c r="A2" s="47" t="s">
        <v>1246</v>
      </c>
      <c r="B2" s="47"/>
    </row>
    <row r="3" ht="17" customHeight="1" spans="1:2">
      <c r="A3" s="48"/>
      <c r="B3" s="49" t="s">
        <v>1197</v>
      </c>
    </row>
    <row r="4" ht="17" customHeight="1" spans="1:2">
      <c r="A4" s="50" t="s">
        <v>1247</v>
      </c>
      <c r="B4" s="50" t="s">
        <v>1248</v>
      </c>
    </row>
    <row r="5" ht="17" customHeight="1" spans="1:2">
      <c r="A5" s="50" t="s">
        <v>1249</v>
      </c>
      <c r="B5" s="51">
        <f>SUM(B6,B14,B30,B42,B53,B108,B132,B184,B189,B193,B220,B238,B256)</f>
        <v>28484346</v>
      </c>
    </row>
    <row r="6" ht="17" customHeight="1" spans="1:2">
      <c r="A6" s="52" t="s">
        <v>381</v>
      </c>
      <c r="B6" s="51">
        <f>B7</f>
        <v>0</v>
      </c>
    </row>
    <row r="7" ht="17" customHeight="1" spans="1:2">
      <c r="A7" s="52" t="s">
        <v>1250</v>
      </c>
      <c r="B7" s="51">
        <f>SUM(B8:B13)</f>
        <v>0</v>
      </c>
    </row>
    <row r="8" ht="17" hidden="1" customHeight="1" spans="1:2">
      <c r="A8" s="53" t="s">
        <v>1251</v>
      </c>
      <c r="B8" s="51">
        <v>0</v>
      </c>
    </row>
    <row r="9" ht="17" hidden="1" customHeight="1" spans="1:2">
      <c r="A9" s="53" t="s">
        <v>1252</v>
      </c>
      <c r="B9" s="51">
        <v>0</v>
      </c>
    </row>
    <row r="10" ht="17" hidden="1" customHeight="1" spans="1:2">
      <c r="A10" s="53" t="s">
        <v>1253</v>
      </c>
      <c r="B10" s="51">
        <v>0</v>
      </c>
    </row>
    <row r="11" ht="17" hidden="1" customHeight="1" spans="1:2">
      <c r="A11" s="53" t="s">
        <v>1254</v>
      </c>
      <c r="B11" s="51">
        <v>0</v>
      </c>
    </row>
    <row r="12" ht="17.25" hidden="1" customHeight="1" spans="1:2">
      <c r="A12" s="53" t="s">
        <v>1255</v>
      </c>
      <c r="B12" s="51">
        <v>0</v>
      </c>
    </row>
    <row r="13" ht="17.25" hidden="1" customHeight="1" spans="1:2">
      <c r="A13" s="53" t="s">
        <v>1256</v>
      </c>
      <c r="B13" s="51">
        <v>0</v>
      </c>
    </row>
    <row r="14" ht="17.25" hidden="1" customHeight="1" spans="1:2">
      <c r="A14" s="52" t="s">
        <v>430</v>
      </c>
      <c r="B14" s="51">
        <f>SUM(B15,B21,B27)</f>
        <v>0</v>
      </c>
    </row>
    <row r="15" ht="17.25" hidden="1" customHeight="1" spans="1:2">
      <c r="A15" s="52" t="s">
        <v>1257</v>
      </c>
      <c r="B15" s="51">
        <f>SUM(B16:B20)</f>
        <v>0</v>
      </c>
    </row>
    <row r="16" ht="17.25" hidden="1" customHeight="1" spans="1:2">
      <c r="A16" s="53" t="s">
        <v>1258</v>
      </c>
      <c r="B16" s="51">
        <v>0</v>
      </c>
    </row>
    <row r="17" ht="17.25" hidden="1" customHeight="1" spans="1:2">
      <c r="A17" s="53" t="s">
        <v>1259</v>
      </c>
      <c r="B17" s="51">
        <v>0</v>
      </c>
    </row>
    <row r="18" ht="17.25" hidden="1" customHeight="1" spans="1:2">
      <c r="A18" s="53" t="s">
        <v>1260</v>
      </c>
      <c r="B18" s="51">
        <v>0</v>
      </c>
    </row>
    <row r="19" hidden="1" customHeight="1" spans="1:2">
      <c r="A19" s="53" t="s">
        <v>1261</v>
      </c>
      <c r="B19" s="51">
        <v>0</v>
      </c>
    </row>
    <row r="20" ht="17.25" hidden="1" customHeight="1" spans="1:2">
      <c r="A20" s="53" t="s">
        <v>1262</v>
      </c>
      <c r="B20" s="51">
        <v>0</v>
      </c>
    </row>
    <row r="21" ht="17.25" hidden="1" customHeight="1" spans="1:2">
      <c r="A21" s="52" t="s">
        <v>1263</v>
      </c>
      <c r="B21" s="51">
        <f>SUM(B22:B26)</f>
        <v>0</v>
      </c>
    </row>
    <row r="22" ht="17.25" hidden="1" customHeight="1" spans="1:2">
      <c r="A22" s="53" t="s">
        <v>1264</v>
      </c>
      <c r="B22" s="51">
        <v>0</v>
      </c>
    </row>
    <row r="23" ht="17.25" hidden="1" customHeight="1" spans="1:2">
      <c r="A23" s="53" t="s">
        <v>1265</v>
      </c>
      <c r="B23" s="51">
        <v>0</v>
      </c>
    </row>
    <row r="24" ht="17.25" hidden="1" customHeight="1" spans="1:2">
      <c r="A24" s="53" t="s">
        <v>1266</v>
      </c>
      <c r="B24" s="51">
        <v>0</v>
      </c>
    </row>
    <row r="25" ht="17.25" hidden="1" customHeight="1" spans="1:2">
      <c r="A25" s="53" t="s">
        <v>1267</v>
      </c>
      <c r="B25" s="51">
        <v>0</v>
      </c>
    </row>
    <row r="26" ht="17.25" hidden="1" customHeight="1" spans="1:2">
      <c r="A26" s="53" t="s">
        <v>1268</v>
      </c>
      <c r="B26" s="51">
        <v>0</v>
      </c>
    </row>
    <row r="27" ht="17.25" hidden="1" customHeight="1" spans="1:2">
      <c r="A27" s="52" t="s">
        <v>1269</v>
      </c>
      <c r="B27" s="51">
        <f>SUM(B28:B29)</f>
        <v>0</v>
      </c>
    </row>
    <row r="28" ht="17.25" hidden="1" customHeight="1" spans="1:2">
      <c r="A28" s="53" t="s">
        <v>1270</v>
      </c>
      <c r="B28" s="51">
        <v>0</v>
      </c>
    </row>
    <row r="29" ht="17.25" hidden="1" customHeight="1" spans="1:2">
      <c r="A29" s="53" t="s">
        <v>1271</v>
      </c>
      <c r="B29" s="51">
        <v>0</v>
      </c>
    </row>
    <row r="30" ht="17.25" customHeight="1" spans="1:2">
      <c r="A30" s="52" t="s">
        <v>472</v>
      </c>
      <c r="B30" s="51">
        <f>SUM(B31,B35,B39)</f>
        <v>697422</v>
      </c>
    </row>
    <row r="31" ht="17.25" customHeight="1" spans="1:2">
      <c r="A31" s="52" t="s">
        <v>1272</v>
      </c>
      <c r="B31" s="51">
        <f>SUM(B32:B34)</f>
        <v>697422</v>
      </c>
    </row>
    <row r="32" ht="17.25" customHeight="1" spans="1:2">
      <c r="A32" s="53" t="s">
        <v>1273</v>
      </c>
      <c r="B32" s="51">
        <v>0</v>
      </c>
    </row>
    <row r="33" ht="17.25" customHeight="1" spans="1:2">
      <c r="A33" s="53" t="s">
        <v>1274</v>
      </c>
      <c r="B33" s="51">
        <v>697422</v>
      </c>
    </row>
    <row r="34" ht="17.25" hidden="1" customHeight="1" spans="1:2">
      <c r="A34" s="53" t="s">
        <v>1275</v>
      </c>
      <c r="B34" s="51">
        <v>0</v>
      </c>
    </row>
    <row r="35" ht="17.25" hidden="1" customHeight="1" spans="1:2">
      <c r="A35" s="52" t="s">
        <v>1276</v>
      </c>
      <c r="B35" s="51">
        <f>SUM(B36:B38)</f>
        <v>0</v>
      </c>
    </row>
    <row r="36" ht="17.25" hidden="1" customHeight="1" spans="1:2">
      <c r="A36" s="53" t="s">
        <v>1273</v>
      </c>
      <c r="B36" s="51">
        <v>0</v>
      </c>
    </row>
    <row r="37" ht="17.25" hidden="1" customHeight="1" spans="1:2">
      <c r="A37" s="53" t="s">
        <v>1274</v>
      </c>
      <c r="B37" s="51">
        <v>0</v>
      </c>
    </row>
    <row r="38" ht="17.25" hidden="1" customHeight="1" spans="1:2">
      <c r="A38" s="53" t="s">
        <v>1277</v>
      </c>
      <c r="B38" s="51">
        <v>0</v>
      </c>
    </row>
    <row r="39" ht="17.25" hidden="1" customHeight="1" spans="1:2">
      <c r="A39" s="52" t="s">
        <v>1278</v>
      </c>
      <c r="B39" s="51">
        <f>SUM(B40:B41)</f>
        <v>0</v>
      </c>
    </row>
    <row r="40" ht="17.25" hidden="1" customHeight="1" spans="1:2">
      <c r="A40" s="53" t="s">
        <v>1274</v>
      </c>
      <c r="B40" s="51">
        <v>0</v>
      </c>
    </row>
    <row r="41" ht="17.25" hidden="1" customHeight="1" spans="1:2">
      <c r="A41" s="53" t="s">
        <v>1279</v>
      </c>
      <c r="B41" s="51">
        <v>0</v>
      </c>
    </row>
    <row r="42" ht="17.25" hidden="1" customHeight="1" spans="1:2">
      <c r="A42" s="52" t="s">
        <v>644</v>
      </c>
      <c r="B42" s="51">
        <f>SUM(B43,B48)</f>
        <v>0</v>
      </c>
    </row>
    <row r="43" ht="17.25" hidden="1" customHeight="1" spans="1:2">
      <c r="A43" s="52" t="s">
        <v>1280</v>
      </c>
      <c r="B43" s="51">
        <f>SUM(B44:B47)</f>
        <v>0</v>
      </c>
    </row>
    <row r="44" ht="17.25" hidden="1" customHeight="1" spans="1:2">
      <c r="A44" s="53" t="s">
        <v>1281</v>
      </c>
      <c r="B44" s="51">
        <v>0</v>
      </c>
    </row>
    <row r="45" ht="17.25" hidden="1" customHeight="1" spans="1:2">
      <c r="A45" s="53" t="s">
        <v>1282</v>
      </c>
      <c r="B45" s="51">
        <v>0</v>
      </c>
    </row>
    <row r="46" ht="17.25" hidden="1" customHeight="1" spans="1:2">
      <c r="A46" s="53" t="s">
        <v>1283</v>
      </c>
      <c r="B46" s="51">
        <v>0</v>
      </c>
    </row>
    <row r="47" ht="17.25" hidden="1" customHeight="1" spans="1:2">
      <c r="A47" s="53" t="s">
        <v>1284</v>
      </c>
      <c r="B47" s="51">
        <v>0</v>
      </c>
    </row>
    <row r="48" ht="17.25" hidden="1" customHeight="1" spans="1:2">
      <c r="A48" s="52" t="s">
        <v>1285</v>
      </c>
      <c r="B48" s="51">
        <f>SUM(B49:B52)</f>
        <v>0</v>
      </c>
    </row>
    <row r="49" ht="17.25" hidden="1" customHeight="1" spans="1:2">
      <c r="A49" s="53" t="s">
        <v>1286</v>
      </c>
      <c r="B49" s="51">
        <v>0</v>
      </c>
    </row>
    <row r="50" ht="17.25" hidden="1" customHeight="1" spans="1:2">
      <c r="A50" s="53" t="s">
        <v>1287</v>
      </c>
      <c r="B50" s="51">
        <v>0</v>
      </c>
    </row>
    <row r="51" ht="17.25" hidden="1" customHeight="1" spans="1:2">
      <c r="A51" s="53" t="s">
        <v>1288</v>
      </c>
      <c r="B51" s="51">
        <v>0</v>
      </c>
    </row>
    <row r="52" ht="17.25" hidden="1" customHeight="1" spans="1:2">
      <c r="A52" s="53" t="s">
        <v>1289</v>
      </c>
      <c r="B52" s="51">
        <v>0</v>
      </c>
    </row>
    <row r="53" ht="17.25" customHeight="1" spans="1:2">
      <c r="A53" s="52" t="s">
        <v>715</v>
      </c>
      <c r="B53" s="51">
        <f>SUM(B54,B67,B71:B72,B78,B82,B86,B90,B96,B99)</f>
        <v>27786924</v>
      </c>
    </row>
    <row r="54" ht="17.25" customHeight="1" spans="1:2">
      <c r="A54" s="52" t="s">
        <v>1290</v>
      </c>
      <c r="B54" s="51">
        <f>SUM(B55:B66)</f>
        <v>27786924</v>
      </c>
    </row>
    <row r="55" ht="17.25" customHeight="1" spans="1:2">
      <c r="A55" s="53" t="s">
        <v>1291</v>
      </c>
      <c r="B55" s="51">
        <v>23127163</v>
      </c>
    </row>
    <row r="56" ht="17.25" hidden="1" customHeight="1" spans="1:2">
      <c r="A56" s="53" t="s">
        <v>1292</v>
      </c>
      <c r="B56" s="51">
        <v>0</v>
      </c>
    </row>
    <row r="57" ht="17.25" hidden="1" customHeight="1" spans="1:2">
      <c r="A57" s="53" t="s">
        <v>1293</v>
      </c>
      <c r="B57" s="51">
        <v>0</v>
      </c>
    </row>
    <row r="58" ht="17.25" hidden="1" customHeight="1" spans="1:2">
      <c r="A58" s="53" t="s">
        <v>1294</v>
      </c>
      <c r="B58" s="51">
        <v>0</v>
      </c>
    </row>
    <row r="59" ht="17.25" hidden="1" customHeight="1" spans="1:2">
      <c r="A59" s="53" t="s">
        <v>1295</v>
      </c>
      <c r="B59" s="51">
        <v>0</v>
      </c>
    </row>
    <row r="60" ht="17.25" hidden="1" customHeight="1" spans="1:2">
      <c r="A60" s="53" t="s">
        <v>1296</v>
      </c>
      <c r="B60" s="51">
        <v>0</v>
      </c>
    </row>
    <row r="61" ht="17.25" hidden="1" customHeight="1" spans="1:2">
      <c r="A61" s="53" t="s">
        <v>1297</v>
      </c>
      <c r="B61" s="51">
        <v>0</v>
      </c>
    </row>
    <row r="62" ht="17.25" hidden="1" customHeight="1" spans="1:2">
      <c r="A62" s="53" t="s">
        <v>1298</v>
      </c>
      <c r="B62" s="51"/>
    </row>
    <row r="63" ht="17.25" hidden="1" customHeight="1" spans="1:2">
      <c r="A63" s="53" t="s">
        <v>1299</v>
      </c>
      <c r="B63" s="51">
        <v>0</v>
      </c>
    </row>
    <row r="64" ht="17.25" hidden="1" customHeight="1" spans="1:2">
      <c r="A64" s="53" t="s">
        <v>1300</v>
      </c>
      <c r="B64" s="51">
        <v>0</v>
      </c>
    </row>
    <row r="65" ht="17.25" hidden="1" customHeight="1" spans="1:2">
      <c r="A65" s="53" t="s">
        <v>1022</v>
      </c>
      <c r="B65" s="51">
        <v>0</v>
      </c>
    </row>
    <row r="66" ht="17.25" customHeight="1" spans="1:2">
      <c r="A66" s="53" t="s">
        <v>1301</v>
      </c>
      <c r="B66" s="51">
        <v>4659761</v>
      </c>
    </row>
    <row r="67" ht="17.25" customHeight="1" spans="1:2">
      <c r="A67" s="52" t="s">
        <v>1302</v>
      </c>
      <c r="B67" s="51">
        <f>SUM(B68:B70)</f>
        <v>0</v>
      </c>
    </row>
    <row r="68" ht="17.25" hidden="1" customHeight="1" spans="1:2">
      <c r="A68" s="53" t="s">
        <v>1291</v>
      </c>
      <c r="B68" s="51">
        <v>0</v>
      </c>
    </row>
    <row r="69" ht="17.25" hidden="1" customHeight="1" spans="1:2">
      <c r="A69" s="53" t="s">
        <v>1292</v>
      </c>
      <c r="B69" s="51">
        <v>0</v>
      </c>
    </row>
    <row r="70" ht="17.25" hidden="1" customHeight="1" spans="1:2">
      <c r="A70" s="53" t="s">
        <v>1303</v>
      </c>
      <c r="B70" s="51">
        <v>0</v>
      </c>
    </row>
    <row r="71" ht="17.25" hidden="1" customHeight="1" spans="1:2">
      <c r="A71" s="52" t="s">
        <v>1304</v>
      </c>
      <c r="B71" s="51">
        <v>0</v>
      </c>
    </row>
    <row r="72" ht="17.25" hidden="1" customHeight="1" spans="1:2">
      <c r="A72" s="52" t="s">
        <v>1305</v>
      </c>
      <c r="B72" s="51">
        <f>SUM(B73:B77)</f>
        <v>0</v>
      </c>
    </row>
    <row r="73" ht="17.25" hidden="1" customHeight="1" spans="1:2">
      <c r="A73" s="53" t="s">
        <v>1306</v>
      </c>
      <c r="B73" s="51">
        <v>0</v>
      </c>
    </row>
    <row r="74" ht="17.25" hidden="1" customHeight="1" spans="1:2">
      <c r="A74" s="53" t="s">
        <v>1307</v>
      </c>
      <c r="B74" s="51">
        <v>0</v>
      </c>
    </row>
    <row r="75" ht="17.25" hidden="1" customHeight="1" spans="1:2">
      <c r="A75" s="53" t="s">
        <v>1308</v>
      </c>
      <c r="B75" s="51">
        <v>0</v>
      </c>
    </row>
    <row r="76" ht="17.25" hidden="1" customHeight="1" spans="1:2">
      <c r="A76" s="53" t="s">
        <v>1309</v>
      </c>
      <c r="B76" s="51">
        <v>0</v>
      </c>
    </row>
    <row r="77" ht="17.25" hidden="1" customHeight="1" spans="1:2">
      <c r="A77" s="53" t="s">
        <v>1310</v>
      </c>
      <c r="B77" s="51">
        <v>0</v>
      </c>
    </row>
    <row r="78" ht="17.25" hidden="1" customHeight="1" spans="1:2">
      <c r="A78" s="52" t="s">
        <v>1311</v>
      </c>
      <c r="B78" s="51">
        <f>SUM(B79:B81)</f>
        <v>0</v>
      </c>
    </row>
    <row r="79" ht="17.25" hidden="1" customHeight="1" spans="1:2">
      <c r="A79" s="53" t="s">
        <v>1312</v>
      </c>
      <c r="B79" s="51">
        <v>0</v>
      </c>
    </row>
    <row r="80" ht="17.25" hidden="1" customHeight="1" spans="1:2">
      <c r="A80" s="53" t="s">
        <v>1313</v>
      </c>
      <c r="B80" s="51">
        <v>0</v>
      </c>
    </row>
    <row r="81" ht="17.25" hidden="1" customHeight="1" spans="1:2">
      <c r="A81" s="53" t="s">
        <v>1314</v>
      </c>
      <c r="B81" s="51">
        <v>0</v>
      </c>
    </row>
    <row r="82" ht="17.25" hidden="1" customHeight="1" spans="1:2">
      <c r="A82" s="52" t="s">
        <v>1315</v>
      </c>
      <c r="B82" s="51">
        <f>SUM(B83:B85)</f>
        <v>0</v>
      </c>
    </row>
    <row r="83" ht="17.25" hidden="1" customHeight="1" spans="1:2">
      <c r="A83" s="53" t="s">
        <v>1316</v>
      </c>
      <c r="B83" s="51">
        <v>0</v>
      </c>
    </row>
    <row r="84" ht="17.25" hidden="1" customHeight="1" spans="1:2">
      <c r="A84" s="53" t="s">
        <v>1317</v>
      </c>
      <c r="B84" s="51">
        <v>0</v>
      </c>
    </row>
    <row r="85" ht="17.25" hidden="1" customHeight="1" spans="1:2">
      <c r="A85" s="53" t="s">
        <v>1318</v>
      </c>
      <c r="B85" s="51">
        <v>0</v>
      </c>
    </row>
    <row r="86" ht="17.25" hidden="1" customHeight="1" spans="1:2">
      <c r="A86" s="52" t="s">
        <v>1319</v>
      </c>
      <c r="B86" s="51">
        <f>SUM(B87:B89)</f>
        <v>0</v>
      </c>
    </row>
    <row r="87" ht="17.25" hidden="1" customHeight="1" spans="1:2">
      <c r="A87" s="53" t="s">
        <v>1316</v>
      </c>
      <c r="B87" s="51">
        <v>0</v>
      </c>
    </row>
    <row r="88" ht="17.25" hidden="1" customHeight="1" spans="1:2">
      <c r="A88" s="53" t="s">
        <v>1317</v>
      </c>
      <c r="B88" s="51">
        <v>0</v>
      </c>
    </row>
    <row r="89" ht="17.25" hidden="1" customHeight="1" spans="1:2">
      <c r="A89" s="53" t="s">
        <v>1320</v>
      </c>
      <c r="B89" s="51">
        <v>0</v>
      </c>
    </row>
    <row r="90" ht="17.25" hidden="1" customHeight="1" spans="1:2">
      <c r="A90" s="52" t="s">
        <v>1321</v>
      </c>
      <c r="B90" s="51">
        <f>SUM(B91:B95)</f>
        <v>0</v>
      </c>
    </row>
    <row r="91" ht="17.25" hidden="1" customHeight="1" spans="1:2">
      <c r="A91" s="53" t="s">
        <v>1322</v>
      </c>
      <c r="B91" s="51">
        <v>0</v>
      </c>
    </row>
    <row r="92" ht="17.25" hidden="1" customHeight="1" spans="1:2">
      <c r="A92" s="53" t="s">
        <v>1323</v>
      </c>
      <c r="B92" s="51">
        <v>0</v>
      </c>
    </row>
    <row r="93" ht="17.25" hidden="1" customHeight="1" spans="1:2">
      <c r="A93" s="53" t="s">
        <v>1324</v>
      </c>
      <c r="B93" s="51">
        <v>0</v>
      </c>
    </row>
    <row r="94" ht="17.25" hidden="1" customHeight="1" spans="1:2">
      <c r="A94" s="53" t="s">
        <v>1325</v>
      </c>
      <c r="B94" s="51">
        <v>0</v>
      </c>
    </row>
    <row r="95" ht="17.25" hidden="1" customHeight="1" spans="1:2">
      <c r="A95" s="53" t="s">
        <v>1326</v>
      </c>
      <c r="B95" s="51">
        <v>0</v>
      </c>
    </row>
    <row r="96" ht="17.25" hidden="1" customHeight="1" spans="1:2">
      <c r="A96" s="52" t="s">
        <v>1327</v>
      </c>
      <c r="B96" s="51">
        <f>SUM(B97:B98)</f>
        <v>0</v>
      </c>
    </row>
    <row r="97" ht="17.25" hidden="1" customHeight="1" spans="1:2">
      <c r="A97" s="53" t="s">
        <v>1328</v>
      </c>
      <c r="B97" s="51">
        <v>0</v>
      </c>
    </row>
    <row r="98" ht="17.25" hidden="1" customHeight="1" spans="1:2">
      <c r="A98" s="53" t="s">
        <v>1329</v>
      </c>
      <c r="B98" s="51">
        <v>0</v>
      </c>
    </row>
    <row r="99" ht="17.25" hidden="1" customHeight="1" spans="1:2">
      <c r="A99" s="52" t="s">
        <v>1330</v>
      </c>
      <c r="B99" s="51">
        <f>SUM(B100:B107)</f>
        <v>0</v>
      </c>
    </row>
    <row r="100" ht="17.25" hidden="1" customHeight="1" spans="1:2">
      <c r="A100" s="53" t="s">
        <v>1316</v>
      </c>
      <c r="B100" s="51">
        <v>0</v>
      </c>
    </row>
    <row r="101" ht="17.25" hidden="1" customHeight="1" spans="1:2">
      <c r="A101" s="53" t="s">
        <v>1317</v>
      </c>
      <c r="B101" s="51">
        <v>0</v>
      </c>
    </row>
    <row r="102" ht="17.25" hidden="1" customHeight="1" spans="1:2">
      <c r="A102" s="53" t="s">
        <v>1331</v>
      </c>
      <c r="B102" s="51">
        <v>0</v>
      </c>
    </row>
    <row r="103" ht="17.25" hidden="1" customHeight="1" spans="1:2">
      <c r="A103" s="53" t="s">
        <v>1332</v>
      </c>
      <c r="B103" s="51">
        <v>0</v>
      </c>
    </row>
    <row r="104" ht="17.25" hidden="1" customHeight="1" spans="1:2">
      <c r="A104" s="53" t="s">
        <v>1333</v>
      </c>
      <c r="B104" s="51">
        <v>0</v>
      </c>
    </row>
    <row r="105" ht="17.25" hidden="1" customHeight="1" spans="1:2">
      <c r="A105" s="53" t="s">
        <v>1334</v>
      </c>
      <c r="B105" s="51">
        <v>0</v>
      </c>
    </row>
    <row r="106" ht="17.25" hidden="1" customHeight="1" spans="1:2">
      <c r="A106" s="53" t="s">
        <v>1335</v>
      </c>
      <c r="B106" s="51">
        <v>0</v>
      </c>
    </row>
    <row r="107" ht="17.25" hidden="1" customHeight="1" spans="1:2">
      <c r="A107" s="53" t="s">
        <v>1336</v>
      </c>
      <c r="B107" s="51">
        <v>0</v>
      </c>
    </row>
    <row r="108" ht="17.25" hidden="1" customHeight="1" spans="1:2">
      <c r="A108" s="52" t="s">
        <v>735</v>
      </c>
      <c r="B108" s="51">
        <f>SUM(B109,B114,B119,B124,B127)</f>
        <v>0</v>
      </c>
    </row>
    <row r="109" ht="17.25" hidden="1" customHeight="1" spans="1:2">
      <c r="A109" s="52" t="s">
        <v>1337</v>
      </c>
      <c r="B109" s="51">
        <f>SUM(B110:B113)</f>
        <v>0</v>
      </c>
    </row>
    <row r="110" ht="17.25" hidden="1" customHeight="1" spans="1:2">
      <c r="A110" s="53" t="s">
        <v>1274</v>
      </c>
      <c r="B110" s="51">
        <v>0</v>
      </c>
    </row>
    <row r="111" ht="17.25" hidden="1" customHeight="1" spans="1:2">
      <c r="A111" s="53" t="s">
        <v>1338</v>
      </c>
      <c r="B111" s="51">
        <v>0</v>
      </c>
    </row>
    <row r="112" ht="17.25" hidden="1" customHeight="1" spans="1:2">
      <c r="A112" s="53" t="s">
        <v>1339</v>
      </c>
      <c r="B112" s="51">
        <v>0</v>
      </c>
    </row>
    <row r="113" ht="17.25" hidden="1" customHeight="1" spans="1:2">
      <c r="A113" s="53" t="s">
        <v>1340</v>
      </c>
      <c r="B113" s="51">
        <v>0</v>
      </c>
    </row>
    <row r="114" ht="17.25" hidden="1" customHeight="1" spans="1:2">
      <c r="A114" s="52" t="s">
        <v>1341</v>
      </c>
      <c r="B114" s="51">
        <f>SUM(B115:B118)</f>
        <v>0</v>
      </c>
    </row>
    <row r="115" ht="17.25" hidden="1" customHeight="1" spans="1:2">
      <c r="A115" s="53" t="s">
        <v>1274</v>
      </c>
      <c r="B115" s="51">
        <v>0</v>
      </c>
    </row>
    <row r="116" ht="17.25" hidden="1" customHeight="1" spans="1:2">
      <c r="A116" s="53" t="s">
        <v>1338</v>
      </c>
      <c r="B116" s="51">
        <v>0</v>
      </c>
    </row>
    <row r="117" ht="17.25" hidden="1" customHeight="1" spans="1:2">
      <c r="A117" s="53" t="s">
        <v>1342</v>
      </c>
      <c r="B117" s="51">
        <v>0</v>
      </c>
    </row>
    <row r="118" ht="17.25" hidden="1" customHeight="1" spans="1:2">
      <c r="A118" s="53" t="s">
        <v>1343</v>
      </c>
      <c r="B118" s="51">
        <v>0</v>
      </c>
    </row>
    <row r="119" ht="17.25" hidden="1" customHeight="1" spans="1:2">
      <c r="A119" s="52" t="s">
        <v>1344</v>
      </c>
      <c r="B119" s="51">
        <f>SUM(B120:B123)</f>
        <v>0</v>
      </c>
    </row>
    <row r="120" ht="17.25" hidden="1" customHeight="1" spans="1:2">
      <c r="A120" s="53" t="s">
        <v>800</v>
      </c>
      <c r="B120" s="51">
        <v>0</v>
      </c>
    </row>
    <row r="121" ht="17.25" hidden="1" customHeight="1" spans="1:2">
      <c r="A121" s="53" t="s">
        <v>1345</v>
      </c>
      <c r="B121" s="51">
        <v>0</v>
      </c>
    </row>
    <row r="122" ht="17.25" hidden="1" customHeight="1" spans="1:2">
      <c r="A122" s="53" t="s">
        <v>1346</v>
      </c>
      <c r="B122" s="51">
        <v>0</v>
      </c>
    </row>
    <row r="123" ht="17.25" hidden="1" customHeight="1" spans="1:2">
      <c r="A123" s="53" t="s">
        <v>1347</v>
      </c>
      <c r="B123" s="51">
        <v>0</v>
      </c>
    </row>
    <row r="124" ht="17.25" hidden="1" customHeight="1" spans="1:2">
      <c r="A124" s="52" t="s">
        <v>1348</v>
      </c>
      <c r="B124" s="51">
        <f>SUM(B125:B126)</f>
        <v>0</v>
      </c>
    </row>
    <row r="125" ht="17.25" hidden="1" customHeight="1" spans="1:2">
      <c r="A125" s="53" t="s">
        <v>1349</v>
      </c>
      <c r="B125" s="51">
        <v>0</v>
      </c>
    </row>
    <row r="126" ht="17.25" hidden="1" customHeight="1" spans="1:2">
      <c r="A126" s="53" t="s">
        <v>1350</v>
      </c>
      <c r="B126" s="51">
        <v>0</v>
      </c>
    </row>
    <row r="127" ht="17.25" hidden="1" customHeight="1" spans="1:2">
      <c r="A127" s="52" t="s">
        <v>1351</v>
      </c>
      <c r="B127" s="51">
        <f>SUM(B128:B131)</f>
        <v>0</v>
      </c>
    </row>
    <row r="128" ht="17.25" hidden="1" customHeight="1" spans="1:2">
      <c r="A128" s="53" t="s">
        <v>1352</v>
      </c>
      <c r="B128" s="51">
        <v>0</v>
      </c>
    </row>
    <row r="129" ht="17.25" hidden="1" customHeight="1" spans="1:2">
      <c r="A129" s="53" t="s">
        <v>1353</v>
      </c>
      <c r="B129" s="51">
        <v>0</v>
      </c>
    </row>
    <row r="130" ht="17.25" hidden="1" customHeight="1" spans="1:2">
      <c r="A130" s="53" t="s">
        <v>1354</v>
      </c>
      <c r="B130" s="51">
        <v>0</v>
      </c>
    </row>
    <row r="131" ht="17.25" hidden="1" customHeight="1" spans="1:2">
      <c r="A131" s="53" t="s">
        <v>1355</v>
      </c>
      <c r="B131" s="51">
        <v>0</v>
      </c>
    </row>
    <row r="132" ht="17.25" hidden="1" customHeight="1" spans="1:2">
      <c r="A132" s="52" t="s">
        <v>831</v>
      </c>
      <c r="B132" s="51">
        <f>SUM(B133,B138,B143,B148,B157,B164,B173,B176,B179,B180)</f>
        <v>0</v>
      </c>
    </row>
    <row r="133" ht="17.25" hidden="1" customHeight="1" spans="1:2">
      <c r="A133" s="52" t="s">
        <v>1356</v>
      </c>
      <c r="B133" s="51">
        <f>SUM(B134:B137)</f>
        <v>0</v>
      </c>
    </row>
    <row r="134" ht="17.25" hidden="1" customHeight="1" spans="1:2">
      <c r="A134" s="53" t="s">
        <v>833</v>
      </c>
      <c r="B134" s="51">
        <v>0</v>
      </c>
    </row>
    <row r="135" ht="17.25" hidden="1" customHeight="1" spans="1:2">
      <c r="A135" s="53" t="s">
        <v>834</v>
      </c>
      <c r="B135" s="51">
        <v>0</v>
      </c>
    </row>
    <row r="136" ht="17.25" hidden="1" customHeight="1" spans="1:2">
      <c r="A136" s="53" t="s">
        <v>1357</v>
      </c>
      <c r="B136" s="51">
        <v>0</v>
      </c>
    </row>
    <row r="137" ht="17.25" hidden="1" customHeight="1" spans="1:2">
      <c r="A137" s="53" t="s">
        <v>1358</v>
      </c>
      <c r="B137" s="51">
        <v>0</v>
      </c>
    </row>
    <row r="138" ht="17.25" hidden="1" customHeight="1" spans="1:2">
      <c r="A138" s="52" t="s">
        <v>1359</v>
      </c>
      <c r="B138" s="51">
        <f>SUM(B139:B142)</f>
        <v>0</v>
      </c>
    </row>
    <row r="139" ht="17.25" hidden="1" customHeight="1" spans="1:2">
      <c r="A139" s="53" t="s">
        <v>1357</v>
      </c>
      <c r="B139" s="51">
        <v>0</v>
      </c>
    </row>
    <row r="140" ht="17.25" hidden="1" customHeight="1" spans="1:2">
      <c r="A140" s="53" t="s">
        <v>1360</v>
      </c>
      <c r="B140" s="51">
        <v>0</v>
      </c>
    </row>
    <row r="141" ht="17.25" hidden="1" customHeight="1" spans="1:2">
      <c r="A141" s="53" t="s">
        <v>1361</v>
      </c>
      <c r="B141" s="51">
        <v>0</v>
      </c>
    </row>
    <row r="142" ht="17.25" hidden="1" customHeight="1" spans="1:2">
      <c r="A142" s="53" t="s">
        <v>1362</v>
      </c>
      <c r="B142" s="51">
        <v>0</v>
      </c>
    </row>
    <row r="143" ht="17.25" hidden="1" customHeight="1" spans="1:2">
      <c r="A143" s="52" t="s">
        <v>1363</v>
      </c>
      <c r="B143" s="51">
        <f>SUM(B144:B147)</f>
        <v>0</v>
      </c>
    </row>
    <row r="144" ht="17.25" hidden="1" customHeight="1" spans="1:2">
      <c r="A144" s="53" t="s">
        <v>840</v>
      </c>
      <c r="B144" s="51">
        <v>0</v>
      </c>
    </row>
    <row r="145" ht="17.25" hidden="1" customHeight="1" spans="1:2">
      <c r="A145" s="53" t="s">
        <v>1364</v>
      </c>
      <c r="B145" s="51">
        <v>0</v>
      </c>
    </row>
    <row r="146" ht="17.25" hidden="1" customHeight="1" spans="1:2">
      <c r="A146" s="53" t="s">
        <v>1365</v>
      </c>
      <c r="B146" s="51">
        <v>0</v>
      </c>
    </row>
    <row r="147" ht="17.25" hidden="1" customHeight="1" spans="1:2">
      <c r="A147" s="53" t="s">
        <v>1366</v>
      </c>
      <c r="B147" s="51">
        <v>0</v>
      </c>
    </row>
    <row r="148" ht="17.25" hidden="1" customHeight="1" spans="1:2">
      <c r="A148" s="52" t="s">
        <v>1367</v>
      </c>
      <c r="B148" s="51">
        <f>SUM(B149:B156)</f>
        <v>0</v>
      </c>
    </row>
    <row r="149" ht="17.25" hidden="1" customHeight="1" spans="1:2">
      <c r="A149" s="53" t="s">
        <v>1368</v>
      </c>
      <c r="B149" s="51">
        <v>0</v>
      </c>
    </row>
    <row r="150" ht="17.25" hidden="1" customHeight="1" spans="1:2">
      <c r="A150" s="53" t="s">
        <v>1369</v>
      </c>
      <c r="B150" s="51">
        <v>0</v>
      </c>
    </row>
    <row r="151" ht="17.25" hidden="1" customHeight="1" spans="1:2">
      <c r="A151" s="53" t="s">
        <v>1370</v>
      </c>
      <c r="B151" s="51">
        <v>0</v>
      </c>
    </row>
    <row r="152" ht="17.25" hidden="1" customHeight="1" spans="1:2">
      <c r="A152" s="53" t="s">
        <v>1371</v>
      </c>
      <c r="B152" s="51">
        <v>0</v>
      </c>
    </row>
    <row r="153" ht="17.25" hidden="1" customHeight="1" spans="1:2">
      <c r="A153" s="53" t="s">
        <v>1372</v>
      </c>
      <c r="B153" s="51">
        <v>0</v>
      </c>
    </row>
    <row r="154" ht="17.25" hidden="1" customHeight="1" spans="1:2">
      <c r="A154" s="53" t="s">
        <v>1373</v>
      </c>
      <c r="B154" s="51">
        <v>0</v>
      </c>
    </row>
    <row r="155" ht="17.25" hidden="1" customHeight="1" spans="1:2">
      <c r="A155" s="53" t="s">
        <v>1374</v>
      </c>
      <c r="B155" s="51">
        <v>0</v>
      </c>
    </row>
    <row r="156" ht="17.25" hidden="1" customHeight="1" spans="1:2">
      <c r="A156" s="53" t="s">
        <v>1375</v>
      </c>
      <c r="B156" s="51">
        <v>0</v>
      </c>
    </row>
    <row r="157" ht="17.25" hidden="1" customHeight="1" spans="1:2">
      <c r="A157" s="52" t="s">
        <v>1376</v>
      </c>
      <c r="B157" s="51">
        <f>SUM(B158:B163)</f>
        <v>0</v>
      </c>
    </row>
    <row r="158" ht="17.25" hidden="1" customHeight="1" spans="1:2">
      <c r="A158" s="53" t="s">
        <v>1377</v>
      </c>
      <c r="B158" s="51">
        <v>0</v>
      </c>
    </row>
    <row r="159" ht="17.25" hidden="1" customHeight="1" spans="1:2">
      <c r="A159" s="53" t="s">
        <v>1378</v>
      </c>
      <c r="B159" s="51">
        <v>0</v>
      </c>
    </row>
    <row r="160" ht="17.25" hidden="1" customHeight="1" spans="1:2">
      <c r="A160" s="53" t="s">
        <v>1379</v>
      </c>
      <c r="B160" s="51">
        <v>0</v>
      </c>
    </row>
    <row r="161" ht="17.25" hidden="1" customHeight="1" spans="1:2">
      <c r="A161" s="53" t="s">
        <v>1380</v>
      </c>
      <c r="B161" s="51">
        <v>0</v>
      </c>
    </row>
    <row r="162" ht="17.25" hidden="1" customHeight="1" spans="1:2">
      <c r="A162" s="53" t="s">
        <v>1381</v>
      </c>
      <c r="B162" s="51">
        <v>0</v>
      </c>
    </row>
    <row r="163" ht="17.25" hidden="1" customHeight="1" spans="1:2">
      <c r="A163" s="53" t="s">
        <v>1382</v>
      </c>
      <c r="B163" s="51">
        <v>0</v>
      </c>
    </row>
    <row r="164" ht="17.25" hidden="1" customHeight="1" spans="1:2">
      <c r="A164" s="52" t="s">
        <v>1383</v>
      </c>
      <c r="B164" s="51">
        <f>SUM(B165:B172)</f>
        <v>0</v>
      </c>
    </row>
    <row r="165" ht="17.25" hidden="1" customHeight="1" spans="1:2">
      <c r="A165" s="53" t="s">
        <v>1384</v>
      </c>
      <c r="B165" s="51">
        <v>0</v>
      </c>
    </row>
    <row r="166" ht="17.25" hidden="1" customHeight="1" spans="1:2">
      <c r="A166" s="53" t="s">
        <v>861</v>
      </c>
      <c r="B166" s="51">
        <v>0</v>
      </c>
    </row>
    <row r="167" ht="17.25" hidden="1" customHeight="1" spans="1:2">
      <c r="A167" s="53" t="s">
        <v>1385</v>
      </c>
      <c r="B167" s="51">
        <v>0</v>
      </c>
    </row>
    <row r="168" ht="17.25" hidden="1" customHeight="1" spans="1:2">
      <c r="A168" s="53" t="s">
        <v>1386</v>
      </c>
      <c r="B168" s="51">
        <v>0</v>
      </c>
    </row>
    <row r="169" ht="17.25" hidden="1" customHeight="1" spans="1:2">
      <c r="A169" s="53" t="s">
        <v>1387</v>
      </c>
      <c r="B169" s="51">
        <v>0</v>
      </c>
    </row>
    <row r="170" ht="17.25" hidden="1" customHeight="1" spans="1:2">
      <c r="A170" s="53" t="s">
        <v>1388</v>
      </c>
      <c r="B170" s="51">
        <v>0</v>
      </c>
    </row>
    <row r="171" ht="17.25" hidden="1" customHeight="1" spans="1:2">
      <c r="A171" s="53" t="s">
        <v>1389</v>
      </c>
      <c r="B171" s="51">
        <v>0</v>
      </c>
    </row>
    <row r="172" ht="17.25" hidden="1" customHeight="1" spans="1:2">
      <c r="A172" s="53" t="s">
        <v>1390</v>
      </c>
      <c r="B172" s="51">
        <v>0</v>
      </c>
    </row>
    <row r="173" ht="17.25" hidden="1" customHeight="1" spans="1:2">
      <c r="A173" s="52" t="s">
        <v>1391</v>
      </c>
      <c r="B173" s="51">
        <f>SUM(B174:B175)</f>
        <v>0</v>
      </c>
    </row>
    <row r="174" ht="17.25" hidden="1" customHeight="1" spans="1:2">
      <c r="A174" s="53" t="s">
        <v>1392</v>
      </c>
      <c r="B174" s="51">
        <v>0</v>
      </c>
    </row>
    <row r="175" ht="17.25" hidden="1" customHeight="1" spans="1:2">
      <c r="A175" s="53" t="s">
        <v>1393</v>
      </c>
      <c r="B175" s="51">
        <v>0</v>
      </c>
    </row>
    <row r="176" ht="17.25" hidden="1" customHeight="1" spans="1:2">
      <c r="A176" s="52" t="s">
        <v>1394</v>
      </c>
      <c r="B176" s="51">
        <f>SUM(B177:B178)</f>
        <v>0</v>
      </c>
    </row>
    <row r="177" ht="17.25" hidden="1" customHeight="1" spans="1:2">
      <c r="A177" s="53" t="s">
        <v>1392</v>
      </c>
      <c r="B177" s="51">
        <v>0</v>
      </c>
    </row>
    <row r="178" ht="17.25" hidden="1" customHeight="1" spans="1:2">
      <c r="A178" s="53" t="s">
        <v>1395</v>
      </c>
      <c r="B178" s="51">
        <v>0</v>
      </c>
    </row>
    <row r="179" ht="17.25" hidden="1" customHeight="1" spans="1:2">
      <c r="A179" s="52" t="s">
        <v>1396</v>
      </c>
      <c r="B179" s="51">
        <v>0</v>
      </c>
    </row>
    <row r="180" ht="17.25" hidden="1" customHeight="1" spans="1:2">
      <c r="A180" s="52" t="s">
        <v>1397</v>
      </c>
      <c r="B180" s="51">
        <f>SUM(B181:B183)</f>
        <v>0</v>
      </c>
    </row>
    <row r="181" ht="17.25" hidden="1" customHeight="1" spans="1:2">
      <c r="A181" s="53" t="s">
        <v>1398</v>
      </c>
      <c r="B181" s="51">
        <v>0</v>
      </c>
    </row>
    <row r="182" ht="17.25" hidden="1" customHeight="1" spans="1:2">
      <c r="A182" s="53" t="s">
        <v>1399</v>
      </c>
      <c r="B182" s="51">
        <v>0</v>
      </c>
    </row>
    <row r="183" ht="17.25" hidden="1" customHeight="1" spans="1:2">
      <c r="A183" s="53" t="s">
        <v>1400</v>
      </c>
      <c r="B183" s="51">
        <v>0</v>
      </c>
    </row>
    <row r="184" ht="17.25" hidden="1" customHeight="1" spans="1:2">
      <c r="A184" s="52" t="s">
        <v>882</v>
      </c>
      <c r="B184" s="51">
        <f>B185</f>
        <v>0</v>
      </c>
    </row>
    <row r="185" ht="17.25" hidden="1" customHeight="1" spans="1:2">
      <c r="A185" s="52" t="s">
        <v>1401</v>
      </c>
      <c r="B185" s="51">
        <f>SUM(B186:B188)</f>
        <v>0</v>
      </c>
    </row>
    <row r="186" ht="17.25" hidden="1" customHeight="1" spans="1:2">
      <c r="A186" s="53" t="s">
        <v>1402</v>
      </c>
      <c r="B186" s="51">
        <v>0</v>
      </c>
    </row>
    <row r="187" ht="17.25" hidden="1" customHeight="1" spans="1:2">
      <c r="A187" s="53" t="s">
        <v>1403</v>
      </c>
      <c r="B187" s="51">
        <v>0</v>
      </c>
    </row>
    <row r="188" ht="17.25" hidden="1" customHeight="1" spans="1:2">
      <c r="A188" s="53" t="s">
        <v>1404</v>
      </c>
      <c r="B188" s="51">
        <v>0</v>
      </c>
    </row>
    <row r="189" ht="17.25" hidden="1" customHeight="1" spans="1:2">
      <c r="A189" s="52" t="s">
        <v>940</v>
      </c>
      <c r="B189" s="51">
        <f>B190</f>
        <v>0</v>
      </c>
    </row>
    <row r="190" ht="17.25" hidden="1" customHeight="1" spans="1:2">
      <c r="A190" s="52" t="s">
        <v>960</v>
      </c>
      <c r="B190" s="51">
        <f>SUM(B191:B192)</f>
        <v>0</v>
      </c>
    </row>
    <row r="191" ht="17.25" hidden="1" customHeight="1" spans="1:2">
      <c r="A191" s="53" t="s">
        <v>1405</v>
      </c>
      <c r="B191" s="51">
        <v>0</v>
      </c>
    </row>
    <row r="192" ht="17.25" hidden="1" customHeight="1" spans="1:2">
      <c r="A192" s="53" t="s">
        <v>1406</v>
      </c>
      <c r="B192" s="51">
        <v>0</v>
      </c>
    </row>
    <row r="193" ht="17.25" hidden="1" customHeight="1" spans="1:2">
      <c r="A193" s="52" t="s">
        <v>1407</v>
      </c>
      <c r="B193" s="51">
        <f>SUM(B194,B198,B207:B208)</f>
        <v>0</v>
      </c>
    </row>
    <row r="194" ht="17.25" hidden="1" customHeight="1" spans="1:2">
      <c r="A194" s="52" t="s">
        <v>1408</v>
      </c>
      <c r="B194" s="51">
        <f>SUM(B195:B197)</f>
        <v>0</v>
      </c>
    </row>
    <row r="195" ht="17.25" hidden="1" customHeight="1" spans="1:2">
      <c r="A195" s="53" t="s">
        <v>1409</v>
      </c>
      <c r="B195" s="51">
        <v>0</v>
      </c>
    </row>
    <row r="196" ht="17.25" hidden="1" customHeight="1" spans="1:2">
      <c r="A196" s="53" t="s">
        <v>1410</v>
      </c>
      <c r="B196" s="51">
        <v>0</v>
      </c>
    </row>
    <row r="197" ht="17.25" hidden="1" customHeight="1" spans="1:2">
      <c r="A197" s="53" t="s">
        <v>1411</v>
      </c>
      <c r="B197" s="51">
        <v>0</v>
      </c>
    </row>
    <row r="198" ht="17.25" hidden="1" customHeight="1" spans="1:2">
      <c r="A198" s="52" t="s">
        <v>1412</v>
      </c>
      <c r="B198" s="51">
        <f>SUM(B199:B206)</f>
        <v>0</v>
      </c>
    </row>
    <row r="199" ht="17.25" hidden="1" customHeight="1" spans="1:2">
      <c r="A199" s="53" t="s">
        <v>1413</v>
      </c>
      <c r="B199" s="51">
        <v>0</v>
      </c>
    </row>
    <row r="200" ht="17.25" hidden="1" customHeight="1" spans="1:2">
      <c r="A200" s="53" t="s">
        <v>1414</v>
      </c>
      <c r="B200" s="51">
        <v>0</v>
      </c>
    </row>
    <row r="201" ht="17.25" hidden="1" customHeight="1" spans="1:2">
      <c r="A201" s="53" t="s">
        <v>1415</v>
      </c>
      <c r="B201" s="51">
        <v>0</v>
      </c>
    </row>
    <row r="202" ht="17.25" hidden="1" customHeight="1" spans="1:2">
      <c r="A202" s="53" t="s">
        <v>1416</v>
      </c>
      <c r="B202" s="51">
        <v>0</v>
      </c>
    </row>
    <row r="203" ht="17.25" hidden="1" customHeight="1" spans="1:2">
      <c r="A203" s="53" t="s">
        <v>1417</v>
      </c>
      <c r="B203" s="51">
        <v>0</v>
      </c>
    </row>
    <row r="204" ht="17.25" hidden="1" customHeight="1" spans="1:2">
      <c r="A204" s="53" t="s">
        <v>1418</v>
      </c>
      <c r="B204" s="51">
        <v>0</v>
      </c>
    </row>
    <row r="205" ht="17.25" hidden="1" customHeight="1" spans="1:2">
      <c r="A205" s="53" t="s">
        <v>1419</v>
      </c>
      <c r="B205" s="51">
        <v>0</v>
      </c>
    </row>
    <row r="206" ht="17.25" hidden="1" customHeight="1" spans="1:2">
      <c r="A206" s="53" t="s">
        <v>1420</v>
      </c>
      <c r="B206" s="51">
        <v>0</v>
      </c>
    </row>
    <row r="207" hidden="1" customHeight="1" spans="1:2">
      <c r="A207" s="52" t="s">
        <v>1421</v>
      </c>
      <c r="B207" s="51">
        <v>0</v>
      </c>
    </row>
    <row r="208" ht="17.25" hidden="1" customHeight="1" spans="1:2">
      <c r="A208" s="52" t="s">
        <v>1422</v>
      </c>
      <c r="B208" s="51">
        <f>SUM(B209:B219)</f>
        <v>0</v>
      </c>
    </row>
    <row r="209" ht="17.25" hidden="1" customHeight="1" spans="1:2">
      <c r="A209" s="53" t="s">
        <v>1423</v>
      </c>
      <c r="B209" s="51">
        <v>0</v>
      </c>
    </row>
    <row r="210" ht="17.25" hidden="1" customHeight="1" spans="1:2">
      <c r="A210" s="53" t="s">
        <v>1424</v>
      </c>
      <c r="B210" s="51">
        <v>0</v>
      </c>
    </row>
    <row r="211" ht="17.25" hidden="1" customHeight="1" spans="1:2">
      <c r="A211" s="53" t="s">
        <v>1425</v>
      </c>
      <c r="B211" s="51">
        <v>0</v>
      </c>
    </row>
    <row r="212" ht="17.25" hidden="1" customHeight="1" spans="1:2">
      <c r="A212" s="53" t="s">
        <v>1426</v>
      </c>
      <c r="B212" s="51">
        <v>0</v>
      </c>
    </row>
    <row r="213" ht="17.25" hidden="1" customHeight="1" spans="1:2">
      <c r="A213" s="53" t="s">
        <v>1427</v>
      </c>
      <c r="B213" s="51">
        <v>0</v>
      </c>
    </row>
    <row r="214" ht="17.25" hidden="1" customHeight="1" spans="1:2">
      <c r="A214" s="53" t="s">
        <v>1428</v>
      </c>
      <c r="B214" s="51">
        <v>0</v>
      </c>
    </row>
    <row r="215" ht="17.25" hidden="1" customHeight="1" spans="1:2">
      <c r="A215" s="53" t="s">
        <v>1429</v>
      </c>
      <c r="B215" s="51">
        <v>0</v>
      </c>
    </row>
    <row r="216" ht="17.25" hidden="1" customHeight="1" spans="1:2">
      <c r="A216" s="53" t="s">
        <v>1430</v>
      </c>
      <c r="B216" s="51">
        <v>0</v>
      </c>
    </row>
    <row r="217" ht="17.25" hidden="1" customHeight="1" spans="1:2">
      <c r="A217" s="53" t="s">
        <v>1431</v>
      </c>
      <c r="B217" s="51">
        <v>0</v>
      </c>
    </row>
    <row r="218" ht="17.25" hidden="1" customHeight="1" spans="1:2">
      <c r="A218" s="53" t="s">
        <v>1432</v>
      </c>
      <c r="B218" s="51">
        <v>0</v>
      </c>
    </row>
    <row r="219" ht="17.25" hidden="1" customHeight="1" spans="1:2">
      <c r="A219" s="53" t="s">
        <v>1433</v>
      </c>
      <c r="B219" s="51">
        <v>0</v>
      </c>
    </row>
    <row r="220" ht="17.25" hidden="1" customHeight="1" spans="1:2">
      <c r="A220" s="52" t="s">
        <v>1116</v>
      </c>
      <c r="B220" s="51">
        <f>B221</f>
        <v>0</v>
      </c>
    </row>
    <row r="221" ht="17.25" hidden="1" customHeight="1" spans="1:2">
      <c r="A221" s="52" t="s">
        <v>1434</v>
      </c>
      <c r="B221" s="51">
        <f>SUM(B222:B237)</f>
        <v>0</v>
      </c>
    </row>
    <row r="222" ht="17.25" hidden="1" customHeight="1" spans="1:2">
      <c r="A222" s="53" t="s">
        <v>1435</v>
      </c>
      <c r="B222" s="51">
        <v>0</v>
      </c>
    </row>
    <row r="223" ht="17.25" hidden="1" customHeight="1" spans="1:2">
      <c r="A223" s="53" t="s">
        <v>1436</v>
      </c>
      <c r="B223" s="51">
        <v>0</v>
      </c>
    </row>
    <row r="224" ht="17.25" hidden="1" customHeight="1" spans="1:2">
      <c r="A224" s="53" t="s">
        <v>1437</v>
      </c>
      <c r="B224" s="51">
        <v>0</v>
      </c>
    </row>
    <row r="225" ht="17.25" hidden="1" customHeight="1" spans="1:2">
      <c r="A225" s="53" t="s">
        <v>1438</v>
      </c>
      <c r="B225" s="51">
        <v>0</v>
      </c>
    </row>
    <row r="226" ht="17.25" hidden="1" customHeight="1" spans="1:2">
      <c r="A226" s="53" t="s">
        <v>1439</v>
      </c>
      <c r="B226" s="51">
        <v>0</v>
      </c>
    </row>
    <row r="227" ht="17.25" hidden="1" customHeight="1" spans="1:2">
      <c r="A227" s="53" t="s">
        <v>1440</v>
      </c>
      <c r="B227" s="51">
        <v>0</v>
      </c>
    </row>
    <row r="228" ht="17.25" hidden="1" customHeight="1" spans="1:2">
      <c r="A228" s="53" t="s">
        <v>1441</v>
      </c>
      <c r="B228" s="51">
        <v>0</v>
      </c>
    </row>
    <row r="229" ht="17.25" hidden="1" customHeight="1" spans="1:2">
      <c r="A229" s="53" t="s">
        <v>1442</v>
      </c>
      <c r="B229" s="51">
        <v>0</v>
      </c>
    </row>
    <row r="230" ht="17.25" hidden="1" customHeight="1" spans="1:2">
      <c r="A230" s="53" t="s">
        <v>1443</v>
      </c>
      <c r="B230" s="51">
        <v>0</v>
      </c>
    </row>
    <row r="231" ht="17.25" hidden="1" customHeight="1" spans="1:2">
      <c r="A231" s="53" t="s">
        <v>1444</v>
      </c>
      <c r="B231" s="51">
        <v>0</v>
      </c>
    </row>
    <row r="232" ht="17.25" hidden="1" customHeight="1" spans="1:2">
      <c r="A232" s="53" t="s">
        <v>1445</v>
      </c>
      <c r="B232" s="51">
        <v>0</v>
      </c>
    </row>
    <row r="233" ht="17.25" hidden="1" customHeight="1" spans="1:2">
      <c r="A233" s="53" t="s">
        <v>1446</v>
      </c>
      <c r="B233" s="51">
        <v>0</v>
      </c>
    </row>
    <row r="234" ht="17.25" hidden="1" customHeight="1" spans="1:2">
      <c r="A234" s="53" t="s">
        <v>1447</v>
      </c>
      <c r="B234" s="51">
        <v>0</v>
      </c>
    </row>
    <row r="235" ht="17.25" hidden="1" customHeight="1" spans="1:2">
      <c r="A235" s="53" t="s">
        <v>1448</v>
      </c>
      <c r="B235" s="51">
        <v>0</v>
      </c>
    </row>
    <row r="236" ht="17.25" hidden="1" customHeight="1" spans="1:2">
      <c r="A236" s="53" t="s">
        <v>1449</v>
      </c>
      <c r="B236" s="51">
        <v>0</v>
      </c>
    </row>
    <row r="237" ht="17.25" hidden="1" customHeight="1" spans="1:2">
      <c r="A237" s="53" t="s">
        <v>1450</v>
      </c>
      <c r="B237" s="51">
        <v>0</v>
      </c>
    </row>
    <row r="238" ht="17.25" hidden="1" customHeight="1" spans="1:2">
      <c r="A238" s="52" t="s">
        <v>1124</v>
      </c>
      <c r="B238" s="51">
        <f>B239</f>
        <v>0</v>
      </c>
    </row>
    <row r="239" ht="17.25" hidden="1" customHeight="1" spans="1:2">
      <c r="A239" s="52" t="s">
        <v>1451</v>
      </c>
      <c r="B239" s="51">
        <f>SUM(B240:B255)</f>
        <v>0</v>
      </c>
    </row>
    <row r="240" ht="17.25" hidden="1" customHeight="1" spans="1:2">
      <c r="A240" s="53" t="s">
        <v>1452</v>
      </c>
      <c r="B240" s="51">
        <v>0</v>
      </c>
    </row>
    <row r="241" ht="17.25" hidden="1" customHeight="1" spans="1:2">
      <c r="A241" s="53" t="s">
        <v>1453</v>
      </c>
      <c r="B241" s="51">
        <v>0</v>
      </c>
    </row>
    <row r="242" ht="17.25" hidden="1" customHeight="1" spans="1:2">
      <c r="A242" s="53" t="s">
        <v>1454</v>
      </c>
      <c r="B242" s="51">
        <v>0</v>
      </c>
    </row>
    <row r="243" ht="17.25" hidden="1" customHeight="1" spans="1:2">
      <c r="A243" s="53" t="s">
        <v>1455</v>
      </c>
      <c r="B243" s="51">
        <v>0</v>
      </c>
    </row>
    <row r="244" ht="17.25" hidden="1" customHeight="1" spans="1:2">
      <c r="A244" s="53" t="s">
        <v>1456</v>
      </c>
      <c r="B244" s="51">
        <v>0</v>
      </c>
    </row>
    <row r="245" ht="17.25" hidden="1" customHeight="1" spans="1:2">
      <c r="A245" s="53" t="s">
        <v>1457</v>
      </c>
      <c r="B245" s="51">
        <v>0</v>
      </c>
    </row>
    <row r="246" ht="17.25" hidden="1" customHeight="1" spans="1:2">
      <c r="A246" s="53" t="s">
        <v>1458</v>
      </c>
      <c r="B246" s="51">
        <v>0</v>
      </c>
    </row>
    <row r="247" ht="17.25" hidden="1" customHeight="1" spans="1:2">
      <c r="A247" s="53" t="s">
        <v>1459</v>
      </c>
      <c r="B247" s="51">
        <v>0</v>
      </c>
    </row>
    <row r="248" ht="17.25" hidden="1" customHeight="1" spans="1:2">
      <c r="A248" s="53" t="s">
        <v>1460</v>
      </c>
      <c r="B248" s="51">
        <v>0</v>
      </c>
    </row>
    <row r="249" ht="17.25" hidden="1" customHeight="1" spans="1:2">
      <c r="A249" s="53" t="s">
        <v>1461</v>
      </c>
      <c r="B249" s="51">
        <v>0</v>
      </c>
    </row>
    <row r="250" ht="17.25" hidden="1" customHeight="1" spans="1:2">
      <c r="A250" s="53" t="s">
        <v>1462</v>
      </c>
      <c r="B250" s="51">
        <v>0</v>
      </c>
    </row>
    <row r="251" ht="17.25" hidden="1" customHeight="1" spans="1:2">
      <c r="A251" s="53" t="s">
        <v>1463</v>
      </c>
      <c r="B251" s="51">
        <v>0</v>
      </c>
    </row>
    <row r="252" ht="17.25" hidden="1" customHeight="1" spans="1:2">
      <c r="A252" s="53" t="s">
        <v>1464</v>
      </c>
      <c r="B252" s="51">
        <v>0</v>
      </c>
    </row>
    <row r="253" ht="17.25" hidden="1" customHeight="1" spans="1:2">
      <c r="A253" s="53" t="s">
        <v>1465</v>
      </c>
      <c r="B253" s="51">
        <v>0</v>
      </c>
    </row>
    <row r="254" ht="17.25" hidden="1" customHeight="1" spans="1:2">
      <c r="A254" s="53" t="s">
        <v>1466</v>
      </c>
      <c r="B254" s="51">
        <v>0</v>
      </c>
    </row>
    <row r="255" ht="17.25" hidden="1" customHeight="1" spans="1:2">
      <c r="A255" s="53" t="s">
        <v>1467</v>
      </c>
      <c r="B255" s="51">
        <v>0</v>
      </c>
    </row>
    <row r="256" ht="17.25" hidden="1" customHeight="1" spans="1:2">
      <c r="A256" s="54" t="s">
        <v>1468</v>
      </c>
      <c r="B256" s="51">
        <f>SUM(B257,B270)</f>
        <v>0</v>
      </c>
    </row>
    <row r="257" ht="17.25" hidden="1" customHeight="1" spans="1:2">
      <c r="A257" s="54" t="s">
        <v>1469</v>
      </c>
      <c r="B257" s="51">
        <f>SUM(B258:B269)</f>
        <v>0</v>
      </c>
    </row>
    <row r="258" ht="17.25" hidden="1" customHeight="1" spans="1:2">
      <c r="A258" s="55" t="s">
        <v>1470</v>
      </c>
      <c r="B258" s="51">
        <v>0</v>
      </c>
    </row>
    <row r="259" ht="17.25" hidden="1" customHeight="1" spans="1:2">
      <c r="A259" s="55" t="s">
        <v>1471</v>
      </c>
      <c r="B259" s="51">
        <v>0</v>
      </c>
    </row>
    <row r="260" ht="17.25" hidden="1" customHeight="1" spans="1:2">
      <c r="A260" s="55" t="s">
        <v>1472</v>
      </c>
      <c r="B260" s="51">
        <v>0</v>
      </c>
    </row>
    <row r="261" ht="17.25" hidden="1" customHeight="1" spans="1:2">
      <c r="A261" s="55" t="s">
        <v>1473</v>
      </c>
      <c r="B261" s="51">
        <v>0</v>
      </c>
    </row>
    <row r="262" ht="17.25" hidden="1" customHeight="1" spans="1:2">
      <c r="A262" s="55" t="s">
        <v>1474</v>
      </c>
      <c r="B262" s="51">
        <v>0</v>
      </c>
    </row>
    <row r="263" ht="17.25" hidden="1" customHeight="1" spans="1:2">
      <c r="A263" s="55" t="s">
        <v>1475</v>
      </c>
      <c r="B263" s="51">
        <v>0</v>
      </c>
    </row>
    <row r="264" ht="17.25" hidden="1" customHeight="1" spans="1:2">
      <c r="A264" s="55" t="s">
        <v>1476</v>
      </c>
      <c r="B264" s="51">
        <v>0</v>
      </c>
    </row>
    <row r="265" ht="17.25" hidden="1" customHeight="1" spans="1:2">
      <c r="A265" s="55" t="s">
        <v>1477</v>
      </c>
      <c r="B265" s="51">
        <v>0</v>
      </c>
    </row>
    <row r="266" ht="17.25" hidden="1" customHeight="1" spans="1:2">
      <c r="A266" s="55" t="s">
        <v>1478</v>
      </c>
      <c r="B266" s="51">
        <v>0</v>
      </c>
    </row>
    <row r="267" ht="17.25" hidden="1" customHeight="1" spans="1:2">
      <c r="A267" s="55" t="s">
        <v>1479</v>
      </c>
      <c r="B267" s="51">
        <v>0</v>
      </c>
    </row>
    <row r="268" ht="17.25" hidden="1" customHeight="1" spans="1:2">
      <c r="A268" s="55" t="s">
        <v>1480</v>
      </c>
      <c r="B268" s="51">
        <v>0</v>
      </c>
    </row>
    <row r="269" ht="17.25" hidden="1" customHeight="1" spans="1:2">
      <c r="A269" s="55" t="s">
        <v>1481</v>
      </c>
      <c r="B269" s="51">
        <v>0</v>
      </c>
    </row>
    <row r="270" ht="17.25" hidden="1" customHeight="1" spans="1:2">
      <c r="A270" s="54" t="s">
        <v>1482</v>
      </c>
      <c r="B270" s="51">
        <f>SUM(B271:B276)</f>
        <v>0</v>
      </c>
    </row>
    <row r="271" ht="17.25" hidden="1" customHeight="1" spans="1:2">
      <c r="A271" s="55" t="s">
        <v>919</v>
      </c>
      <c r="B271" s="51">
        <v>0</v>
      </c>
    </row>
    <row r="272" ht="17.25" hidden="1" customHeight="1" spans="1:2">
      <c r="A272" s="55" t="s">
        <v>964</v>
      </c>
      <c r="B272" s="51">
        <v>0</v>
      </c>
    </row>
    <row r="273" ht="17.25" hidden="1" customHeight="1" spans="1:2">
      <c r="A273" s="55" t="s">
        <v>822</v>
      </c>
      <c r="B273" s="51">
        <v>0</v>
      </c>
    </row>
    <row r="274" ht="17.25" hidden="1" customHeight="1" spans="1:2">
      <c r="A274" s="55" t="s">
        <v>1483</v>
      </c>
      <c r="B274" s="51">
        <v>0</v>
      </c>
    </row>
    <row r="275" ht="17.25" hidden="1" customHeight="1" spans="1:2">
      <c r="A275" s="55" t="s">
        <v>1484</v>
      </c>
      <c r="B275" s="51">
        <v>0</v>
      </c>
    </row>
    <row r="276" ht="17.25" hidden="1" customHeight="1" spans="1:2">
      <c r="A276" s="55" t="s">
        <v>1485</v>
      </c>
      <c r="B276" s="51">
        <v>0</v>
      </c>
    </row>
  </sheetData>
  <mergeCells count="2">
    <mergeCell ref="A1:B1"/>
    <mergeCell ref="A2:B2"/>
  </mergeCells>
  <printOptions horizontalCentered="1"/>
  <pageMargins left="0.75" right="0.75" top="1" bottom="1" header="0" footer="0"/>
  <pageSetup paperSize="9" orientation="landscape" horizontalDpi="600"/>
  <headerFooter alignWithMargins="0" scaleWithDoc="0">
    <oddHeader>&amp;C&amp;A</oddHead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8"/>
  <sheetViews>
    <sheetView workbookViewId="0">
      <selection activeCell="A2" sqref="A2:B2"/>
    </sheetView>
  </sheetViews>
  <sheetFormatPr defaultColWidth="9" defaultRowHeight="24.95" customHeight="1" outlineLevelRow="7" outlineLevelCol="1"/>
  <cols>
    <col min="1" max="1" width="48.75" customWidth="1"/>
    <col min="2" max="2" width="44.6296296296296" customWidth="1"/>
  </cols>
  <sheetData>
    <row r="2" ht="52.5" customHeight="1" spans="1:2">
      <c r="A2" s="11" t="s">
        <v>1486</v>
      </c>
      <c r="B2" s="12"/>
    </row>
    <row r="3" customHeight="1" spans="2:2">
      <c r="B3" s="13" t="s">
        <v>29</v>
      </c>
    </row>
    <row r="4" s="10" customFormat="1" ht="37.5" customHeight="1" spans="1:2">
      <c r="A4" s="14" t="s">
        <v>30</v>
      </c>
      <c r="B4" s="15" t="s">
        <v>1129</v>
      </c>
    </row>
    <row r="5" s="10" customFormat="1" ht="28.5" customHeight="1" spans="1:2">
      <c r="A5" s="23" t="s">
        <v>1487</v>
      </c>
      <c r="B5" s="14"/>
    </row>
    <row r="6" customHeight="1" spans="1:2">
      <c r="A6" s="18" t="s">
        <v>35</v>
      </c>
      <c r="B6" s="19"/>
    </row>
    <row r="7" customHeight="1" spans="1:2">
      <c r="A7" s="24" t="s">
        <v>98</v>
      </c>
      <c r="B7" s="19"/>
    </row>
    <row r="8" customHeight="1" spans="1:1">
      <c r="A8" s="21" t="s">
        <v>1210</v>
      </c>
    </row>
  </sheetData>
  <mergeCells count="1">
    <mergeCell ref="A2:B2"/>
  </mergeCells>
  <conditionalFormatting sqref="A5">
    <cfRule type="expression" dxfId="1" priority="1" stopIfTrue="1">
      <formula>"len($A:$A)=3"</formula>
    </cfRule>
  </conditionalFormatting>
  <printOptions horizontalCentered="1"/>
  <pageMargins left="0.0388888888888889" right="0.0388888888888889" top="0.747916666666667" bottom="0.747916666666667" header="0.313888888888889" footer="0.313888888888889"/>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D14"/>
  <sheetViews>
    <sheetView workbookViewId="0">
      <selection activeCell="A2" sqref="A2:D2"/>
    </sheetView>
  </sheetViews>
  <sheetFormatPr defaultColWidth="9" defaultRowHeight="24.95" customHeight="1" outlineLevelCol="3"/>
  <cols>
    <col min="1" max="1" width="51.75" style="26" customWidth="1"/>
    <col min="2" max="2" width="22.25" style="26" customWidth="1"/>
    <col min="3" max="3" width="24.6296296296296" style="26" customWidth="1"/>
    <col min="4" max="4" width="13.3796296296296" style="26" customWidth="1"/>
    <col min="5" max="16384" width="9" style="26"/>
  </cols>
  <sheetData>
    <row r="2" s="35" customFormat="1" ht="22.2" spans="1:4">
      <c r="A2" s="37" t="s">
        <v>1488</v>
      </c>
      <c r="B2" s="37"/>
      <c r="C2" s="37"/>
      <c r="D2" s="37"/>
    </row>
    <row r="3" s="36" customFormat="1" ht="18" customHeight="1" spans="1:4">
      <c r="A3" s="38" t="s">
        <v>1197</v>
      </c>
      <c r="B3" s="38"/>
      <c r="C3" s="38"/>
      <c r="D3" s="38"/>
    </row>
    <row r="4" s="36" customFormat="1" ht="18" customHeight="1" spans="1:4">
      <c r="A4" s="39" t="s">
        <v>30</v>
      </c>
      <c r="B4" s="40" t="s">
        <v>1489</v>
      </c>
      <c r="C4" s="40"/>
      <c r="D4" s="40"/>
    </row>
    <row r="5" s="36" customFormat="1" ht="18" customHeight="1" spans="1:4">
      <c r="A5" s="41"/>
      <c r="B5" s="39" t="s">
        <v>1199</v>
      </c>
      <c r="C5" s="39" t="s">
        <v>1490</v>
      </c>
      <c r="D5" s="39" t="s">
        <v>1491</v>
      </c>
    </row>
    <row r="6" s="36" customFormat="1" ht="18" customHeight="1" spans="1:4">
      <c r="A6" s="42"/>
      <c r="B6" s="42"/>
      <c r="C6" s="42"/>
      <c r="D6" s="42" t="s">
        <v>1202</v>
      </c>
    </row>
    <row r="7" s="36" customFormat="1" ht="30" customHeight="1" spans="1:4">
      <c r="A7" s="43" t="s">
        <v>1203</v>
      </c>
      <c r="B7" s="7"/>
      <c r="C7" s="7"/>
      <c r="D7" s="7"/>
    </row>
    <row r="8" s="36" customFormat="1" ht="30" customHeight="1" spans="1:4">
      <c r="A8" s="43" t="s">
        <v>1204</v>
      </c>
      <c r="B8" s="7"/>
      <c r="C8" s="7"/>
      <c r="D8" s="7"/>
    </row>
    <row r="9" s="36" customFormat="1" ht="30" customHeight="1" spans="1:4">
      <c r="A9" s="43" t="s">
        <v>1205</v>
      </c>
      <c r="B9" s="7"/>
      <c r="C9" s="9"/>
      <c r="D9" s="44"/>
    </row>
    <row r="10" s="36" customFormat="1" ht="30" customHeight="1" spans="1:4">
      <c r="A10" s="43" t="s">
        <v>1206</v>
      </c>
      <c r="B10" s="7"/>
      <c r="C10" s="7"/>
      <c r="D10" s="9"/>
    </row>
    <row r="11" s="36" customFormat="1" ht="30" customHeight="1" spans="1:4">
      <c r="A11" s="43" t="s">
        <v>1207</v>
      </c>
      <c r="B11" s="7"/>
      <c r="C11" s="7"/>
      <c r="D11" s="7"/>
    </row>
    <row r="12" s="36" customFormat="1" ht="30" customHeight="1" spans="1:4">
      <c r="A12" s="43" t="s">
        <v>1208</v>
      </c>
      <c r="B12" s="7"/>
      <c r="C12" s="7"/>
      <c r="D12" s="7"/>
    </row>
    <row r="13" s="36" customFormat="1" ht="30" customHeight="1" spans="1:4">
      <c r="A13" s="43" t="s">
        <v>1209</v>
      </c>
      <c r="B13" s="7"/>
      <c r="C13" s="7"/>
      <c r="D13" s="7"/>
    </row>
    <row r="14" s="35" customFormat="1" ht="15.6" spans="1:1">
      <c r="A14" s="35" t="s">
        <v>1210</v>
      </c>
    </row>
  </sheetData>
  <mergeCells count="6">
    <mergeCell ref="A2:D2"/>
    <mergeCell ref="A3:D3"/>
    <mergeCell ref="B4:D4"/>
    <mergeCell ref="A4:A6"/>
    <mergeCell ref="B5:B6"/>
    <mergeCell ref="C5:C6"/>
  </mergeCells>
  <printOptions horizontalCentered="1"/>
  <pageMargins left="0.707638888888889" right="0.707638888888889" top="0.747916666666667" bottom="0.747916666666667" header="0.313888888888889" footer="0.313888888888889"/>
  <pageSetup paperSize="9" scale="9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9"/>
  <sheetViews>
    <sheetView workbookViewId="0">
      <selection activeCell="A2" sqref="A2:B2"/>
    </sheetView>
  </sheetViews>
  <sheetFormatPr defaultColWidth="9" defaultRowHeight="24.95" customHeight="1" outlineLevelCol="1"/>
  <cols>
    <col min="1" max="1" width="43.6296296296296" customWidth="1"/>
    <col min="2" max="2" width="40.6296296296296" customWidth="1"/>
  </cols>
  <sheetData>
    <row r="2" ht="52.5" customHeight="1" spans="1:2">
      <c r="A2" s="11" t="s">
        <v>1492</v>
      </c>
      <c r="B2" s="12"/>
    </row>
    <row r="3" customHeight="1" spans="2:2">
      <c r="B3" s="13" t="s">
        <v>29</v>
      </c>
    </row>
    <row r="4" s="10" customFormat="1" ht="37.5" customHeight="1" spans="1:2">
      <c r="A4" s="14" t="s">
        <v>30</v>
      </c>
      <c r="B4" s="15" t="s">
        <v>1129</v>
      </c>
    </row>
    <row r="5" customHeight="1" spans="1:2">
      <c r="A5" s="34" t="s">
        <v>1493</v>
      </c>
      <c r="B5" s="19"/>
    </row>
    <row r="6" customHeight="1" spans="1:2">
      <c r="A6" s="34" t="s">
        <v>1494</v>
      </c>
      <c r="B6" s="19"/>
    </row>
    <row r="7" customHeight="1" spans="1:2">
      <c r="A7" s="18" t="s">
        <v>35</v>
      </c>
      <c r="B7" s="19"/>
    </row>
    <row r="8" customHeight="1" spans="1:2">
      <c r="A8" s="20" t="s">
        <v>55</v>
      </c>
      <c r="B8" s="19"/>
    </row>
    <row r="9" customHeight="1" spans="1:1">
      <c r="A9" s="21" t="s">
        <v>1210</v>
      </c>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12"/>
  <sheetViews>
    <sheetView workbookViewId="0">
      <selection activeCell="A2" sqref="A2:B2"/>
    </sheetView>
  </sheetViews>
  <sheetFormatPr defaultColWidth="9" defaultRowHeight="24.95" customHeight="1" outlineLevelCol="1"/>
  <cols>
    <col min="1" max="1" width="47.8796296296296" customWidth="1"/>
    <col min="2" max="2" width="37.25" customWidth="1"/>
  </cols>
  <sheetData>
    <row r="2" ht="52.5" customHeight="1" spans="1:2">
      <c r="A2" s="11" t="s">
        <v>1495</v>
      </c>
      <c r="B2" s="12"/>
    </row>
    <row r="3" customHeight="1" spans="2:2">
      <c r="B3" s="13" t="s">
        <v>29</v>
      </c>
    </row>
    <row r="4" s="10" customFormat="1" ht="37.5" customHeight="1" spans="1:2">
      <c r="A4" s="14" t="s">
        <v>30</v>
      </c>
      <c r="B4" s="15" t="s">
        <v>1496</v>
      </c>
    </row>
    <row r="5" s="10" customFormat="1" ht="25.5" customHeight="1" spans="1:2">
      <c r="A5" s="33" t="s">
        <v>1497</v>
      </c>
      <c r="B5" s="17"/>
    </row>
    <row r="6" s="10" customFormat="1" ht="26.25" customHeight="1" spans="1:2">
      <c r="A6" s="33" t="s">
        <v>1498</v>
      </c>
      <c r="B6" s="17"/>
    </row>
    <row r="7" s="10" customFormat="1" ht="26.25" customHeight="1" spans="1:2">
      <c r="A7" s="33" t="s">
        <v>1499</v>
      </c>
      <c r="B7" s="17"/>
    </row>
    <row r="8" s="10" customFormat="1" ht="26.25" customHeight="1" spans="1:2">
      <c r="A8" s="18" t="s">
        <v>35</v>
      </c>
      <c r="B8" s="17"/>
    </row>
    <row r="9" customHeight="1" spans="1:2">
      <c r="A9" s="33" t="s">
        <v>1500</v>
      </c>
      <c r="B9" s="17"/>
    </row>
    <row r="10" customHeight="1" spans="1:2">
      <c r="A10" s="18" t="s">
        <v>35</v>
      </c>
      <c r="B10" s="19"/>
    </row>
    <row r="11" customHeight="1" spans="1:2">
      <c r="A11" s="20" t="s">
        <v>98</v>
      </c>
      <c r="B11" s="19"/>
    </row>
    <row r="12" customHeight="1" spans="1:1">
      <c r="A12" s="21" t="s">
        <v>1210</v>
      </c>
    </row>
  </sheetData>
  <mergeCells count="1">
    <mergeCell ref="A2:B2"/>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10"/>
  <sheetViews>
    <sheetView workbookViewId="0">
      <selection activeCell="A2" sqref="A2:B2"/>
    </sheetView>
  </sheetViews>
  <sheetFormatPr defaultColWidth="9" defaultRowHeight="24.95" customHeight="1" outlineLevelCol="1"/>
  <cols>
    <col min="1" max="1" width="48.3796296296296" style="26" customWidth="1"/>
    <col min="2" max="2" width="44.6296296296296" style="26" customWidth="1"/>
    <col min="3" max="16384" width="9" style="26"/>
  </cols>
  <sheetData>
    <row r="2" ht="52.5" customHeight="1" spans="1:2">
      <c r="A2" s="27" t="s">
        <v>1501</v>
      </c>
      <c r="B2" s="28"/>
    </row>
    <row r="3" customHeight="1" spans="2:2">
      <c r="B3" s="29" t="s">
        <v>29</v>
      </c>
    </row>
    <row r="4" s="25" customFormat="1" ht="37.5" customHeight="1" spans="1:2">
      <c r="A4" s="14" t="s">
        <v>30</v>
      </c>
      <c r="B4" s="15" t="s">
        <v>1496</v>
      </c>
    </row>
    <row r="5" customHeight="1" spans="1:2">
      <c r="A5" s="30" t="s">
        <v>1502</v>
      </c>
      <c r="B5" s="31"/>
    </row>
    <row r="6" customHeight="1" spans="1:2">
      <c r="A6" s="30" t="s">
        <v>1503</v>
      </c>
      <c r="B6" s="31"/>
    </row>
    <row r="7" customHeight="1" spans="1:2">
      <c r="A7" s="30" t="s">
        <v>1504</v>
      </c>
      <c r="B7" s="31"/>
    </row>
    <row r="8" customHeight="1" spans="1:2">
      <c r="A8" s="18" t="s">
        <v>35</v>
      </c>
      <c r="B8" s="32"/>
    </row>
    <row r="9" customHeight="1" spans="1:2">
      <c r="A9" s="20" t="s">
        <v>98</v>
      </c>
      <c r="B9" s="32"/>
    </row>
    <row r="10" customHeight="1" spans="1:1">
      <c r="A10" s="26" t="s">
        <v>1210</v>
      </c>
    </row>
  </sheetData>
  <mergeCells count="1">
    <mergeCell ref="A2:B2"/>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9"/>
  <sheetViews>
    <sheetView workbookViewId="0">
      <selection activeCell="A2" sqref="A2:B2"/>
    </sheetView>
  </sheetViews>
  <sheetFormatPr defaultColWidth="9" defaultRowHeight="24.95" customHeight="1" outlineLevelCol="1"/>
  <cols>
    <col min="1" max="1" width="48.8796296296296" customWidth="1"/>
    <col min="2" max="2" width="44.1296296296296" customWidth="1"/>
  </cols>
  <sheetData>
    <row r="2" ht="52.5" customHeight="1" spans="1:2">
      <c r="A2" s="11" t="s">
        <v>1505</v>
      </c>
      <c r="B2" s="12"/>
    </row>
    <row r="3" customHeight="1" spans="2:2">
      <c r="B3" s="13" t="s">
        <v>29</v>
      </c>
    </row>
    <row r="4" s="10" customFormat="1" ht="37.5" customHeight="1" spans="1:2">
      <c r="A4" s="14" t="s">
        <v>30</v>
      </c>
      <c r="B4" s="15" t="s">
        <v>1506</v>
      </c>
    </row>
    <row r="5" s="10" customFormat="1" ht="28.5" customHeight="1" spans="1:2">
      <c r="A5" s="23" t="s">
        <v>1507</v>
      </c>
      <c r="B5" s="14"/>
    </row>
    <row r="6" s="10" customFormat="1" ht="28.5" customHeight="1" spans="1:2">
      <c r="A6" s="23" t="s">
        <v>1508</v>
      </c>
      <c r="B6" s="14"/>
    </row>
    <row r="7" customHeight="1" spans="1:2">
      <c r="A7" s="18" t="s">
        <v>35</v>
      </c>
      <c r="B7" s="19"/>
    </row>
    <row r="8" customHeight="1" spans="1:2">
      <c r="A8" s="24" t="s">
        <v>98</v>
      </c>
      <c r="B8" s="19"/>
    </row>
    <row r="9" customHeight="1" spans="1:1">
      <c r="A9" s="21" t="s">
        <v>1210</v>
      </c>
    </row>
  </sheetData>
  <mergeCells count="1">
    <mergeCell ref="A2:B2"/>
  </mergeCells>
  <conditionalFormatting sqref="A5:A6">
    <cfRule type="expression" dxfId="2" priority="1" stopIfTrue="1">
      <formula>"len($A:$A)=3"</formula>
    </cfRule>
  </conditionalFormatting>
  <printOptions horizontalCentered="1"/>
  <pageMargins left="0.0388888888888889" right="0.0388888888888889" top="0.747916666666667" bottom="0.747916666666667" header="0.313888888888889" footer="0.313888888888889"/>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9"/>
  <sheetViews>
    <sheetView workbookViewId="0">
      <selection activeCell="A2" sqref="A2:B2"/>
    </sheetView>
  </sheetViews>
  <sheetFormatPr defaultColWidth="9" defaultRowHeight="24.95" customHeight="1" outlineLevelCol="1"/>
  <cols>
    <col min="1" max="1" width="44.8796296296296" customWidth="1"/>
    <col min="2" max="2" width="40.75" customWidth="1"/>
  </cols>
  <sheetData>
    <row r="2" ht="52.5" customHeight="1" spans="1:2">
      <c r="A2" s="11" t="s">
        <v>1509</v>
      </c>
      <c r="B2" s="12"/>
    </row>
    <row r="3" customHeight="1" spans="2:2">
      <c r="B3" s="13" t="s">
        <v>29</v>
      </c>
    </row>
    <row r="4" s="10" customFormat="1" ht="37.5" customHeight="1" spans="1:2">
      <c r="A4" s="14" t="s">
        <v>30</v>
      </c>
      <c r="B4" s="15" t="s">
        <v>31</v>
      </c>
    </row>
    <row r="5" customHeight="1" spans="1:2">
      <c r="A5" s="22" t="s">
        <v>1510</v>
      </c>
      <c r="B5" s="19"/>
    </row>
    <row r="6" customHeight="1" spans="1:2">
      <c r="A6" s="22" t="s">
        <v>1511</v>
      </c>
      <c r="B6" s="19"/>
    </row>
    <row r="7" customHeight="1" spans="1:2">
      <c r="A7" s="18" t="s">
        <v>35</v>
      </c>
      <c r="B7" s="19"/>
    </row>
    <row r="8" customHeight="1" spans="1:2">
      <c r="A8" s="20" t="s">
        <v>55</v>
      </c>
      <c r="B8" s="19"/>
    </row>
    <row r="9" customHeight="1" spans="1:1">
      <c r="A9" s="21" t="s">
        <v>1210</v>
      </c>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9"/>
  <sheetViews>
    <sheetView workbookViewId="0">
      <selection activeCell="A2" sqref="A2:B2"/>
    </sheetView>
  </sheetViews>
  <sheetFormatPr defaultColWidth="9" defaultRowHeight="24.95" customHeight="1" outlineLevelCol="1"/>
  <cols>
    <col min="1" max="1" width="42.6296296296296" customWidth="1"/>
    <col min="2" max="2" width="47.3796296296296" customWidth="1"/>
  </cols>
  <sheetData>
    <row r="2" ht="52.5" customHeight="1" spans="1:2">
      <c r="A2" s="11" t="s">
        <v>1512</v>
      </c>
      <c r="B2" s="12"/>
    </row>
    <row r="3" customHeight="1" spans="2:2">
      <c r="B3" s="13" t="s">
        <v>29</v>
      </c>
    </row>
    <row r="4" s="10" customFormat="1" ht="37.5" customHeight="1" spans="1:2">
      <c r="A4" s="14" t="s">
        <v>30</v>
      </c>
      <c r="B4" s="15" t="s">
        <v>1129</v>
      </c>
    </row>
    <row r="5" s="10" customFormat="1" ht="25.5" customHeight="1" spans="1:2">
      <c r="A5" s="16" t="s">
        <v>1513</v>
      </c>
      <c r="B5" s="17"/>
    </row>
    <row r="6" s="10" customFormat="1" ht="26.25" customHeight="1" spans="1:2">
      <c r="A6" s="16" t="s">
        <v>1514</v>
      </c>
      <c r="B6" s="17"/>
    </row>
    <row r="7" customHeight="1" spans="1:2">
      <c r="A7" s="18" t="s">
        <v>35</v>
      </c>
      <c r="B7" s="19"/>
    </row>
    <row r="8" customHeight="1" spans="1:2">
      <c r="A8" s="20" t="s">
        <v>98</v>
      </c>
      <c r="B8" s="19"/>
    </row>
    <row r="9" customHeight="1" spans="1:1">
      <c r="A9" s="21" t="s">
        <v>1210</v>
      </c>
    </row>
  </sheetData>
  <mergeCells count="1">
    <mergeCell ref="A2:B2"/>
  </mergeCells>
  <printOptions horizontalCentered="1"/>
  <pageMargins left="0.0388888888888889" right="0.0388888888888889"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1"/>
  <sheetViews>
    <sheetView workbookViewId="0">
      <selection activeCell="A17" sqref="A17"/>
    </sheetView>
  </sheetViews>
  <sheetFormatPr defaultColWidth="9" defaultRowHeight="24.95" customHeight="1" outlineLevelCol="4"/>
  <cols>
    <col min="1" max="1" width="45.5" customWidth="1"/>
    <col min="2" max="2" width="38.1296296296296" style="57" customWidth="1"/>
  </cols>
  <sheetData>
    <row r="1" ht="19.5" customHeight="1"/>
    <row r="2" ht="35.25" customHeight="1" spans="1:2">
      <c r="A2" s="11" t="s">
        <v>28</v>
      </c>
      <c r="B2" s="58"/>
    </row>
    <row r="3" customHeight="1" spans="2:2">
      <c r="B3" s="59" t="s">
        <v>29</v>
      </c>
    </row>
    <row r="4" s="10" customFormat="1" ht="37.5" customHeight="1" spans="1:2">
      <c r="A4" s="14" t="s">
        <v>30</v>
      </c>
      <c r="B4" s="15" t="s">
        <v>31</v>
      </c>
    </row>
    <row r="5" ht="20.1" customHeight="1" spans="1:2">
      <c r="A5" s="120" t="s">
        <v>32</v>
      </c>
      <c r="B5" s="69">
        <f>B6+B7+B8</f>
        <v>857836</v>
      </c>
    </row>
    <row r="6" ht="20.1" customHeight="1" spans="1:2">
      <c r="A6" s="34" t="s">
        <v>33</v>
      </c>
      <c r="B6" s="69">
        <v>628380</v>
      </c>
    </row>
    <row r="7" ht="20.1" customHeight="1" spans="1:2">
      <c r="A7" s="74" t="s">
        <v>34</v>
      </c>
      <c r="B7" s="69">
        <v>229456</v>
      </c>
    </row>
    <row r="8" ht="20.1" customHeight="1" spans="1:2">
      <c r="A8" s="18" t="s">
        <v>35</v>
      </c>
      <c r="B8" s="69"/>
    </row>
    <row r="9" ht="20.1" customHeight="1" spans="1:2">
      <c r="A9" s="120" t="s">
        <v>36</v>
      </c>
      <c r="B9" s="69">
        <f>SUM(B10:B12)</f>
        <v>125749</v>
      </c>
    </row>
    <row r="10" ht="20.1" customHeight="1" spans="1:2">
      <c r="A10" s="34" t="s">
        <v>37</v>
      </c>
      <c r="B10" s="69">
        <v>724</v>
      </c>
    </row>
    <row r="11" ht="20.1" customHeight="1" spans="1:2">
      <c r="A11" s="34" t="s">
        <v>38</v>
      </c>
      <c r="B11" s="69">
        <v>15025</v>
      </c>
    </row>
    <row r="12" ht="20.1" customHeight="1" spans="1:2">
      <c r="A12" s="34" t="s">
        <v>39</v>
      </c>
      <c r="B12" s="69">
        <v>110000</v>
      </c>
    </row>
    <row r="13" ht="20.1" customHeight="1" spans="1:5">
      <c r="A13" s="18" t="s">
        <v>35</v>
      </c>
      <c r="B13" s="69"/>
      <c r="E13" t="s">
        <v>40</v>
      </c>
    </row>
    <row r="14" ht="20.1" customHeight="1" spans="1:2">
      <c r="A14" s="121" t="s">
        <v>41</v>
      </c>
      <c r="B14" s="69">
        <f>B15+B16</f>
        <v>0</v>
      </c>
    </row>
    <row r="15" ht="20.1" customHeight="1" spans="1:2">
      <c r="A15" s="122" t="s">
        <v>42</v>
      </c>
      <c r="B15" s="69"/>
    </row>
    <row r="16" ht="20.1" customHeight="1" spans="1:2">
      <c r="A16" s="18" t="s">
        <v>35</v>
      </c>
      <c r="B16" s="69"/>
    </row>
    <row r="17" ht="20.1" customHeight="1" spans="1:2">
      <c r="A17" s="121" t="s">
        <v>43</v>
      </c>
      <c r="B17" s="69">
        <f>B18+B21+B27+B28+B29+B30</f>
        <v>47143273</v>
      </c>
    </row>
    <row r="18" ht="20.1" customHeight="1" spans="1:2">
      <c r="A18" s="122" t="s">
        <v>44</v>
      </c>
      <c r="B18" s="69">
        <f>B19+B20</f>
        <v>0</v>
      </c>
    </row>
    <row r="19" ht="20.1" customHeight="1" spans="1:2">
      <c r="A19" s="123" t="s">
        <v>45</v>
      </c>
      <c r="B19" s="69"/>
    </row>
    <row r="20" ht="20.1" customHeight="1" spans="1:2">
      <c r="A20" s="18" t="s">
        <v>35</v>
      </c>
      <c r="B20" s="69"/>
    </row>
    <row r="21" ht="20.1" customHeight="1" spans="1:2">
      <c r="A21" s="122" t="s">
        <v>46</v>
      </c>
      <c r="B21" s="69">
        <f>B22+B23+B24+B25</f>
        <v>9947057</v>
      </c>
    </row>
    <row r="22" ht="20.1" customHeight="1" spans="1:2">
      <c r="A22" s="123" t="s">
        <v>47</v>
      </c>
      <c r="B22" s="69">
        <v>70000</v>
      </c>
    </row>
    <row r="23" ht="20.1" customHeight="1" spans="1:2">
      <c r="A23" s="74" t="s">
        <v>48</v>
      </c>
      <c r="B23" s="69">
        <v>577798</v>
      </c>
    </row>
    <row r="24" ht="20.1" customHeight="1" spans="1:2">
      <c r="A24" s="122" t="s">
        <v>49</v>
      </c>
      <c r="B24" s="69">
        <v>1053000</v>
      </c>
    </row>
    <row r="25" ht="20.1" customHeight="1" spans="1:2">
      <c r="A25" s="74" t="s">
        <v>50</v>
      </c>
      <c r="B25" s="69">
        <v>8246259</v>
      </c>
    </row>
    <row r="26" ht="20.1" customHeight="1" spans="1:2">
      <c r="A26" s="18" t="s">
        <v>35</v>
      </c>
      <c r="B26" s="69"/>
    </row>
    <row r="27" ht="20.1" customHeight="1" spans="1:2">
      <c r="A27" s="122" t="s">
        <v>51</v>
      </c>
      <c r="B27" s="69">
        <v>29214456</v>
      </c>
    </row>
    <row r="28" ht="20.1" customHeight="1" spans="1:2">
      <c r="A28" s="116" t="s">
        <v>52</v>
      </c>
      <c r="B28" s="69">
        <v>1659080</v>
      </c>
    </row>
    <row r="29" ht="20.1" customHeight="1" spans="1:2">
      <c r="A29" s="122" t="s">
        <v>53</v>
      </c>
      <c r="B29" s="69">
        <v>6322680</v>
      </c>
    </row>
    <row r="30" ht="20.1" customHeight="1" spans="1:2">
      <c r="A30" s="122" t="s">
        <v>54</v>
      </c>
      <c r="B30" s="69"/>
    </row>
    <row r="31" ht="20.1" customHeight="1" spans="1:2">
      <c r="A31" s="20" t="s">
        <v>55</v>
      </c>
      <c r="B31" s="69">
        <f>B5+B9+B14+B17</f>
        <v>48126858</v>
      </c>
    </row>
  </sheetData>
  <mergeCells count="1">
    <mergeCell ref="A2:B2"/>
  </mergeCells>
  <printOptions horizontalCentered="1"/>
  <pageMargins left="0.0388888888888889" right="0.0388888888888889" top="0.393055555555556" bottom="0.196527777777778" header="0.313888888888889" footer="0.313888888888889"/>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showGridLines="0" showZeros="0" workbookViewId="0">
      <selection activeCell="A1" sqref="A1:J1"/>
    </sheetView>
  </sheetViews>
  <sheetFormatPr defaultColWidth="9.14814814814815" defaultRowHeight="15.6"/>
  <cols>
    <col min="1" max="1" width="33.4907407407407" style="1" customWidth="1"/>
    <col min="2" max="10" width="14.75" style="1" customWidth="1"/>
    <col min="11" max="16384" width="9.14814814814815" style="1" customWidth="1"/>
  </cols>
  <sheetData>
    <row r="1" s="1" customFormat="1" ht="33.75" customHeight="1" spans="1:10">
      <c r="A1" s="2" t="s">
        <v>1515</v>
      </c>
      <c r="B1" s="2"/>
      <c r="C1" s="2"/>
      <c r="D1" s="2"/>
      <c r="E1" s="2"/>
      <c r="F1" s="2"/>
      <c r="G1" s="2"/>
      <c r="H1" s="2"/>
      <c r="I1" s="2"/>
      <c r="J1" s="2"/>
    </row>
    <row r="2" s="1" customFormat="1" ht="16.95" customHeight="1" spans="1:10">
      <c r="A2" s="3" t="s">
        <v>1197</v>
      </c>
      <c r="B2" s="3"/>
      <c r="C2" s="3"/>
      <c r="D2" s="3"/>
      <c r="E2" s="3"/>
      <c r="F2" s="3"/>
      <c r="G2" s="3"/>
      <c r="H2" s="3"/>
      <c r="I2" s="3"/>
      <c r="J2" s="3"/>
    </row>
    <row r="3" s="1" customFormat="1" ht="16.95" customHeight="1" spans="1:10">
      <c r="A3" s="4" t="s">
        <v>30</v>
      </c>
      <c r="B3" s="4" t="s">
        <v>1215</v>
      </c>
      <c r="C3" s="4" t="s">
        <v>1198</v>
      </c>
      <c r="D3" s="4"/>
      <c r="E3" s="4"/>
      <c r="F3" s="4"/>
      <c r="G3" s="4"/>
      <c r="H3" s="4" t="s">
        <v>1489</v>
      </c>
      <c r="I3" s="4"/>
      <c r="J3" s="4"/>
    </row>
    <row r="4" s="1" customFormat="1" ht="16.95" customHeight="1" spans="1:10">
      <c r="A4" s="4"/>
      <c r="B4" s="4"/>
      <c r="C4" s="4" t="s">
        <v>1199</v>
      </c>
      <c r="D4" s="4" t="s">
        <v>1200</v>
      </c>
      <c r="E4" s="4" t="s">
        <v>1516</v>
      </c>
      <c r="F4" s="4" t="s">
        <v>1517</v>
      </c>
      <c r="G4" s="4" t="s">
        <v>1518</v>
      </c>
      <c r="H4" s="4" t="s">
        <v>1199</v>
      </c>
      <c r="I4" s="4" t="s">
        <v>1490</v>
      </c>
      <c r="J4" s="4" t="s">
        <v>1519</v>
      </c>
    </row>
    <row r="5" s="1" customFormat="1" ht="16.95" customHeight="1" spans="1:10">
      <c r="A5" s="8" t="s">
        <v>1203</v>
      </c>
      <c r="B5" s="7">
        <f>SUM(C5,H5)</f>
        <v>0</v>
      </c>
      <c r="C5" s="7">
        <f t="shared" ref="C5:C10" si="0">SUM(D5:G5)</f>
        <v>0</v>
      </c>
      <c r="D5" s="7">
        <v>0</v>
      </c>
      <c r="E5" s="7">
        <v>0</v>
      </c>
      <c r="F5" s="7">
        <v>0</v>
      </c>
      <c r="G5" s="7">
        <v>0</v>
      </c>
      <c r="H5" s="7">
        <f>SUM(I5:J5)</f>
        <v>0</v>
      </c>
      <c r="I5" s="7">
        <v>0</v>
      </c>
      <c r="J5" s="7">
        <v>0</v>
      </c>
    </row>
    <row r="6" s="1" customFormat="1" ht="16.95" customHeight="1" spans="1:10">
      <c r="A6" s="8" t="s">
        <v>1205</v>
      </c>
      <c r="B6" s="7">
        <f t="shared" ref="B6:B10" si="1">C6+H6</f>
        <v>0</v>
      </c>
      <c r="C6" s="7">
        <v>0</v>
      </c>
      <c r="D6" s="9"/>
      <c r="E6" s="9"/>
      <c r="F6" s="9"/>
      <c r="G6" s="9"/>
      <c r="H6" s="7">
        <v>0</v>
      </c>
      <c r="I6" s="9"/>
      <c r="J6" s="9"/>
    </row>
    <row r="7" s="1" customFormat="1" ht="16.95" customHeight="1" spans="1:10">
      <c r="A7" s="8" t="s">
        <v>1206</v>
      </c>
      <c r="B7" s="7">
        <f t="shared" si="1"/>
        <v>0</v>
      </c>
      <c r="C7" s="7">
        <f>SUM(D7:F7)</f>
        <v>0</v>
      </c>
      <c r="D7" s="7">
        <v>0</v>
      </c>
      <c r="E7" s="7">
        <v>0</v>
      </c>
      <c r="F7" s="7">
        <v>0</v>
      </c>
      <c r="G7" s="9"/>
      <c r="H7" s="7">
        <f>I7</f>
        <v>0</v>
      </c>
      <c r="I7" s="7">
        <v>0</v>
      </c>
      <c r="J7" s="9"/>
    </row>
    <row r="8" s="1" customFormat="1" ht="16.95" customHeight="1" spans="1:10">
      <c r="A8" s="8" t="s">
        <v>1207</v>
      </c>
      <c r="B8" s="7">
        <f t="shared" si="1"/>
        <v>0</v>
      </c>
      <c r="C8" s="7">
        <f t="shared" si="0"/>
        <v>0</v>
      </c>
      <c r="D8" s="7">
        <v>0</v>
      </c>
      <c r="E8" s="7">
        <v>0</v>
      </c>
      <c r="F8" s="7">
        <v>0</v>
      </c>
      <c r="G8" s="7">
        <v>0</v>
      </c>
      <c r="H8" s="7">
        <f>J8+I8</f>
        <v>0</v>
      </c>
      <c r="I8" s="7">
        <v>0</v>
      </c>
      <c r="J8" s="7">
        <v>0</v>
      </c>
    </row>
    <row r="9" s="1" customFormat="1" ht="16.95" customHeight="1" spans="1:10">
      <c r="A9" s="8" t="s">
        <v>1208</v>
      </c>
      <c r="B9" s="7">
        <f t="shared" si="1"/>
        <v>0</v>
      </c>
      <c r="C9" s="7">
        <f t="shared" si="0"/>
        <v>0</v>
      </c>
      <c r="D9" s="7">
        <v>0</v>
      </c>
      <c r="E9" s="7">
        <v>0</v>
      </c>
      <c r="F9" s="7">
        <v>0</v>
      </c>
      <c r="G9" s="7">
        <v>0</v>
      </c>
      <c r="H9" s="7">
        <f>I9+J9</f>
        <v>0</v>
      </c>
      <c r="I9" s="7">
        <v>0</v>
      </c>
      <c r="J9" s="7">
        <v>0</v>
      </c>
    </row>
    <row r="10" s="1" customFormat="1" ht="16.95" customHeight="1" spans="1:10">
      <c r="A10" s="8" t="s">
        <v>1209</v>
      </c>
      <c r="B10" s="7">
        <f t="shared" si="1"/>
        <v>0</v>
      </c>
      <c r="C10" s="7">
        <f t="shared" si="0"/>
        <v>0</v>
      </c>
      <c r="D10" s="7">
        <f t="shared" ref="D10:F10" si="2">D5+D7-D8-D9</f>
        <v>0</v>
      </c>
      <c r="E10" s="7">
        <f t="shared" si="2"/>
        <v>0</v>
      </c>
      <c r="F10" s="7">
        <f t="shared" si="2"/>
        <v>0</v>
      </c>
      <c r="G10" s="7">
        <f>G5-G8-G9</f>
        <v>0</v>
      </c>
      <c r="H10" s="7">
        <f>SUM(I10:J10)</f>
        <v>0</v>
      </c>
      <c r="I10" s="7">
        <f>I7+I5-I8-I9</f>
        <v>0</v>
      </c>
      <c r="J10" s="7">
        <f>J5-J8-J9</f>
        <v>0</v>
      </c>
    </row>
    <row r="11" s="1" customFormat="1" ht="16.95" customHeight="1" spans="1:1">
      <c r="A11" s="1" t="s">
        <v>1210</v>
      </c>
    </row>
  </sheetData>
  <mergeCells count="6">
    <mergeCell ref="A1:J1"/>
    <mergeCell ref="A2:J2"/>
    <mergeCell ref="C3:G3"/>
    <mergeCell ref="H3:J3"/>
    <mergeCell ref="A3:A4"/>
    <mergeCell ref="B3:B4"/>
  </mergeCells>
  <printOptions gridLines="1"/>
  <pageMargins left="0.75" right="0.75" top="1" bottom="1" header="0.5" footer="0.5"/>
  <headerFooter alignWithMargins="0" scaleWithDoc="0">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showGridLines="0" showZeros="0" tabSelected="1" workbookViewId="0">
      <selection activeCell="E19" sqref="E19"/>
    </sheetView>
  </sheetViews>
  <sheetFormatPr defaultColWidth="9.14814814814815" defaultRowHeight="15.6" outlineLevelCol="5"/>
  <cols>
    <col min="1" max="1" width="35.4722222222222" style="1" customWidth="1"/>
    <col min="2" max="6" width="15.75" style="1" customWidth="1"/>
    <col min="7" max="16384" width="9.14814814814815" style="1" customWidth="1"/>
  </cols>
  <sheetData>
    <row r="1" s="1" customFormat="1" ht="42" customHeight="1" spans="1:6">
      <c r="A1" s="2" t="s">
        <v>1520</v>
      </c>
      <c r="B1" s="2"/>
      <c r="C1" s="2"/>
      <c r="D1" s="2"/>
      <c r="E1" s="2"/>
      <c r="F1" s="2"/>
    </row>
    <row r="2" s="1" customFormat="1" ht="16.95" customHeight="1" spans="1:6">
      <c r="A2" s="3" t="s">
        <v>1197</v>
      </c>
      <c r="B2" s="3"/>
      <c r="C2" s="3"/>
      <c r="D2" s="3"/>
      <c r="E2" s="3"/>
      <c r="F2" s="3"/>
    </row>
    <row r="3" s="1" customFormat="1" ht="36.75" customHeight="1" spans="1:6">
      <c r="A3" s="4" t="s">
        <v>30</v>
      </c>
      <c r="B3" s="5" t="s">
        <v>1203</v>
      </c>
      <c r="C3" s="5" t="s">
        <v>1206</v>
      </c>
      <c r="D3" s="5" t="s">
        <v>1207</v>
      </c>
      <c r="E3" s="5" t="s">
        <v>1208</v>
      </c>
      <c r="F3" s="5" t="s">
        <v>1209</v>
      </c>
    </row>
    <row r="4" s="1" customFormat="1" ht="16.95" customHeight="1" spans="1:6">
      <c r="A4" s="6" t="s">
        <v>11</v>
      </c>
      <c r="B4" s="7">
        <f t="shared" ref="B4:F4" si="0">SUM(B5:B20)</f>
        <v>0</v>
      </c>
      <c r="C4" s="7">
        <f t="shared" si="0"/>
        <v>0</v>
      </c>
      <c r="D4" s="7">
        <f t="shared" si="0"/>
        <v>0</v>
      </c>
      <c r="E4" s="7">
        <f t="shared" si="0"/>
        <v>0</v>
      </c>
      <c r="F4" s="7">
        <f t="shared" si="0"/>
        <v>0</v>
      </c>
    </row>
    <row r="5" s="1" customFormat="1" ht="16.95" customHeight="1" spans="1:6">
      <c r="A5" s="8" t="s">
        <v>1521</v>
      </c>
      <c r="B5" s="7">
        <v>0</v>
      </c>
      <c r="C5" s="7">
        <v>0</v>
      </c>
      <c r="D5" s="7">
        <v>0</v>
      </c>
      <c r="E5" s="7">
        <v>0</v>
      </c>
      <c r="F5" s="7">
        <f t="shared" ref="F5:F20" si="1">B5+C5-D5-E5</f>
        <v>0</v>
      </c>
    </row>
    <row r="6" s="1" customFormat="1" ht="16.95" customHeight="1" spans="1:6">
      <c r="A6" s="8" t="s">
        <v>1522</v>
      </c>
      <c r="B6" s="7">
        <v>0</v>
      </c>
      <c r="C6" s="7">
        <v>0</v>
      </c>
      <c r="D6" s="7">
        <v>0</v>
      </c>
      <c r="E6" s="7">
        <v>0</v>
      </c>
      <c r="F6" s="7">
        <f t="shared" si="1"/>
        <v>0</v>
      </c>
    </row>
    <row r="7" s="1" customFormat="1" ht="16.95" customHeight="1" spans="1:6">
      <c r="A7" s="8" t="s">
        <v>1523</v>
      </c>
      <c r="B7" s="7">
        <v>0</v>
      </c>
      <c r="C7" s="7">
        <v>0</v>
      </c>
      <c r="D7" s="7">
        <v>0</v>
      </c>
      <c r="E7" s="7">
        <v>0</v>
      </c>
      <c r="F7" s="7">
        <f t="shared" si="1"/>
        <v>0</v>
      </c>
    </row>
    <row r="8" s="1" customFormat="1" ht="16.95" customHeight="1" spans="1:6">
      <c r="A8" s="8" t="s">
        <v>1524</v>
      </c>
      <c r="B8" s="7">
        <v>0</v>
      </c>
      <c r="C8" s="7">
        <v>0</v>
      </c>
      <c r="D8" s="7">
        <v>0</v>
      </c>
      <c r="E8" s="7">
        <v>0</v>
      </c>
      <c r="F8" s="7">
        <f t="shared" si="1"/>
        <v>0</v>
      </c>
    </row>
    <row r="9" s="1" customFormat="1" ht="16.95" customHeight="1" spans="1:6">
      <c r="A9" s="8" t="s">
        <v>1525</v>
      </c>
      <c r="B9" s="7">
        <v>0</v>
      </c>
      <c r="C9" s="7">
        <v>0</v>
      </c>
      <c r="D9" s="7">
        <v>0</v>
      </c>
      <c r="E9" s="7">
        <v>0</v>
      </c>
      <c r="F9" s="7">
        <f t="shared" si="1"/>
        <v>0</v>
      </c>
    </row>
    <row r="10" s="1" customFormat="1" ht="16.95" customHeight="1" spans="1:6">
      <c r="A10" s="8" t="s">
        <v>1526</v>
      </c>
      <c r="B10" s="7">
        <v>0</v>
      </c>
      <c r="C10" s="7">
        <v>0</v>
      </c>
      <c r="D10" s="7">
        <v>0</v>
      </c>
      <c r="E10" s="7">
        <v>0</v>
      </c>
      <c r="F10" s="7">
        <f t="shared" si="1"/>
        <v>0</v>
      </c>
    </row>
    <row r="11" s="1" customFormat="1" ht="15.55" customHeight="1" spans="1:6">
      <c r="A11" s="8" t="s">
        <v>1527</v>
      </c>
      <c r="B11" s="7">
        <v>0</v>
      </c>
      <c r="C11" s="7">
        <v>0</v>
      </c>
      <c r="D11" s="7">
        <v>0</v>
      </c>
      <c r="E11" s="7">
        <v>0</v>
      </c>
      <c r="F11" s="7">
        <f t="shared" si="1"/>
        <v>0</v>
      </c>
    </row>
    <row r="12" s="1" customFormat="1" ht="15.55" customHeight="1" spans="1:6">
      <c r="A12" s="8" t="s">
        <v>1528</v>
      </c>
      <c r="B12" s="7">
        <v>0</v>
      </c>
      <c r="C12" s="7">
        <v>0</v>
      </c>
      <c r="D12" s="7">
        <v>0</v>
      </c>
      <c r="E12" s="7">
        <v>0</v>
      </c>
      <c r="F12" s="7">
        <f t="shared" si="1"/>
        <v>0</v>
      </c>
    </row>
    <row r="13" s="1" customFormat="1" ht="16.95" customHeight="1" spans="1:6">
      <c r="A13" s="8" t="s">
        <v>1529</v>
      </c>
      <c r="B13" s="7">
        <v>0</v>
      </c>
      <c r="C13" s="7">
        <v>0</v>
      </c>
      <c r="D13" s="7">
        <v>0</v>
      </c>
      <c r="E13" s="7">
        <v>0</v>
      </c>
      <c r="F13" s="7">
        <f t="shared" si="1"/>
        <v>0</v>
      </c>
    </row>
    <row r="14" s="1" customFormat="1" ht="16.95" customHeight="1" spans="1:6">
      <c r="A14" s="8" t="s">
        <v>1530</v>
      </c>
      <c r="B14" s="7">
        <v>0</v>
      </c>
      <c r="C14" s="7">
        <v>0</v>
      </c>
      <c r="D14" s="7">
        <v>0</v>
      </c>
      <c r="E14" s="7">
        <v>0</v>
      </c>
      <c r="F14" s="7">
        <f t="shared" si="1"/>
        <v>0</v>
      </c>
    </row>
    <row r="15" s="1" customFormat="1" ht="16.95" customHeight="1" spans="1:6">
      <c r="A15" s="8" t="s">
        <v>1531</v>
      </c>
      <c r="B15" s="7">
        <v>0</v>
      </c>
      <c r="C15" s="7">
        <v>0</v>
      </c>
      <c r="D15" s="7">
        <v>0</v>
      </c>
      <c r="E15" s="7">
        <v>0</v>
      </c>
      <c r="F15" s="7">
        <f t="shared" si="1"/>
        <v>0</v>
      </c>
    </row>
    <row r="16" s="1" customFormat="1" ht="15.55" customHeight="1" spans="1:6">
      <c r="A16" s="8" t="s">
        <v>1532</v>
      </c>
      <c r="B16" s="7">
        <v>0</v>
      </c>
      <c r="C16" s="7">
        <v>0</v>
      </c>
      <c r="D16" s="7">
        <v>0</v>
      </c>
      <c r="E16" s="7">
        <v>0</v>
      </c>
      <c r="F16" s="7">
        <f t="shared" si="1"/>
        <v>0</v>
      </c>
    </row>
    <row r="17" s="1" customFormat="1" ht="16.95" customHeight="1" spans="1:6">
      <c r="A17" s="8" t="s">
        <v>1533</v>
      </c>
      <c r="B17" s="7">
        <v>0</v>
      </c>
      <c r="C17" s="7">
        <v>0</v>
      </c>
      <c r="D17" s="7">
        <v>0</v>
      </c>
      <c r="E17" s="7">
        <v>0</v>
      </c>
      <c r="F17" s="7">
        <f t="shared" si="1"/>
        <v>0</v>
      </c>
    </row>
    <row r="18" s="1" customFormat="1" ht="16.95" customHeight="1" spans="1:6">
      <c r="A18" s="8" t="s">
        <v>1534</v>
      </c>
      <c r="B18" s="7">
        <v>0</v>
      </c>
      <c r="C18" s="7">
        <v>0</v>
      </c>
      <c r="D18" s="7">
        <v>0</v>
      </c>
      <c r="E18" s="7">
        <v>0</v>
      </c>
      <c r="F18" s="7">
        <f t="shared" si="1"/>
        <v>0</v>
      </c>
    </row>
    <row r="19" s="1" customFormat="1" ht="15.55" customHeight="1" spans="1:6">
      <c r="A19" s="8" t="s">
        <v>1535</v>
      </c>
      <c r="B19" s="7">
        <v>0</v>
      </c>
      <c r="C19" s="7">
        <v>0</v>
      </c>
      <c r="D19" s="7">
        <v>0</v>
      </c>
      <c r="E19" s="7">
        <v>0</v>
      </c>
      <c r="F19" s="7">
        <f t="shared" si="1"/>
        <v>0</v>
      </c>
    </row>
    <row r="20" s="1" customFormat="1" ht="16.95" customHeight="1" spans="1:6">
      <c r="A20" s="8" t="s">
        <v>1536</v>
      </c>
      <c r="B20" s="7">
        <v>0</v>
      </c>
      <c r="C20" s="7">
        <v>0</v>
      </c>
      <c r="D20" s="7">
        <v>0</v>
      </c>
      <c r="E20" s="7">
        <v>0</v>
      </c>
      <c r="F20" s="7">
        <f t="shared" si="1"/>
        <v>0</v>
      </c>
    </row>
    <row r="21" s="1" customFormat="1" ht="17" customHeight="1" spans="1:1">
      <c r="A21" s="1" t="s">
        <v>1210</v>
      </c>
    </row>
  </sheetData>
  <mergeCells count="2">
    <mergeCell ref="A1:F1"/>
    <mergeCell ref="A2:F2"/>
  </mergeCells>
  <printOptions gridLines="1"/>
  <pageMargins left="0.75" right="0.75" top="1" bottom="1" header="0.5" footer="0.5"/>
  <headerFooter alignWithMargins="0" scaleWithDoc="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5"/>
  <sheetViews>
    <sheetView workbookViewId="0">
      <selection activeCell="B3" sqref="B3"/>
    </sheetView>
  </sheetViews>
  <sheetFormatPr defaultColWidth="39.1296296296296" defaultRowHeight="24.95" customHeight="1" outlineLevelCol="1"/>
  <cols>
    <col min="1" max="1" width="41.6296296296296" customWidth="1"/>
    <col min="2" max="2" width="36.25" style="57" customWidth="1"/>
  </cols>
  <sheetData>
    <row r="1" ht="19.5" customHeight="1"/>
    <row r="2" ht="28.5" customHeight="1" spans="1:2">
      <c r="A2" s="11" t="s">
        <v>56</v>
      </c>
      <c r="B2" s="58"/>
    </row>
    <row r="3" ht="16.5" customHeight="1" spans="2:2">
      <c r="B3" s="59" t="s">
        <v>29</v>
      </c>
    </row>
    <row r="4" s="10" customFormat="1" ht="24" customHeight="1" spans="1:2">
      <c r="A4" s="14" t="s">
        <v>30</v>
      </c>
      <c r="B4" s="14" t="s">
        <v>57</v>
      </c>
    </row>
    <row r="5" ht="17.25" customHeight="1" spans="1:2">
      <c r="A5" s="112" t="s">
        <v>58</v>
      </c>
      <c r="B5" s="69">
        <f>SUM(B6:B19)</f>
        <v>33720688</v>
      </c>
    </row>
    <row r="6" ht="17.25" customHeight="1" spans="1:2">
      <c r="A6" s="74" t="s">
        <v>59</v>
      </c>
      <c r="B6" s="69">
        <v>6081167</v>
      </c>
    </row>
    <row r="7" ht="17.25" customHeight="1" spans="1:2">
      <c r="A7" s="74" t="s">
        <v>60</v>
      </c>
      <c r="B7" s="69">
        <v>6033</v>
      </c>
    </row>
    <row r="8" ht="17.25" customHeight="1" spans="1:2">
      <c r="A8" s="74" t="s">
        <v>61</v>
      </c>
      <c r="B8" s="69">
        <v>485488</v>
      </c>
    </row>
    <row r="9" ht="17.25" customHeight="1" spans="1:2">
      <c r="A9" s="74" t="s">
        <v>62</v>
      </c>
      <c r="B9" s="69">
        <v>0</v>
      </c>
    </row>
    <row r="10" ht="17.25" customHeight="1" spans="1:2">
      <c r="A10" s="74" t="s">
        <v>63</v>
      </c>
      <c r="B10" s="69"/>
    </row>
    <row r="11" ht="17.25" customHeight="1" spans="1:2">
      <c r="A11" s="74" t="s">
        <v>64</v>
      </c>
      <c r="B11" s="69">
        <v>599772</v>
      </c>
    </row>
    <row r="12" ht="17.25" customHeight="1" spans="1:2">
      <c r="A12" s="113" t="s">
        <v>65</v>
      </c>
      <c r="B12" s="69">
        <v>190237</v>
      </c>
    </row>
    <row r="13" ht="17.25" customHeight="1" spans="1:2">
      <c r="A13" s="113" t="s">
        <v>66</v>
      </c>
      <c r="B13" s="69"/>
    </row>
    <row r="14" ht="17.25" customHeight="1" spans="1:2">
      <c r="A14" s="74" t="s">
        <v>67</v>
      </c>
      <c r="B14" s="69">
        <v>6640687</v>
      </c>
    </row>
    <row r="15" ht="17.25" customHeight="1" spans="1:2">
      <c r="A15" s="113" t="s">
        <v>68</v>
      </c>
      <c r="B15" s="69">
        <v>19566904</v>
      </c>
    </row>
    <row r="16" ht="17.25" customHeight="1" spans="1:2">
      <c r="A16" s="113" t="s">
        <v>69</v>
      </c>
      <c r="B16" s="69">
        <v>150400</v>
      </c>
    </row>
    <row r="17" ht="17.25" customHeight="1" spans="1:2">
      <c r="A17" s="113" t="s">
        <v>70</v>
      </c>
      <c r="B17" s="69"/>
    </row>
    <row r="18" ht="17.25" customHeight="1" spans="1:2">
      <c r="A18" s="113" t="s">
        <v>71</v>
      </c>
      <c r="B18" s="69"/>
    </row>
    <row r="19" ht="17.25" customHeight="1" spans="1:2">
      <c r="A19" s="113" t="s">
        <v>72</v>
      </c>
      <c r="B19" s="69"/>
    </row>
    <row r="20" s="56" customFormat="1" ht="17.25" customHeight="1" spans="1:2">
      <c r="A20" s="114" t="s">
        <v>73</v>
      </c>
      <c r="B20" s="67"/>
    </row>
    <row r="21" ht="17.25" customHeight="1" spans="1:2">
      <c r="A21" s="74" t="s">
        <v>74</v>
      </c>
      <c r="B21" s="69"/>
    </row>
    <row r="22" ht="17.25" customHeight="1" spans="1:2">
      <c r="A22" s="74" t="s">
        <v>75</v>
      </c>
      <c r="B22" s="69"/>
    </row>
    <row r="23" ht="17.25" customHeight="1" spans="1:2">
      <c r="A23" s="74" t="s">
        <v>76</v>
      </c>
      <c r="B23" s="69"/>
    </row>
    <row r="24" ht="17.25" customHeight="1" spans="1:2">
      <c r="A24" s="18" t="s">
        <v>35</v>
      </c>
      <c r="B24" s="69"/>
    </row>
    <row r="25" ht="17.25" customHeight="1" spans="1:2">
      <c r="A25" s="115" t="s">
        <v>77</v>
      </c>
      <c r="B25" s="69">
        <f>B51+B45</f>
        <v>14406170</v>
      </c>
    </row>
    <row r="26" ht="17.25" customHeight="1" spans="1:2">
      <c r="A26" s="116" t="s">
        <v>78</v>
      </c>
      <c r="B26" s="69"/>
    </row>
    <row r="27" ht="17.25" customHeight="1" spans="1:2">
      <c r="A27" s="117" t="s">
        <v>79</v>
      </c>
      <c r="B27" s="69"/>
    </row>
    <row r="28" ht="17.25" customHeight="1" spans="1:2">
      <c r="A28" s="118" t="s">
        <v>80</v>
      </c>
      <c r="B28" s="69"/>
    </row>
    <row r="29" ht="17.25" customHeight="1" spans="1:2">
      <c r="A29" s="118" t="s">
        <v>81</v>
      </c>
      <c r="B29" s="69"/>
    </row>
    <row r="30" ht="17.25" customHeight="1" spans="1:2">
      <c r="A30" s="18" t="s">
        <v>35</v>
      </c>
      <c r="B30" s="69"/>
    </row>
    <row r="31" ht="17.25" customHeight="1" spans="1:2">
      <c r="A31" s="117" t="s">
        <v>82</v>
      </c>
      <c r="B31" s="69"/>
    </row>
    <row r="32" ht="17.25" customHeight="1" spans="1:2">
      <c r="A32" s="118" t="s">
        <v>83</v>
      </c>
      <c r="B32" s="69"/>
    </row>
    <row r="33" ht="17.25" customHeight="1" spans="1:2">
      <c r="A33" s="118" t="s">
        <v>84</v>
      </c>
      <c r="B33" s="69"/>
    </row>
    <row r="34" ht="17.25" customHeight="1" spans="1:2">
      <c r="A34" s="18" t="s">
        <v>35</v>
      </c>
      <c r="B34" s="69"/>
    </row>
    <row r="35" ht="17.25" customHeight="1" spans="1:2">
      <c r="A35" s="117" t="s">
        <v>85</v>
      </c>
      <c r="B35" s="69"/>
    </row>
    <row r="36" ht="17.25" customHeight="1" spans="1:2">
      <c r="A36" s="18" t="s">
        <v>35</v>
      </c>
      <c r="B36" s="69"/>
    </row>
    <row r="37" ht="17.25" customHeight="1" spans="1:2">
      <c r="A37" s="116" t="s">
        <v>86</v>
      </c>
      <c r="B37" s="69"/>
    </row>
    <row r="38" ht="17.25" customHeight="1" spans="1:2">
      <c r="A38" s="117" t="s">
        <v>87</v>
      </c>
      <c r="B38" s="69"/>
    </row>
    <row r="39" ht="17.25" customHeight="1" spans="1:2">
      <c r="A39" s="117" t="s">
        <v>88</v>
      </c>
      <c r="B39" s="69"/>
    </row>
    <row r="40" ht="17.25" customHeight="1" spans="1:2">
      <c r="A40" s="18" t="s">
        <v>35</v>
      </c>
      <c r="B40" s="69"/>
    </row>
    <row r="41" ht="17.25" customHeight="1" spans="1:2">
      <c r="A41" s="116" t="s">
        <v>89</v>
      </c>
      <c r="B41" s="69"/>
    </row>
    <row r="42" ht="17.25" customHeight="1" spans="1:2">
      <c r="A42" s="18" t="s">
        <v>35</v>
      </c>
      <c r="B42" s="69"/>
    </row>
    <row r="43" ht="17.25" customHeight="1" spans="1:2">
      <c r="A43" s="116" t="s">
        <v>90</v>
      </c>
      <c r="B43" s="69"/>
    </row>
    <row r="44" ht="17.25" customHeight="1" spans="1:2">
      <c r="A44" s="18" t="s">
        <v>35</v>
      </c>
      <c r="B44" s="69"/>
    </row>
    <row r="45" ht="17.25" customHeight="1" spans="1:2">
      <c r="A45" s="116" t="s">
        <v>91</v>
      </c>
      <c r="B45" s="69">
        <v>2124362</v>
      </c>
    </row>
    <row r="46" ht="17.25" customHeight="1" spans="1:2">
      <c r="A46" s="18" t="s">
        <v>35</v>
      </c>
      <c r="B46" s="69"/>
    </row>
    <row r="47" ht="17.25" customHeight="1" spans="1:2">
      <c r="A47" s="116" t="s">
        <v>92</v>
      </c>
      <c r="B47" s="69"/>
    </row>
    <row r="48" ht="17.25" customHeight="1" spans="1:2">
      <c r="A48" s="119" t="s">
        <v>93</v>
      </c>
      <c r="B48" s="69"/>
    </row>
    <row r="49" ht="17.25" customHeight="1" spans="1:2">
      <c r="A49" s="119" t="s">
        <v>94</v>
      </c>
      <c r="B49" s="69"/>
    </row>
    <row r="50" ht="17.25" customHeight="1" spans="1:2">
      <c r="A50" s="18" t="s">
        <v>35</v>
      </c>
      <c r="B50" s="69"/>
    </row>
    <row r="51" ht="17.25" customHeight="1" spans="1:2">
      <c r="A51" s="116" t="s">
        <v>95</v>
      </c>
      <c r="B51" s="69">
        <f>B52+B53+B54</f>
        <v>12281808</v>
      </c>
    </row>
    <row r="52" ht="17.25" customHeight="1" spans="1:2">
      <c r="A52" s="117" t="s">
        <v>96</v>
      </c>
      <c r="B52" s="69"/>
    </row>
    <row r="53" ht="17.25" customHeight="1" spans="1:2">
      <c r="A53" s="117" t="s">
        <v>97</v>
      </c>
      <c r="B53" s="69">
        <v>12281808</v>
      </c>
    </row>
    <row r="54" ht="17.25" customHeight="1" spans="1:2">
      <c r="A54" s="18" t="s">
        <v>35</v>
      </c>
      <c r="B54" s="69"/>
    </row>
    <row r="55" ht="17.25" customHeight="1" spans="1:2">
      <c r="A55" s="24" t="s">
        <v>98</v>
      </c>
      <c r="B55" s="69">
        <f>B5+B25</f>
        <v>48126858</v>
      </c>
    </row>
  </sheetData>
  <mergeCells count="1">
    <mergeCell ref="A2:B2"/>
  </mergeCells>
  <printOptions horizontalCentered="1"/>
  <pageMargins left="0.0388888888888889" right="0.0388888888888889" top="0.393055555555556" bottom="0.196527777777778" header="0.313888888888889" footer="0.313888888888889"/>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327"/>
  <sheetViews>
    <sheetView showGridLines="0" showZeros="0" workbookViewId="0">
      <selection activeCell="A282" sqref="A282"/>
    </sheetView>
  </sheetViews>
  <sheetFormatPr defaultColWidth="13.537037037037" defaultRowHeight="17" customHeight="1" outlineLevelCol="1"/>
  <cols>
    <col min="1" max="1" width="61.8888888888889" style="45" customWidth="1"/>
    <col min="2" max="2" width="35.1111111111111" style="45" customWidth="1"/>
    <col min="3" max="255" width="13.537037037037" style="45" customWidth="1"/>
    <col min="256" max="16383" width="13.537037037037" style="45"/>
  </cols>
  <sheetData>
    <row r="1" ht="34" customHeight="1" spans="1:2">
      <c r="A1" s="46"/>
      <c r="B1" s="46"/>
    </row>
    <row r="2" ht="27" customHeight="1" spans="1:2">
      <c r="A2" s="101" t="s">
        <v>99</v>
      </c>
      <c r="B2" s="101"/>
    </row>
    <row r="3" customHeight="1" spans="1:2">
      <c r="A3" s="102"/>
      <c r="B3" s="103" t="s">
        <v>29</v>
      </c>
    </row>
    <row r="4" ht="22" customHeight="1" spans="1:2">
      <c r="A4" s="50" t="s">
        <v>30</v>
      </c>
      <c r="B4" s="50" t="s">
        <v>100</v>
      </c>
    </row>
    <row r="5" customHeight="1" spans="1:2">
      <c r="A5" s="50" t="s">
        <v>101</v>
      </c>
      <c r="B5" s="51">
        <f>SUM(B6,B235,B275,B294,B384,B436,B492,B549,B675,B747,B826,B849,B960,B1024,B1088,B1108,B1138,B1148,B1193,B1213,B1257,B1313,B1316,B1324)</f>
        <v>33720688</v>
      </c>
    </row>
    <row r="6" customHeight="1" spans="1:2">
      <c r="A6" s="54" t="s">
        <v>102</v>
      </c>
      <c r="B6" s="51">
        <f>SUM(B7+B19+B28+B39+B50+B61+B72+B80+B89+B102+B111+B122+B134+B141+B149+B155+B162+B169+B176+B183+B190+B198+B204+B210+B217+B232)</f>
        <v>6081167</v>
      </c>
    </row>
    <row r="7" customHeight="1" spans="1:2">
      <c r="A7" s="54" t="s">
        <v>103</v>
      </c>
      <c r="B7" s="51">
        <f>SUM(B8:B18)</f>
        <v>154648</v>
      </c>
    </row>
    <row r="8" hidden="1" customHeight="1" spans="1:2">
      <c r="A8" s="55" t="s">
        <v>104</v>
      </c>
      <c r="B8" s="51">
        <v>0</v>
      </c>
    </row>
    <row r="9" hidden="1" customHeight="1" spans="1:2">
      <c r="A9" s="55" t="s">
        <v>105</v>
      </c>
      <c r="B9" s="104">
        <v>0</v>
      </c>
    </row>
    <row r="10" hidden="1" customHeight="1" spans="1:2">
      <c r="A10" s="105" t="s">
        <v>106</v>
      </c>
      <c r="B10" s="51">
        <v>0</v>
      </c>
    </row>
    <row r="11" customHeight="1" spans="1:2">
      <c r="A11" s="55" t="s">
        <v>107</v>
      </c>
      <c r="B11" s="106">
        <v>30000</v>
      </c>
    </row>
    <row r="12" hidden="1" customHeight="1" spans="1:2">
      <c r="A12" s="55" t="s">
        <v>108</v>
      </c>
      <c r="B12" s="51">
        <v>0</v>
      </c>
    </row>
    <row r="13" hidden="1" customHeight="1" spans="1:2">
      <c r="A13" s="55" t="s">
        <v>109</v>
      </c>
      <c r="B13" s="51">
        <v>0</v>
      </c>
    </row>
    <row r="14" hidden="1" customHeight="1" spans="1:2">
      <c r="A14" s="55" t="s">
        <v>110</v>
      </c>
      <c r="B14" s="51">
        <v>0</v>
      </c>
    </row>
    <row r="15" hidden="1" customHeight="1" spans="1:2">
      <c r="A15" s="55" t="s">
        <v>111</v>
      </c>
      <c r="B15" s="51">
        <v>0</v>
      </c>
    </row>
    <row r="16" hidden="1" customHeight="1" spans="1:2">
      <c r="A16" s="55" t="s">
        <v>112</v>
      </c>
      <c r="B16" s="51">
        <v>0</v>
      </c>
    </row>
    <row r="17" hidden="1" customHeight="1" spans="1:2">
      <c r="A17" s="55" t="s">
        <v>113</v>
      </c>
      <c r="B17" s="51">
        <v>0</v>
      </c>
    </row>
    <row r="18" customHeight="1" spans="1:2">
      <c r="A18" s="55" t="s">
        <v>114</v>
      </c>
      <c r="B18" s="51">
        <v>124648</v>
      </c>
    </row>
    <row r="19" customHeight="1" spans="1:2">
      <c r="A19" s="54" t="s">
        <v>115</v>
      </c>
      <c r="B19" s="51">
        <f>SUM(B20:B27)</f>
        <v>20640</v>
      </c>
    </row>
    <row r="20" hidden="1" customHeight="1" spans="1:2">
      <c r="A20" s="55" t="s">
        <v>104</v>
      </c>
      <c r="B20" s="51">
        <v>0</v>
      </c>
    </row>
    <row r="21" hidden="1" customHeight="1" spans="1:2">
      <c r="A21" s="55" t="s">
        <v>105</v>
      </c>
      <c r="B21" s="51">
        <v>0</v>
      </c>
    </row>
    <row r="22" hidden="1" customHeight="1" spans="1:2">
      <c r="A22" s="55" t="s">
        <v>106</v>
      </c>
      <c r="B22" s="51">
        <v>0</v>
      </c>
    </row>
    <row r="23" hidden="1" customHeight="1" spans="1:2">
      <c r="A23" s="55" t="s">
        <v>116</v>
      </c>
      <c r="B23" s="51">
        <v>0</v>
      </c>
    </row>
    <row r="24" hidden="1" customHeight="1" spans="1:2">
      <c r="A24" s="55" t="s">
        <v>117</v>
      </c>
      <c r="B24" s="51">
        <v>0</v>
      </c>
    </row>
    <row r="25" hidden="1" customHeight="1" spans="1:2">
      <c r="A25" s="55" t="s">
        <v>118</v>
      </c>
      <c r="B25" s="51">
        <v>0</v>
      </c>
    </row>
    <row r="26" hidden="1" customHeight="1" spans="1:2">
      <c r="A26" s="55" t="s">
        <v>113</v>
      </c>
      <c r="B26" s="51">
        <v>0</v>
      </c>
    </row>
    <row r="27" customHeight="1" spans="1:2">
      <c r="A27" s="55" t="s">
        <v>119</v>
      </c>
      <c r="B27" s="51">
        <v>20640</v>
      </c>
    </row>
    <row r="28" customHeight="1" spans="1:2">
      <c r="A28" s="54" t="s">
        <v>120</v>
      </c>
      <c r="B28" s="51">
        <f>SUM(B29:B38)</f>
        <v>4859763</v>
      </c>
    </row>
    <row r="29" customHeight="1" spans="1:2">
      <c r="A29" s="55" t="s">
        <v>104</v>
      </c>
      <c r="B29" s="51">
        <v>3375120</v>
      </c>
    </row>
    <row r="30" hidden="1" customHeight="1" spans="1:2">
      <c r="A30" s="55" t="s">
        <v>105</v>
      </c>
      <c r="B30" s="51">
        <v>0</v>
      </c>
    </row>
    <row r="31" hidden="1" customHeight="1" spans="1:2">
      <c r="A31" s="55" t="s">
        <v>106</v>
      </c>
      <c r="B31" s="51">
        <v>0</v>
      </c>
    </row>
    <row r="32" hidden="1" customHeight="1" spans="1:2">
      <c r="A32" s="55" t="s">
        <v>121</v>
      </c>
      <c r="B32" s="51">
        <v>0</v>
      </c>
    </row>
    <row r="33" hidden="1" customHeight="1" spans="1:2">
      <c r="A33" s="55" t="s">
        <v>122</v>
      </c>
      <c r="B33" s="51">
        <v>0</v>
      </c>
    </row>
    <row r="34" hidden="1" customHeight="1" spans="1:2">
      <c r="A34" s="55" t="s">
        <v>123</v>
      </c>
      <c r="B34" s="51">
        <v>0</v>
      </c>
    </row>
    <row r="35" hidden="1" customHeight="1" spans="1:2">
      <c r="A35" s="55" t="s">
        <v>124</v>
      </c>
      <c r="B35" s="51">
        <v>0</v>
      </c>
    </row>
    <row r="36" hidden="1" customHeight="1" spans="1:2">
      <c r="A36" s="55" t="s">
        <v>125</v>
      </c>
      <c r="B36" s="51">
        <v>0</v>
      </c>
    </row>
    <row r="37" hidden="1" customHeight="1" spans="1:2">
      <c r="A37" s="55" t="s">
        <v>113</v>
      </c>
      <c r="B37" s="51">
        <v>0</v>
      </c>
    </row>
    <row r="38" customHeight="1" spans="1:2">
      <c r="A38" s="55" t="s">
        <v>126</v>
      </c>
      <c r="B38" s="51">
        <v>1484643</v>
      </c>
    </row>
    <row r="39" customHeight="1" spans="1:2">
      <c r="A39" s="54" t="s">
        <v>127</v>
      </c>
      <c r="B39" s="51">
        <f>SUM(B40:B49)</f>
        <v>0</v>
      </c>
    </row>
    <row r="40" hidden="1" customHeight="1" spans="1:2">
      <c r="A40" s="55" t="s">
        <v>104</v>
      </c>
      <c r="B40" s="51">
        <v>0</v>
      </c>
    </row>
    <row r="41" hidden="1" customHeight="1" spans="1:2">
      <c r="A41" s="55" t="s">
        <v>105</v>
      </c>
      <c r="B41" s="51">
        <v>0</v>
      </c>
    </row>
    <row r="42" hidden="1" customHeight="1" spans="1:2">
      <c r="A42" s="55" t="s">
        <v>106</v>
      </c>
      <c r="B42" s="51">
        <v>0</v>
      </c>
    </row>
    <row r="43" hidden="1" customHeight="1" spans="1:2">
      <c r="A43" s="55" t="s">
        <v>128</v>
      </c>
      <c r="B43" s="51">
        <v>0</v>
      </c>
    </row>
    <row r="44" hidden="1" customHeight="1" spans="1:2">
      <c r="A44" s="55" t="s">
        <v>129</v>
      </c>
      <c r="B44" s="51">
        <v>0</v>
      </c>
    </row>
    <row r="45" hidden="1" customHeight="1" spans="1:2">
      <c r="A45" s="55" t="s">
        <v>130</v>
      </c>
      <c r="B45" s="51">
        <v>0</v>
      </c>
    </row>
    <row r="46" hidden="1" customHeight="1" spans="1:2">
      <c r="A46" s="55" t="s">
        <v>131</v>
      </c>
      <c r="B46" s="51">
        <v>0</v>
      </c>
    </row>
    <row r="47" hidden="1" customHeight="1" spans="1:2">
      <c r="A47" s="55" t="s">
        <v>132</v>
      </c>
      <c r="B47" s="51">
        <v>0</v>
      </c>
    </row>
    <row r="48" hidden="1" customHeight="1" spans="1:2">
      <c r="A48" s="55" t="s">
        <v>113</v>
      </c>
      <c r="B48" s="51">
        <v>0</v>
      </c>
    </row>
    <row r="49" hidden="1" customHeight="1" spans="1:2">
      <c r="A49" s="55" t="s">
        <v>133</v>
      </c>
      <c r="B49" s="51">
        <v>0</v>
      </c>
    </row>
    <row r="50" hidden="1" customHeight="1" spans="1:2">
      <c r="A50" s="54" t="s">
        <v>134</v>
      </c>
      <c r="B50" s="51">
        <f>SUM(B51:B60)</f>
        <v>0</v>
      </c>
    </row>
    <row r="51" hidden="1" customHeight="1" spans="1:2">
      <c r="A51" s="55" t="s">
        <v>104</v>
      </c>
      <c r="B51" s="51">
        <v>0</v>
      </c>
    </row>
    <row r="52" hidden="1" customHeight="1" spans="1:2">
      <c r="A52" s="55" t="s">
        <v>105</v>
      </c>
      <c r="B52" s="51">
        <v>0</v>
      </c>
    </row>
    <row r="53" hidden="1" customHeight="1" spans="1:2">
      <c r="A53" s="55" t="s">
        <v>106</v>
      </c>
      <c r="B53" s="51">
        <v>0</v>
      </c>
    </row>
    <row r="54" hidden="1" customHeight="1" spans="1:2">
      <c r="A54" s="55" t="s">
        <v>135</v>
      </c>
      <c r="B54" s="51">
        <v>0</v>
      </c>
    </row>
    <row r="55" hidden="1" customHeight="1" spans="1:2">
      <c r="A55" s="55" t="s">
        <v>136</v>
      </c>
      <c r="B55" s="51">
        <v>0</v>
      </c>
    </row>
    <row r="56" hidden="1" customHeight="1" spans="1:2">
      <c r="A56" s="55" t="s">
        <v>137</v>
      </c>
      <c r="B56" s="51">
        <v>0</v>
      </c>
    </row>
    <row r="57" hidden="1" customHeight="1" spans="1:2">
      <c r="A57" s="55" t="s">
        <v>138</v>
      </c>
      <c r="B57" s="51">
        <v>0</v>
      </c>
    </row>
    <row r="58" hidden="1" customHeight="1" spans="1:2">
      <c r="A58" s="55" t="s">
        <v>139</v>
      </c>
      <c r="B58" s="51">
        <v>0</v>
      </c>
    </row>
    <row r="59" hidden="1" customHeight="1" spans="1:2">
      <c r="A59" s="55" t="s">
        <v>113</v>
      </c>
      <c r="B59" s="51">
        <v>0</v>
      </c>
    </row>
    <row r="60" hidden="1" customHeight="1" spans="1:2">
      <c r="A60" s="55" t="s">
        <v>140</v>
      </c>
      <c r="B60" s="51">
        <v>0</v>
      </c>
    </row>
    <row r="61" customHeight="1" spans="1:2">
      <c r="A61" s="54" t="s">
        <v>141</v>
      </c>
      <c r="B61" s="51">
        <f>SUM(B62:B71)</f>
        <v>138977</v>
      </c>
    </row>
    <row r="62" hidden="1" customHeight="1" spans="1:2">
      <c r="A62" s="55" t="s">
        <v>104</v>
      </c>
      <c r="B62" s="51">
        <v>0</v>
      </c>
    </row>
    <row r="63" hidden="1" customHeight="1" spans="1:2">
      <c r="A63" s="55" t="s">
        <v>105</v>
      </c>
      <c r="B63" s="51">
        <v>0</v>
      </c>
    </row>
    <row r="64" hidden="1" customHeight="1" spans="1:2">
      <c r="A64" s="55" t="s">
        <v>106</v>
      </c>
      <c r="B64" s="51">
        <v>0</v>
      </c>
    </row>
    <row r="65" hidden="1" customHeight="1" spans="1:2">
      <c r="A65" s="55" t="s">
        <v>142</v>
      </c>
      <c r="B65" s="51">
        <v>0</v>
      </c>
    </row>
    <row r="66" hidden="1" customHeight="1" spans="1:2">
      <c r="A66" s="55" t="s">
        <v>143</v>
      </c>
      <c r="B66" s="51">
        <v>0</v>
      </c>
    </row>
    <row r="67" hidden="1" customHeight="1" spans="1:2">
      <c r="A67" s="55" t="s">
        <v>144</v>
      </c>
      <c r="B67" s="51">
        <v>0</v>
      </c>
    </row>
    <row r="68" hidden="1" customHeight="1" spans="1:2">
      <c r="A68" s="55" t="s">
        <v>145</v>
      </c>
      <c r="B68" s="51">
        <v>0</v>
      </c>
    </row>
    <row r="69" hidden="1" customHeight="1" spans="1:2">
      <c r="A69" s="55" t="s">
        <v>146</v>
      </c>
      <c r="B69" s="51">
        <v>0</v>
      </c>
    </row>
    <row r="70" hidden="1" customHeight="1" spans="1:2">
      <c r="A70" s="55" t="s">
        <v>113</v>
      </c>
      <c r="B70" s="51">
        <v>0</v>
      </c>
    </row>
    <row r="71" customHeight="1" spans="1:2">
      <c r="A71" s="55" t="s">
        <v>147</v>
      </c>
      <c r="B71" s="51">
        <v>138977</v>
      </c>
    </row>
    <row r="72" hidden="1" customHeight="1" spans="1:2">
      <c r="A72" s="54" t="s">
        <v>148</v>
      </c>
      <c r="B72" s="51">
        <f>SUM(B73:B79)</f>
        <v>0</v>
      </c>
    </row>
    <row r="73" hidden="1" customHeight="1" spans="1:2">
      <c r="A73" s="55" t="s">
        <v>104</v>
      </c>
      <c r="B73" s="51">
        <v>0</v>
      </c>
    </row>
    <row r="74" hidden="1" customHeight="1" spans="1:2">
      <c r="A74" s="55" t="s">
        <v>105</v>
      </c>
      <c r="B74" s="51">
        <v>0</v>
      </c>
    </row>
    <row r="75" hidden="1" customHeight="1" spans="1:2">
      <c r="A75" s="55" t="s">
        <v>106</v>
      </c>
      <c r="B75" s="51">
        <v>0</v>
      </c>
    </row>
    <row r="76" hidden="1" customHeight="1" spans="1:2">
      <c r="A76" s="55" t="s">
        <v>145</v>
      </c>
      <c r="B76" s="51">
        <v>0</v>
      </c>
    </row>
    <row r="77" hidden="1" customHeight="1" spans="1:2">
      <c r="A77" s="55" t="s">
        <v>149</v>
      </c>
      <c r="B77" s="51">
        <v>0</v>
      </c>
    </row>
    <row r="78" hidden="1" customHeight="1" spans="1:2">
      <c r="A78" s="55" t="s">
        <v>113</v>
      </c>
      <c r="B78" s="51">
        <v>0</v>
      </c>
    </row>
    <row r="79" hidden="1" customHeight="1" spans="1:2">
      <c r="A79" s="55" t="s">
        <v>150</v>
      </c>
      <c r="B79" s="51">
        <v>0</v>
      </c>
    </row>
    <row r="80" hidden="1" customHeight="1" spans="1:2">
      <c r="A80" s="54" t="s">
        <v>151</v>
      </c>
      <c r="B80" s="51">
        <f>SUM(B81:B88)</f>
        <v>0</v>
      </c>
    </row>
    <row r="81" hidden="1" customHeight="1" spans="1:2">
      <c r="A81" s="55" t="s">
        <v>104</v>
      </c>
      <c r="B81" s="51">
        <v>0</v>
      </c>
    </row>
    <row r="82" hidden="1" customHeight="1" spans="1:2">
      <c r="A82" s="55" t="s">
        <v>105</v>
      </c>
      <c r="B82" s="51">
        <v>0</v>
      </c>
    </row>
    <row r="83" hidden="1" customHeight="1" spans="1:2">
      <c r="A83" s="55" t="s">
        <v>106</v>
      </c>
      <c r="B83" s="51">
        <v>0</v>
      </c>
    </row>
    <row r="84" hidden="1" customHeight="1" spans="1:2">
      <c r="A84" s="55" t="s">
        <v>152</v>
      </c>
      <c r="B84" s="51">
        <v>0</v>
      </c>
    </row>
    <row r="85" hidden="1" customHeight="1" spans="1:2">
      <c r="A85" s="55" t="s">
        <v>153</v>
      </c>
      <c r="B85" s="51">
        <v>0</v>
      </c>
    </row>
    <row r="86" hidden="1" customHeight="1" spans="1:2">
      <c r="A86" s="55" t="s">
        <v>145</v>
      </c>
      <c r="B86" s="51">
        <v>0</v>
      </c>
    </row>
    <row r="87" hidden="1" customHeight="1" spans="1:2">
      <c r="A87" s="55" t="s">
        <v>113</v>
      </c>
      <c r="B87" s="51">
        <v>0</v>
      </c>
    </row>
    <row r="88" hidden="1" customHeight="1" spans="1:2">
      <c r="A88" s="55" t="s">
        <v>154</v>
      </c>
      <c r="B88" s="51">
        <v>0</v>
      </c>
    </row>
    <row r="89" hidden="1" customHeight="1" spans="1:2">
      <c r="A89" s="54" t="s">
        <v>155</v>
      </c>
      <c r="B89" s="51">
        <f>SUM(B90:B101)</f>
        <v>0</v>
      </c>
    </row>
    <row r="90" hidden="1" customHeight="1" spans="1:2">
      <c r="A90" s="55" t="s">
        <v>104</v>
      </c>
      <c r="B90" s="51">
        <v>0</v>
      </c>
    </row>
    <row r="91" hidden="1" customHeight="1" spans="1:2">
      <c r="A91" s="55" t="s">
        <v>105</v>
      </c>
      <c r="B91" s="51">
        <v>0</v>
      </c>
    </row>
    <row r="92" hidden="1" customHeight="1" spans="1:2">
      <c r="A92" s="55" t="s">
        <v>106</v>
      </c>
      <c r="B92" s="51">
        <v>0</v>
      </c>
    </row>
    <row r="93" hidden="1" customHeight="1" spans="1:2">
      <c r="A93" s="55" t="s">
        <v>156</v>
      </c>
      <c r="B93" s="51">
        <v>0</v>
      </c>
    </row>
    <row r="94" hidden="1" customHeight="1" spans="1:2">
      <c r="A94" s="55" t="s">
        <v>157</v>
      </c>
      <c r="B94" s="51">
        <v>0</v>
      </c>
    </row>
    <row r="95" hidden="1" customHeight="1" spans="1:2">
      <c r="A95" s="55" t="s">
        <v>145</v>
      </c>
      <c r="B95" s="51">
        <v>0</v>
      </c>
    </row>
    <row r="96" hidden="1" customHeight="1" spans="1:2">
      <c r="A96" s="55" t="s">
        <v>158</v>
      </c>
      <c r="B96" s="51">
        <v>0</v>
      </c>
    </row>
    <row r="97" hidden="1" customHeight="1" spans="1:2">
      <c r="A97" s="55" t="s">
        <v>159</v>
      </c>
      <c r="B97" s="51">
        <v>0</v>
      </c>
    </row>
    <row r="98" hidden="1" customHeight="1" spans="1:2">
      <c r="A98" s="55" t="s">
        <v>160</v>
      </c>
      <c r="B98" s="51">
        <v>0</v>
      </c>
    </row>
    <row r="99" hidden="1" customHeight="1" spans="1:2">
      <c r="A99" s="55" t="s">
        <v>161</v>
      </c>
      <c r="B99" s="51">
        <v>0</v>
      </c>
    </row>
    <row r="100" hidden="1" customHeight="1" spans="1:2">
      <c r="A100" s="55" t="s">
        <v>113</v>
      </c>
      <c r="B100" s="51">
        <v>0</v>
      </c>
    </row>
    <row r="101" hidden="1" customHeight="1" spans="1:2">
      <c r="A101" s="55" t="s">
        <v>162</v>
      </c>
      <c r="B101" s="51">
        <v>0</v>
      </c>
    </row>
    <row r="102" hidden="1" customHeight="1" spans="1:2">
      <c r="A102" s="54" t="s">
        <v>163</v>
      </c>
      <c r="B102" s="51">
        <f>SUM(B103:B110)</f>
        <v>0</v>
      </c>
    </row>
    <row r="103" hidden="1" customHeight="1" spans="1:2">
      <c r="A103" s="55" t="s">
        <v>104</v>
      </c>
      <c r="B103" s="51">
        <v>0</v>
      </c>
    </row>
    <row r="104" hidden="1" customHeight="1" spans="1:2">
      <c r="A104" s="55" t="s">
        <v>105</v>
      </c>
      <c r="B104" s="51">
        <v>0</v>
      </c>
    </row>
    <row r="105" hidden="1" customHeight="1" spans="1:2">
      <c r="A105" s="55" t="s">
        <v>106</v>
      </c>
      <c r="B105" s="51">
        <v>0</v>
      </c>
    </row>
    <row r="106" hidden="1" customHeight="1" spans="1:2">
      <c r="A106" s="55" t="s">
        <v>164</v>
      </c>
      <c r="B106" s="51">
        <v>0</v>
      </c>
    </row>
    <row r="107" hidden="1" customHeight="1" spans="1:2">
      <c r="A107" s="55" t="s">
        <v>165</v>
      </c>
      <c r="B107" s="51">
        <v>0</v>
      </c>
    </row>
    <row r="108" hidden="1" customHeight="1" spans="1:2">
      <c r="A108" s="55" t="s">
        <v>166</v>
      </c>
      <c r="B108" s="51">
        <v>0</v>
      </c>
    </row>
    <row r="109" hidden="1" customHeight="1" spans="1:2">
      <c r="A109" s="55" t="s">
        <v>113</v>
      </c>
      <c r="B109" s="51">
        <v>0</v>
      </c>
    </row>
    <row r="110" hidden="1" customHeight="1" spans="1:2">
      <c r="A110" s="55" t="s">
        <v>167</v>
      </c>
      <c r="B110" s="51">
        <v>0</v>
      </c>
    </row>
    <row r="111" hidden="1" customHeight="1" spans="1:2">
      <c r="A111" s="54" t="s">
        <v>168</v>
      </c>
      <c r="B111" s="51">
        <f>SUM(B112:B121)</f>
        <v>0</v>
      </c>
    </row>
    <row r="112" hidden="1" customHeight="1" spans="1:2">
      <c r="A112" s="55" t="s">
        <v>104</v>
      </c>
      <c r="B112" s="51">
        <v>0</v>
      </c>
    </row>
    <row r="113" hidden="1" customHeight="1" spans="1:2">
      <c r="A113" s="55" t="s">
        <v>105</v>
      </c>
      <c r="B113" s="51">
        <v>0</v>
      </c>
    </row>
    <row r="114" hidden="1" customHeight="1" spans="1:2">
      <c r="A114" s="55" t="s">
        <v>106</v>
      </c>
      <c r="B114" s="51">
        <v>0</v>
      </c>
    </row>
    <row r="115" hidden="1" customHeight="1" spans="1:2">
      <c r="A115" s="55" t="s">
        <v>169</v>
      </c>
      <c r="B115" s="51">
        <v>0</v>
      </c>
    </row>
    <row r="116" hidden="1" customHeight="1" spans="1:2">
      <c r="A116" s="55" t="s">
        <v>170</v>
      </c>
      <c r="B116" s="51">
        <v>0</v>
      </c>
    </row>
    <row r="117" hidden="1" customHeight="1" spans="1:2">
      <c r="A117" s="55" t="s">
        <v>171</v>
      </c>
      <c r="B117" s="51">
        <v>0</v>
      </c>
    </row>
    <row r="118" hidden="1" customHeight="1" spans="1:2">
      <c r="A118" s="55" t="s">
        <v>172</v>
      </c>
      <c r="B118" s="51">
        <v>0</v>
      </c>
    </row>
    <row r="119" hidden="1" customHeight="1" spans="1:2">
      <c r="A119" s="55" t="s">
        <v>173</v>
      </c>
      <c r="B119" s="51">
        <v>0</v>
      </c>
    </row>
    <row r="120" hidden="1" customHeight="1" spans="1:2">
      <c r="A120" s="55" t="s">
        <v>113</v>
      </c>
      <c r="B120" s="51">
        <v>0</v>
      </c>
    </row>
    <row r="121" hidden="1" customHeight="1" spans="1:2">
      <c r="A121" s="55" t="s">
        <v>174</v>
      </c>
      <c r="B121" s="51">
        <v>0</v>
      </c>
    </row>
    <row r="122" hidden="1" customHeight="1" spans="1:2">
      <c r="A122" s="54" t="s">
        <v>175</v>
      </c>
      <c r="B122" s="51">
        <f>SUM(B123:B133)</f>
        <v>0</v>
      </c>
    </row>
    <row r="123" hidden="1" customHeight="1" spans="1:2">
      <c r="A123" s="55" t="s">
        <v>104</v>
      </c>
      <c r="B123" s="51">
        <v>0</v>
      </c>
    </row>
    <row r="124" hidden="1" customHeight="1" spans="1:2">
      <c r="A124" s="55" t="s">
        <v>105</v>
      </c>
      <c r="B124" s="51">
        <v>0</v>
      </c>
    </row>
    <row r="125" hidden="1" customHeight="1" spans="1:2">
      <c r="A125" s="55" t="s">
        <v>106</v>
      </c>
      <c r="B125" s="51">
        <v>0</v>
      </c>
    </row>
    <row r="126" hidden="1" customHeight="1" spans="1:2">
      <c r="A126" s="55" t="s">
        <v>176</v>
      </c>
      <c r="B126" s="51">
        <v>0</v>
      </c>
    </row>
    <row r="127" hidden="1" customHeight="1" spans="1:2">
      <c r="A127" s="55" t="s">
        <v>177</v>
      </c>
      <c r="B127" s="51">
        <v>0</v>
      </c>
    </row>
    <row r="128" hidden="1" customHeight="1" spans="1:2">
      <c r="A128" s="55" t="s">
        <v>178</v>
      </c>
      <c r="B128" s="51">
        <v>0</v>
      </c>
    </row>
    <row r="129" hidden="1" customHeight="1" spans="1:2">
      <c r="A129" s="55" t="s">
        <v>179</v>
      </c>
      <c r="B129" s="51">
        <v>0</v>
      </c>
    </row>
    <row r="130" hidden="1" customHeight="1" spans="1:2">
      <c r="A130" s="55" t="s">
        <v>180</v>
      </c>
      <c r="B130" s="51">
        <v>0</v>
      </c>
    </row>
    <row r="131" hidden="1" customHeight="1" spans="1:2">
      <c r="A131" s="55" t="s">
        <v>181</v>
      </c>
      <c r="B131" s="51">
        <v>0</v>
      </c>
    </row>
    <row r="132" hidden="1" customHeight="1" spans="1:2">
      <c r="A132" s="55" t="s">
        <v>113</v>
      </c>
      <c r="B132" s="51">
        <v>0</v>
      </c>
    </row>
    <row r="133" hidden="1" customHeight="1" spans="1:2">
      <c r="A133" s="55" t="s">
        <v>182</v>
      </c>
      <c r="B133" s="51">
        <v>0</v>
      </c>
    </row>
    <row r="134" hidden="1" customHeight="1" spans="1:2">
      <c r="A134" s="54" t="s">
        <v>183</v>
      </c>
      <c r="B134" s="51">
        <f>SUM(B135:B140)</f>
        <v>0</v>
      </c>
    </row>
    <row r="135" hidden="1" customHeight="1" spans="1:2">
      <c r="A135" s="55" t="s">
        <v>104</v>
      </c>
      <c r="B135" s="51">
        <v>0</v>
      </c>
    </row>
    <row r="136" hidden="1" customHeight="1" spans="1:2">
      <c r="A136" s="55" t="s">
        <v>105</v>
      </c>
      <c r="B136" s="51">
        <v>0</v>
      </c>
    </row>
    <row r="137" hidden="1" customHeight="1" spans="1:2">
      <c r="A137" s="55" t="s">
        <v>106</v>
      </c>
      <c r="B137" s="51">
        <v>0</v>
      </c>
    </row>
    <row r="138" hidden="1" customHeight="1" spans="1:2">
      <c r="A138" s="55" t="s">
        <v>184</v>
      </c>
      <c r="B138" s="51">
        <v>0</v>
      </c>
    </row>
    <row r="139" hidden="1" customHeight="1" spans="1:2">
      <c r="A139" s="55" t="s">
        <v>113</v>
      </c>
      <c r="B139" s="51">
        <v>0</v>
      </c>
    </row>
    <row r="140" hidden="1" customHeight="1" spans="1:2">
      <c r="A140" s="55" t="s">
        <v>185</v>
      </c>
      <c r="B140" s="51">
        <v>0</v>
      </c>
    </row>
    <row r="141" hidden="1" customHeight="1" spans="1:2">
      <c r="A141" s="54" t="s">
        <v>186</v>
      </c>
      <c r="B141" s="51">
        <f>SUM(B142:B148)</f>
        <v>0</v>
      </c>
    </row>
    <row r="142" hidden="1" customHeight="1" spans="1:2">
      <c r="A142" s="55" t="s">
        <v>104</v>
      </c>
      <c r="B142" s="51">
        <v>0</v>
      </c>
    </row>
    <row r="143" hidden="1" customHeight="1" spans="1:2">
      <c r="A143" s="55" t="s">
        <v>105</v>
      </c>
      <c r="B143" s="51">
        <v>0</v>
      </c>
    </row>
    <row r="144" hidden="1" customHeight="1" spans="1:2">
      <c r="A144" s="55" t="s">
        <v>106</v>
      </c>
      <c r="B144" s="51">
        <v>0</v>
      </c>
    </row>
    <row r="145" hidden="1" customHeight="1" spans="1:2">
      <c r="A145" s="55" t="s">
        <v>187</v>
      </c>
      <c r="B145" s="51">
        <v>0</v>
      </c>
    </row>
    <row r="146" hidden="1" customHeight="1" spans="1:2">
      <c r="A146" s="55" t="s">
        <v>188</v>
      </c>
      <c r="B146" s="51">
        <v>0</v>
      </c>
    </row>
    <row r="147" hidden="1" customHeight="1" spans="1:2">
      <c r="A147" s="55" t="s">
        <v>113</v>
      </c>
      <c r="B147" s="51">
        <v>0</v>
      </c>
    </row>
    <row r="148" hidden="1" customHeight="1" spans="1:2">
      <c r="A148" s="55" t="s">
        <v>189</v>
      </c>
      <c r="B148" s="51">
        <v>0</v>
      </c>
    </row>
    <row r="149" hidden="1" customHeight="1" spans="1:2">
      <c r="A149" s="54" t="s">
        <v>190</v>
      </c>
      <c r="B149" s="51">
        <f>SUM(B150:B154)</f>
        <v>0</v>
      </c>
    </row>
    <row r="150" hidden="1" customHeight="1" spans="1:2">
      <c r="A150" s="55" t="s">
        <v>104</v>
      </c>
      <c r="B150" s="51">
        <v>0</v>
      </c>
    </row>
    <row r="151" hidden="1" customHeight="1" spans="1:2">
      <c r="A151" s="55" t="s">
        <v>105</v>
      </c>
      <c r="B151" s="51">
        <v>0</v>
      </c>
    </row>
    <row r="152" hidden="1" customHeight="1" spans="1:2">
      <c r="A152" s="55" t="s">
        <v>106</v>
      </c>
      <c r="B152" s="51">
        <v>0</v>
      </c>
    </row>
    <row r="153" hidden="1" customHeight="1" spans="1:2">
      <c r="A153" s="55" t="s">
        <v>191</v>
      </c>
      <c r="B153" s="51">
        <v>0</v>
      </c>
    </row>
    <row r="154" hidden="1" customHeight="1" spans="1:2">
      <c r="A154" s="55" t="s">
        <v>192</v>
      </c>
      <c r="B154" s="51">
        <v>0</v>
      </c>
    </row>
    <row r="155" hidden="1" customHeight="1" spans="1:2">
      <c r="A155" s="54" t="s">
        <v>193</v>
      </c>
      <c r="B155" s="51">
        <f>SUM(B156:B161)</f>
        <v>0</v>
      </c>
    </row>
    <row r="156" hidden="1" customHeight="1" spans="1:2">
      <c r="A156" s="55" t="s">
        <v>104</v>
      </c>
      <c r="B156" s="51">
        <v>0</v>
      </c>
    </row>
    <row r="157" hidden="1" customHeight="1" spans="1:2">
      <c r="A157" s="55" t="s">
        <v>105</v>
      </c>
      <c r="B157" s="51">
        <v>0</v>
      </c>
    </row>
    <row r="158" hidden="1" customHeight="1" spans="1:2">
      <c r="A158" s="55" t="s">
        <v>106</v>
      </c>
      <c r="B158" s="51">
        <v>0</v>
      </c>
    </row>
    <row r="159" hidden="1" customHeight="1" spans="1:2">
      <c r="A159" s="55" t="s">
        <v>118</v>
      </c>
      <c r="B159" s="51">
        <v>0</v>
      </c>
    </row>
    <row r="160" hidden="1" customHeight="1" spans="1:2">
      <c r="A160" s="55" t="s">
        <v>113</v>
      </c>
      <c r="B160" s="51">
        <v>0</v>
      </c>
    </row>
    <row r="161" hidden="1" customHeight="1" spans="1:2">
      <c r="A161" s="55" t="s">
        <v>194</v>
      </c>
      <c r="B161" s="51">
        <v>0</v>
      </c>
    </row>
    <row r="162" hidden="1" customHeight="1" spans="1:2">
      <c r="A162" s="54" t="s">
        <v>195</v>
      </c>
      <c r="B162" s="51">
        <f>SUM(B163:B168)</f>
        <v>0</v>
      </c>
    </row>
    <row r="163" hidden="1" customHeight="1" spans="1:2">
      <c r="A163" s="55" t="s">
        <v>104</v>
      </c>
      <c r="B163" s="51">
        <v>0</v>
      </c>
    </row>
    <row r="164" hidden="1" customHeight="1" spans="1:2">
      <c r="A164" s="55" t="s">
        <v>105</v>
      </c>
      <c r="B164" s="51">
        <v>0</v>
      </c>
    </row>
    <row r="165" hidden="1" customHeight="1" spans="1:2">
      <c r="A165" s="55" t="s">
        <v>106</v>
      </c>
      <c r="B165" s="51">
        <v>0</v>
      </c>
    </row>
    <row r="166" hidden="1" customHeight="1" spans="1:2">
      <c r="A166" s="55" t="s">
        <v>196</v>
      </c>
      <c r="B166" s="51">
        <v>0</v>
      </c>
    </row>
    <row r="167" hidden="1" customHeight="1" spans="1:2">
      <c r="A167" s="55" t="s">
        <v>113</v>
      </c>
      <c r="B167" s="51">
        <v>0</v>
      </c>
    </row>
    <row r="168" hidden="1" customHeight="1" spans="1:2">
      <c r="A168" s="55" t="s">
        <v>197</v>
      </c>
      <c r="B168" s="51">
        <v>0</v>
      </c>
    </row>
    <row r="169" hidden="1" customHeight="1" spans="1:2">
      <c r="A169" s="54" t="s">
        <v>198</v>
      </c>
      <c r="B169" s="51">
        <f>SUM(B170:B175)</f>
        <v>0</v>
      </c>
    </row>
    <row r="170" hidden="1" customHeight="1" spans="1:2">
      <c r="A170" s="55" t="s">
        <v>104</v>
      </c>
      <c r="B170" s="51">
        <v>0</v>
      </c>
    </row>
    <row r="171" hidden="1" customHeight="1" spans="1:2">
      <c r="A171" s="55" t="s">
        <v>105</v>
      </c>
      <c r="B171" s="51">
        <v>0</v>
      </c>
    </row>
    <row r="172" hidden="1" customHeight="1" spans="1:2">
      <c r="A172" s="55" t="s">
        <v>106</v>
      </c>
      <c r="B172" s="51">
        <v>0</v>
      </c>
    </row>
    <row r="173" hidden="1" customHeight="1" spans="1:2">
      <c r="A173" s="55" t="s">
        <v>199</v>
      </c>
      <c r="B173" s="51">
        <v>0</v>
      </c>
    </row>
    <row r="174" hidden="1" customHeight="1" spans="1:2">
      <c r="A174" s="55" t="s">
        <v>113</v>
      </c>
      <c r="B174" s="51">
        <v>0</v>
      </c>
    </row>
    <row r="175" hidden="1" customHeight="1" spans="1:2">
      <c r="A175" s="55" t="s">
        <v>200</v>
      </c>
      <c r="B175" s="51">
        <v>0</v>
      </c>
    </row>
    <row r="176" customHeight="1" spans="1:2">
      <c r="A176" s="54" t="s">
        <v>201</v>
      </c>
      <c r="B176" s="51">
        <f>SUM(B177:B182)</f>
        <v>907139</v>
      </c>
    </row>
    <row r="177" hidden="1" customHeight="1" spans="1:2">
      <c r="A177" s="55" t="s">
        <v>104</v>
      </c>
      <c r="B177" s="51">
        <v>0</v>
      </c>
    </row>
    <row r="178" hidden="1" customHeight="1" spans="1:2">
      <c r="A178" s="55" t="s">
        <v>105</v>
      </c>
      <c r="B178" s="51">
        <v>0</v>
      </c>
    </row>
    <row r="179" hidden="1" customHeight="1" spans="1:2">
      <c r="A179" s="55" t="s">
        <v>106</v>
      </c>
      <c r="B179" s="51">
        <v>0</v>
      </c>
    </row>
    <row r="180" hidden="1" customHeight="1" spans="1:2">
      <c r="A180" s="55" t="s">
        <v>202</v>
      </c>
      <c r="B180" s="51">
        <v>0</v>
      </c>
    </row>
    <row r="181" hidden="1" customHeight="1" spans="1:2">
      <c r="A181" s="55" t="s">
        <v>113</v>
      </c>
      <c r="B181" s="51">
        <v>0</v>
      </c>
    </row>
    <row r="182" customHeight="1" spans="1:2">
      <c r="A182" s="55" t="s">
        <v>203</v>
      </c>
      <c r="B182" s="51">
        <v>907139</v>
      </c>
    </row>
    <row r="183" hidden="1" customHeight="1" spans="1:2">
      <c r="A183" s="54" t="s">
        <v>204</v>
      </c>
      <c r="B183" s="51">
        <f>SUM(B184:B189)</f>
        <v>0</v>
      </c>
    </row>
    <row r="184" hidden="1" customHeight="1" spans="1:2">
      <c r="A184" s="55" t="s">
        <v>104</v>
      </c>
      <c r="B184" s="51">
        <v>0</v>
      </c>
    </row>
    <row r="185" hidden="1" customHeight="1" spans="1:2">
      <c r="A185" s="55" t="s">
        <v>105</v>
      </c>
      <c r="B185" s="51">
        <v>0</v>
      </c>
    </row>
    <row r="186" hidden="1" customHeight="1" spans="1:2">
      <c r="A186" s="55" t="s">
        <v>106</v>
      </c>
      <c r="B186" s="51">
        <v>0</v>
      </c>
    </row>
    <row r="187" hidden="1" customHeight="1" spans="1:2">
      <c r="A187" s="55" t="s">
        <v>205</v>
      </c>
      <c r="B187" s="51">
        <v>0</v>
      </c>
    </row>
    <row r="188" hidden="1" customHeight="1" spans="1:2">
      <c r="A188" s="55" t="s">
        <v>113</v>
      </c>
      <c r="B188" s="51">
        <v>0</v>
      </c>
    </row>
    <row r="189" hidden="1" customHeight="1" spans="1:2">
      <c r="A189" s="55" t="s">
        <v>206</v>
      </c>
      <c r="B189" s="51">
        <v>0</v>
      </c>
    </row>
    <row r="190" hidden="1" customHeight="1" spans="1:2">
      <c r="A190" s="54" t="s">
        <v>207</v>
      </c>
      <c r="B190" s="51">
        <f>SUM(B191:B197)</f>
        <v>0</v>
      </c>
    </row>
    <row r="191" hidden="1" customHeight="1" spans="1:2">
      <c r="A191" s="55" t="s">
        <v>104</v>
      </c>
      <c r="B191" s="51">
        <v>0</v>
      </c>
    </row>
    <row r="192" hidden="1" customHeight="1" spans="1:2">
      <c r="A192" s="55" t="s">
        <v>105</v>
      </c>
      <c r="B192" s="51">
        <v>0</v>
      </c>
    </row>
    <row r="193" hidden="1" customHeight="1" spans="1:2">
      <c r="A193" s="55" t="s">
        <v>106</v>
      </c>
      <c r="B193" s="51">
        <v>0</v>
      </c>
    </row>
    <row r="194" hidden="1" customHeight="1" spans="1:2">
      <c r="A194" s="55" t="s">
        <v>208</v>
      </c>
      <c r="B194" s="51">
        <v>0</v>
      </c>
    </row>
    <row r="195" hidden="1" customHeight="1" spans="1:2">
      <c r="A195" s="55" t="s">
        <v>209</v>
      </c>
      <c r="B195" s="51">
        <v>0</v>
      </c>
    </row>
    <row r="196" hidden="1" customHeight="1" spans="1:2">
      <c r="A196" s="55" t="s">
        <v>113</v>
      </c>
      <c r="B196" s="51">
        <v>0</v>
      </c>
    </row>
    <row r="197" hidden="1" customHeight="1" spans="1:2">
      <c r="A197" s="55" t="s">
        <v>210</v>
      </c>
      <c r="B197" s="51">
        <v>0</v>
      </c>
    </row>
    <row r="198" hidden="1" customHeight="1" spans="1:2">
      <c r="A198" s="54" t="s">
        <v>211</v>
      </c>
      <c r="B198" s="51">
        <f>SUM(B199:B203)</f>
        <v>0</v>
      </c>
    </row>
    <row r="199" hidden="1" customHeight="1" spans="1:2">
      <c r="A199" s="55" t="s">
        <v>104</v>
      </c>
      <c r="B199" s="51">
        <v>0</v>
      </c>
    </row>
    <row r="200" hidden="1" customHeight="1" spans="1:2">
      <c r="A200" s="55" t="s">
        <v>105</v>
      </c>
      <c r="B200" s="51">
        <v>0</v>
      </c>
    </row>
    <row r="201" hidden="1" customHeight="1" spans="1:2">
      <c r="A201" s="55" t="s">
        <v>106</v>
      </c>
      <c r="B201" s="51">
        <v>0</v>
      </c>
    </row>
    <row r="202" hidden="1" customHeight="1" spans="1:2">
      <c r="A202" s="55" t="s">
        <v>113</v>
      </c>
      <c r="B202" s="51">
        <v>0</v>
      </c>
    </row>
    <row r="203" hidden="1" customHeight="1" spans="1:2">
      <c r="A203" s="55" t="s">
        <v>212</v>
      </c>
      <c r="B203" s="51">
        <v>0</v>
      </c>
    </row>
    <row r="204" hidden="1" customHeight="1" spans="1:2">
      <c r="A204" s="54" t="s">
        <v>213</v>
      </c>
      <c r="B204" s="51">
        <f>SUM(B205:B209)</f>
        <v>0</v>
      </c>
    </row>
    <row r="205" hidden="1" customHeight="1" spans="1:2">
      <c r="A205" s="55" t="s">
        <v>104</v>
      </c>
      <c r="B205" s="51">
        <v>0</v>
      </c>
    </row>
    <row r="206" hidden="1" customHeight="1" spans="1:2">
      <c r="A206" s="55" t="s">
        <v>105</v>
      </c>
      <c r="B206" s="51">
        <v>0</v>
      </c>
    </row>
    <row r="207" hidden="1" customHeight="1" spans="1:2">
      <c r="A207" s="55" t="s">
        <v>106</v>
      </c>
      <c r="B207" s="51">
        <v>0</v>
      </c>
    </row>
    <row r="208" hidden="1" customHeight="1" spans="1:2">
      <c r="A208" s="55" t="s">
        <v>113</v>
      </c>
      <c r="B208" s="51">
        <v>0</v>
      </c>
    </row>
    <row r="209" hidden="1" customHeight="1" spans="1:2">
      <c r="A209" s="55" t="s">
        <v>214</v>
      </c>
      <c r="B209" s="51">
        <v>0</v>
      </c>
    </row>
    <row r="210" hidden="1" customHeight="1" spans="1:2">
      <c r="A210" s="54" t="s">
        <v>215</v>
      </c>
      <c r="B210" s="51">
        <f>SUM(B211:B216)</f>
        <v>0</v>
      </c>
    </row>
    <row r="211" hidden="1" customHeight="1" spans="1:2">
      <c r="A211" s="55" t="s">
        <v>104</v>
      </c>
      <c r="B211" s="51">
        <v>0</v>
      </c>
    </row>
    <row r="212" hidden="1" customHeight="1" spans="1:2">
      <c r="A212" s="55" t="s">
        <v>105</v>
      </c>
      <c r="B212" s="51">
        <v>0</v>
      </c>
    </row>
    <row r="213" hidden="1" customHeight="1" spans="1:2">
      <c r="A213" s="55" t="s">
        <v>106</v>
      </c>
      <c r="B213" s="51">
        <v>0</v>
      </c>
    </row>
    <row r="214" hidden="1" customHeight="1" spans="1:2">
      <c r="A214" s="55" t="s">
        <v>216</v>
      </c>
      <c r="B214" s="51">
        <v>0</v>
      </c>
    </row>
    <row r="215" hidden="1" customHeight="1" spans="1:2">
      <c r="A215" s="55" t="s">
        <v>113</v>
      </c>
      <c r="B215" s="51">
        <v>0</v>
      </c>
    </row>
    <row r="216" hidden="1" customHeight="1" spans="1:2">
      <c r="A216" s="55" t="s">
        <v>217</v>
      </c>
      <c r="B216" s="51">
        <v>0</v>
      </c>
    </row>
    <row r="217" hidden="1" customHeight="1" spans="1:2">
      <c r="A217" s="54" t="s">
        <v>218</v>
      </c>
      <c r="B217" s="51">
        <f>SUM(B218:B231)</f>
        <v>0</v>
      </c>
    </row>
    <row r="218" hidden="1" customHeight="1" spans="1:2">
      <c r="A218" s="55" t="s">
        <v>104</v>
      </c>
      <c r="B218" s="51">
        <v>0</v>
      </c>
    </row>
    <row r="219" hidden="1" customHeight="1" spans="1:2">
      <c r="A219" s="55" t="s">
        <v>105</v>
      </c>
      <c r="B219" s="51">
        <v>0</v>
      </c>
    </row>
    <row r="220" hidden="1" customHeight="1" spans="1:2">
      <c r="A220" s="55" t="s">
        <v>106</v>
      </c>
      <c r="B220" s="51">
        <v>0</v>
      </c>
    </row>
    <row r="221" hidden="1" customHeight="1" spans="1:2">
      <c r="A221" s="55" t="s">
        <v>219</v>
      </c>
      <c r="B221" s="51">
        <v>0</v>
      </c>
    </row>
    <row r="222" hidden="1" customHeight="1" spans="1:2">
      <c r="A222" s="55" t="s">
        <v>220</v>
      </c>
      <c r="B222" s="51">
        <v>0</v>
      </c>
    </row>
    <row r="223" hidden="1" customHeight="1" spans="1:2">
      <c r="A223" s="55" t="s">
        <v>145</v>
      </c>
      <c r="B223" s="51">
        <v>0</v>
      </c>
    </row>
    <row r="224" hidden="1" customHeight="1" spans="1:2">
      <c r="A224" s="55" t="s">
        <v>221</v>
      </c>
      <c r="B224" s="51">
        <v>0</v>
      </c>
    </row>
    <row r="225" hidden="1" customHeight="1" spans="1:2">
      <c r="A225" s="55" t="s">
        <v>222</v>
      </c>
      <c r="B225" s="51">
        <v>0</v>
      </c>
    </row>
    <row r="226" hidden="1" customHeight="1" spans="1:2">
      <c r="A226" s="55" t="s">
        <v>223</v>
      </c>
      <c r="B226" s="51">
        <v>0</v>
      </c>
    </row>
    <row r="227" hidden="1" customHeight="1" spans="1:2">
      <c r="A227" s="55" t="s">
        <v>224</v>
      </c>
      <c r="B227" s="51">
        <v>0</v>
      </c>
    </row>
    <row r="228" hidden="1" customHeight="1" spans="1:2">
      <c r="A228" s="55" t="s">
        <v>225</v>
      </c>
      <c r="B228" s="51">
        <v>0</v>
      </c>
    </row>
    <row r="229" hidden="1" customHeight="1" spans="1:2">
      <c r="A229" s="55" t="s">
        <v>226</v>
      </c>
      <c r="B229" s="51">
        <v>0</v>
      </c>
    </row>
    <row r="230" hidden="1" customHeight="1" spans="1:2">
      <c r="A230" s="55" t="s">
        <v>113</v>
      </c>
      <c r="B230" s="51">
        <v>0</v>
      </c>
    </row>
    <row r="231" hidden="1" customHeight="1" spans="1:2">
      <c r="A231" s="55" t="s">
        <v>227</v>
      </c>
      <c r="B231" s="51">
        <v>0</v>
      </c>
    </row>
    <row r="232" hidden="1" customHeight="1" spans="1:2">
      <c r="A232" s="54" t="s">
        <v>228</v>
      </c>
      <c r="B232" s="51">
        <f>SUM(B233:B234)</f>
        <v>0</v>
      </c>
    </row>
    <row r="233" hidden="1" customHeight="1" spans="1:2">
      <c r="A233" s="55" t="s">
        <v>229</v>
      </c>
      <c r="B233" s="51">
        <v>0</v>
      </c>
    </row>
    <row r="234" hidden="1" customHeight="1" spans="1:2">
      <c r="A234" s="55" t="s">
        <v>230</v>
      </c>
      <c r="B234" s="51">
        <v>0</v>
      </c>
    </row>
    <row r="235" hidden="1" customHeight="1" spans="1:2">
      <c r="A235" s="54" t="s">
        <v>231</v>
      </c>
      <c r="B235" s="51">
        <f>SUM(B236,B243,B246,B249,B255,B260,B262,B267,B273)</f>
        <v>0</v>
      </c>
    </row>
    <row r="236" hidden="1" customHeight="1" spans="1:2">
      <c r="A236" s="54" t="s">
        <v>232</v>
      </c>
      <c r="B236" s="51">
        <f>SUM(B237:B242)</f>
        <v>0</v>
      </c>
    </row>
    <row r="237" hidden="1" customHeight="1" spans="1:2">
      <c r="A237" s="55" t="s">
        <v>104</v>
      </c>
      <c r="B237" s="51">
        <v>0</v>
      </c>
    </row>
    <row r="238" hidden="1" customHeight="1" spans="1:2">
      <c r="A238" s="55" t="s">
        <v>105</v>
      </c>
      <c r="B238" s="51">
        <v>0</v>
      </c>
    </row>
    <row r="239" hidden="1" customHeight="1" spans="1:2">
      <c r="A239" s="55" t="s">
        <v>106</v>
      </c>
      <c r="B239" s="51">
        <v>0</v>
      </c>
    </row>
    <row r="240" hidden="1" customHeight="1" spans="1:2">
      <c r="A240" s="55" t="s">
        <v>199</v>
      </c>
      <c r="B240" s="51">
        <v>0</v>
      </c>
    </row>
    <row r="241" hidden="1" customHeight="1" spans="1:2">
      <c r="A241" s="55" t="s">
        <v>113</v>
      </c>
      <c r="B241" s="51">
        <v>0</v>
      </c>
    </row>
    <row r="242" hidden="1" customHeight="1" spans="1:2">
      <c r="A242" s="55" t="s">
        <v>233</v>
      </c>
      <c r="B242" s="51">
        <v>0</v>
      </c>
    </row>
    <row r="243" hidden="1" customHeight="1" spans="1:2">
      <c r="A243" s="54" t="s">
        <v>234</v>
      </c>
      <c r="B243" s="51">
        <f>SUM(B244:B245)</f>
        <v>0</v>
      </c>
    </row>
    <row r="244" hidden="1" customHeight="1" spans="1:2">
      <c r="A244" s="55" t="s">
        <v>235</v>
      </c>
      <c r="B244" s="51">
        <v>0</v>
      </c>
    </row>
    <row r="245" hidden="1" customHeight="1" spans="1:2">
      <c r="A245" s="55" t="s">
        <v>236</v>
      </c>
      <c r="B245" s="51">
        <v>0</v>
      </c>
    </row>
    <row r="246" hidden="1" customHeight="1" spans="1:2">
      <c r="A246" s="54" t="s">
        <v>237</v>
      </c>
      <c r="B246" s="51">
        <f>SUM(B247:B248)</f>
        <v>0</v>
      </c>
    </row>
    <row r="247" hidden="1" customHeight="1" spans="1:2">
      <c r="A247" s="55" t="s">
        <v>238</v>
      </c>
      <c r="B247" s="51">
        <v>0</v>
      </c>
    </row>
    <row r="248" hidden="1" customHeight="1" spans="1:2">
      <c r="A248" s="55" t="s">
        <v>239</v>
      </c>
      <c r="B248" s="51">
        <v>0</v>
      </c>
    </row>
    <row r="249" hidden="1" customHeight="1" spans="1:2">
      <c r="A249" s="54" t="s">
        <v>240</v>
      </c>
      <c r="B249" s="51">
        <f>SUM(B250:B254)</f>
        <v>0</v>
      </c>
    </row>
    <row r="250" hidden="1" customHeight="1" spans="1:2">
      <c r="A250" s="55" t="s">
        <v>241</v>
      </c>
      <c r="B250" s="51">
        <v>0</v>
      </c>
    </row>
    <row r="251" hidden="1" customHeight="1" spans="1:2">
      <c r="A251" s="55" t="s">
        <v>242</v>
      </c>
      <c r="B251" s="51">
        <v>0</v>
      </c>
    </row>
    <row r="252" hidden="1" customHeight="1" spans="1:2">
      <c r="A252" s="55" t="s">
        <v>243</v>
      </c>
      <c r="B252" s="51">
        <v>0</v>
      </c>
    </row>
    <row r="253" hidden="1" customHeight="1" spans="1:2">
      <c r="A253" s="55" t="s">
        <v>244</v>
      </c>
      <c r="B253" s="51">
        <v>0</v>
      </c>
    </row>
    <row r="254" hidden="1" customHeight="1" spans="1:2">
      <c r="A254" s="55" t="s">
        <v>245</v>
      </c>
      <c r="B254" s="51">
        <v>0</v>
      </c>
    </row>
    <row r="255" hidden="1" customHeight="1" spans="1:2">
      <c r="A255" s="54" t="s">
        <v>246</v>
      </c>
      <c r="B255" s="51">
        <f>SUM(B256:B259)</f>
        <v>0</v>
      </c>
    </row>
    <row r="256" hidden="1" customHeight="1" spans="1:2">
      <c r="A256" s="55" t="s">
        <v>247</v>
      </c>
      <c r="B256" s="51">
        <v>0</v>
      </c>
    </row>
    <row r="257" hidden="1" customHeight="1" spans="1:2">
      <c r="A257" s="55" t="s">
        <v>248</v>
      </c>
      <c r="B257" s="51">
        <v>0</v>
      </c>
    </row>
    <row r="258" hidden="1" customHeight="1" spans="1:2">
      <c r="A258" s="55" t="s">
        <v>249</v>
      </c>
      <c r="B258" s="51">
        <v>0</v>
      </c>
    </row>
    <row r="259" hidden="1" customHeight="1" spans="1:2">
      <c r="A259" s="55" t="s">
        <v>250</v>
      </c>
      <c r="B259" s="51">
        <v>0</v>
      </c>
    </row>
    <row r="260" hidden="1" customHeight="1" spans="1:2">
      <c r="A260" s="54" t="s">
        <v>251</v>
      </c>
      <c r="B260" s="51">
        <f>B261</f>
        <v>0</v>
      </c>
    </row>
    <row r="261" hidden="1" customHeight="1" spans="1:2">
      <c r="A261" s="55" t="s">
        <v>252</v>
      </c>
      <c r="B261" s="51">
        <v>0</v>
      </c>
    </row>
    <row r="262" hidden="1" customHeight="1" spans="1:2">
      <c r="A262" s="54" t="s">
        <v>253</v>
      </c>
      <c r="B262" s="51">
        <f>SUM(B263:B266)</f>
        <v>0</v>
      </c>
    </row>
    <row r="263" hidden="1" customHeight="1" spans="1:2">
      <c r="A263" s="55" t="s">
        <v>254</v>
      </c>
      <c r="B263" s="51">
        <v>0</v>
      </c>
    </row>
    <row r="264" hidden="1" customHeight="1" spans="1:2">
      <c r="A264" s="55" t="s">
        <v>255</v>
      </c>
      <c r="B264" s="51">
        <v>0</v>
      </c>
    </row>
    <row r="265" hidden="1" customHeight="1" spans="1:2">
      <c r="A265" s="55" t="s">
        <v>256</v>
      </c>
      <c r="B265" s="51">
        <v>0</v>
      </c>
    </row>
    <row r="266" hidden="1" customHeight="1" spans="1:2">
      <c r="A266" s="55" t="s">
        <v>257</v>
      </c>
      <c r="B266" s="51">
        <v>0</v>
      </c>
    </row>
    <row r="267" hidden="1" customHeight="1" spans="1:2">
      <c r="A267" s="54" t="s">
        <v>258</v>
      </c>
      <c r="B267" s="51">
        <f>SUM(B268:B272)</f>
        <v>0</v>
      </c>
    </row>
    <row r="268" hidden="1" customHeight="1" spans="1:2">
      <c r="A268" s="55" t="s">
        <v>104</v>
      </c>
      <c r="B268" s="51">
        <v>0</v>
      </c>
    </row>
    <row r="269" hidden="1" customHeight="1" spans="1:2">
      <c r="A269" s="55" t="s">
        <v>105</v>
      </c>
      <c r="B269" s="51">
        <v>0</v>
      </c>
    </row>
    <row r="270" hidden="1" customHeight="1" spans="1:2">
      <c r="A270" s="55" t="s">
        <v>106</v>
      </c>
      <c r="B270" s="51">
        <v>0</v>
      </c>
    </row>
    <row r="271" hidden="1" customHeight="1" spans="1:2">
      <c r="A271" s="55" t="s">
        <v>113</v>
      </c>
      <c r="B271" s="51">
        <v>0</v>
      </c>
    </row>
    <row r="272" hidden="1" customHeight="1" spans="1:2">
      <c r="A272" s="55" t="s">
        <v>259</v>
      </c>
      <c r="B272" s="51">
        <v>0</v>
      </c>
    </row>
    <row r="273" hidden="1" customHeight="1" spans="1:2">
      <c r="A273" s="54" t="s">
        <v>260</v>
      </c>
      <c r="B273" s="51">
        <f t="shared" ref="B273:B278" si="0">B274</f>
        <v>0</v>
      </c>
    </row>
    <row r="274" hidden="1" customHeight="1" spans="1:2">
      <c r="A274" s="55" t="s">
        <v>261</v>
      </c>
      <c r="B274" s="51">
        <v>0</v>
      </c>
    </row>
    <row r="275" customHeight="1" spans="1:2">
      <c r="A275" s="54" t="s">
        <v>262</v>
      </c>
      <c r="B275" s="51">
        <f>SUM(B276,B278,B280,B282,B292)</f>
        <v>6033</v>
      </c>
    </row>
    <row r="276" hidden="1" customHeight="1" spans="1:2">
      <c r="A276" s="54" t="s">
        <v>263</v>
      </c>
      <c r="B276" s="51">
        <f t="shared" si="0"/>
        <v>0</v>
      </c>
    </row>
    <row r="277" hidden="1" customHeight="1" spans="1:2">
      <c r="A277" s="55" t="s">
        <v>264</v>
      </c>
      <c r="B277" s="51">
        <v>0</v>
      </c>
    </row>
    <row r="278" hidden="1" customHeight="1" spans="1:2">
      <c r="A278" s="54" t="s">
        <v>265</v>
      </c>
      <c r="B278" s="51">
        <f t="shared" si="0"/>
        <v>0</v>
      </c>
    </row>
    <row r="279" hidden="1" customHeight="1" spans="1:2">
      <c r="A279" s="55" t="s">
        <v>266</v>
      </c>
      <c r="B279" s="51">
        <v>0</v>
      </c>
    </row>
    <row r="280" hidden="1" customHeight="1" spans="1:2">
      <c r="A280" s="54" t="s">
        <v>267</v>
      </c>
      <c r="B280" s="51">
        <f>B281</f>
        <v>0</v>
      </c>
    </row>
    <row r="281" hidden="1" customHeight="1" spans="1:2">
      <c r="A281" s="55" t="s">
        <v>268</v>
      </c>
      <c r="B281" s="51">
        <v>0</v>
      </c>
    </row>
    <row r="282" customHeight="1" spans="1:2">
      <c r="A282" s="54" t="s">
        <v>269</v>
      </c>
      <c r="B282" s="51">
        <f>SUM(B283:B291)</f>
        <v>6033</v>
      </c>
    </row>
    <row r="283" customHeight="1" spans="1:2">
      <c r="A283" s="55" t="s">
        <v>270</v>
      </c>
      <c r="B283" s="51">
        <v>4600</v>
      </c>
    </row>
    <row r="284" hidden="1" customHeight="1" spans="1:2">
      <c r="A284" s="55" t="s">
        <v>271</v>
      </c>
      <c r="B284" s="51">
        <v>0</v>
      </c>
    </row>
    <row r="285" hidden="1" customHeight="1" spans="1:2">
      <c r="A285" s="55" t="s">
        <v>272</v>
      </c>
      <c r="B285" s="51">
        <v>0</v>
      </c>
    </row>
    <row r="286" hidden="1" customHeight="1" spans="1:2">
      <c r="A286" s="55" t="s">
        <v>273</v>
      </c>
      <c r="B286" s="51">
        <v>0</v>
      </c>
    </row>
    <row r="287" hidden="1" customHeight="1" spans="1:2">
      <c r="A287" s="55" t="s">
        <v>274</v>
      </c>
      <c r="B287" s="51">
        <v>0</v>
      </c>
    </row>
    <row r="288" hidden="1" customHeight="1" spans="1:2">
      <c r="A288" s="55" t="s">
        <v>275</v>
      </c>
      <c r="B288" s="51">
        <v>0</v>
      </c>
    </row>
    <row r="289" hidden="1" customHeight="1" spans="1:2">
      <c r="A289" s="55" t="s">
        <v>276</v>
      </c>
      <c r="B289" s="51">
        <v>0</v>
      </c>
    </row>
    <row r="290" hidden="1" customHeight="1" spans="1:2">
      <c r="A290" s="55" t="s">
        <v>277</v>
      </c>
      <c r="B290" s="51">
        <v>0</v>
      </c>
    </row>
    <row r="291" customHeight="1" spans="1:2">
      <c r="A291" s="55" t="s">
        <v>278</v>
      </c>
      <c r="B291" s="51">
        <v>1433</v>
      </c>
    </row>
    <row r="292" hidden="1" customHeight="1" spans="1:2">
      <c r="A292" s="54" t="s">
        <v>279</v>
      </c>
      <c r="B292" s="51">
        <f>B293</f>
        <v>0</v>
      </c>
    </row>
    <row r="293" hidden="1" customHeight="1" spans="1:2">
      <c r="A293" s="55" t="s">
        <v>280</v>
      </c>
      <c r="B293" s="51">
        <v>0</v>
      </c>
    </row>
    <row r="294" customHeight="1" spans="1:2">
      <c r="A294" s="54" t="s">
        <v>281</v>
      </c>
      <c r="B294" s="51">
        <f>SUM(B295,B298,B309,B316,B324,B333,B347,B357,B367,B375,B381)</f>
        <v>485488</v>
      </c>
    </row>
    <row r="295" hidden="1" customHeight="1" spans="1:2">
      <c r="A295" s="54" t="s">
        <v>282</v>
      </c>
      <c r="B295" s="51">
        <f>SUM(B296:B297)</f>
        <v>0</v>
      </c>
    </row>
    <row r="296" hidden="1" customHeight="1" spans="1:2">
      <c r="A296" s="55" t="s">
        <v>283</v>
      </c>
      <c r="B296" s="51">
        <v>0</v>
      </c>
    </row>
    <row r="297" hidden="1" customHeight="1" spans="1:2">
      <c r="A297" s="55" t="s">
        <v>284</v>
      </c>
      <c r="B297" s="51">
        <v>0</v>
      </c>
    </row>
    <row r="298" hidden="1" customHeight="1" spans="1:2">
      <c r="A298" s="54" t="s">
        <v>285</v>
      </c>
      <c r="B298" s="51">
        <f>SUM(B299:B308)</f>
        <v>0</v>
      </c>
    </row>
    <row r="299" hidden="1" customHeight="1" spans="1:2">
      <c r="A299" s="55" t="s">
        <v>104</v>
      </c>
      <c r="B299" s="51">
        <v>0</v>
      </c>
    </row>
    <row r="300" hidden="1" customHeight="1" spans="1:2">
      <c r="A300" s="55" t="s">
        <v>105</v>
      </c>
      <c r="B300" s="51">
        <v>0</v>
      </c>
    </row>
    <row r="301" hidden="1" customHeight="1" spans="1:2">
      <c r="A301" s="55" t="s">
        <v>106</v>
      </c>
      <c r="B301" s="51">
        <v>0</v>
      </c>
    </row>
    <row r="302" hidden="1" customHeight="1" spans="1:2">
      <c r="A302" s="55" t="s">
        <v>145</v>
      </c>
      <c r="B302" s="51">
        <v>0</v>
      </c>
    </row>
    <row r="303" hidden="1" customHeight="1" spans="1:2">
      <c r="A303" s="55" t="s">
        <v>286</v>
      </c>
      <c r="B303" s="51">
        <v>0</v>
      </c>
    </row>
    <row r="304" hidden="1" customHeight="1" spans="1:2">
      <c r="A304" s="55" t="s">
        <v>287</v>
      </c>
      <c r="B304" s="51">
        <v>0</v>
      </c>
    </row>
    <row r="305" hidden="1" customHeight="1" spans="1:2">
      <c r="A305" s="55" t="s">
        <v>288</v>
      </c>
      <c r="B305" s="51">
        <v>0</v>
      </c>
    </row>
    <row r="306" hidden="1" customHeight="1" spans="1:2">
      <c r="A306" s="55" t="s">
        <v>289</v>
      </c>
      <c r="B306" s="51">
        <v>0</v>
      </c>
    </row>
    <row r="307" hidden="1" customHeight="1" spans="1:2">
      <c r="A307" s="55" t="s">
        <v>113</v>
      </c>
      <c r="B307" s="51">
        <v>0</v>
      </c>
    </row>
    <row r="308" hidden="1" customHeight="1" spans="1:2">
      <c r="A308" s="55" t="s">
        <v>290</v>
      </c>
      <c r="B308" s="51">
        <v>0</v>
      </c>
    </row>
    <row r="309" hidden="1" customHeight="1" spans="1:2">
      <c r="A309" s="54" t="s">
        <v>291</v>
      </c>
      <c r="B309" s="51">
        <f>SUM(B310:B315)</f>
        <v>0</v>
      </c>
    </row>
    <row r="310" hidden="1" customHeight="1" spans="1:2">
      <c r="A310" s="55" t="s">
        <v>104</v>
      </c>
      <c r="B310" s="51">
        <v>0</v>
      </c>
    </row>
    <row r="311" hidden="1" customHeight="1" spans="1:2">
      <c r="A311" s="55" t="s">
        <v>105</v>
      </c>
      <c r="B311" s="51">
        <v>0</v>
      </c>
    </row>
    <row r="312" hidden="1" customHeight="1" spans="1:2">
      <c r="A312" s="55" t="s">
        <v>106</v>
      </c>
      <c r="B312" s="51">
        <v>0</v>
      </c>
    </row>
    <row r="313" hidden="1" customHeight="1" spans="1:2">
      <c r="A313" s="55" t="s">
        <v>292</v>
      </c>
      <c r="B313" s="51">
        <v>0</v>
      </c>
    </row>
    <row r="314" hidden="1" customHeight="1" spans="1:2">
      <c r="A314" s="55" t="s">
        <v>113</v>
      </c>
      <c r="B314" s="51">
        <v>0</v>
      </c>
    </row>
    <row r="315" hidden="1" customHeight="1" spans="1:2">
      <c r="A315" s="55" t="s">
        <v>293</v>
      </c>
      <c r="B315" s="51">
        <v>0</v>
      </c>
    </row>
    <row r="316" hidden="1" customHeight="1" spans="1:2">
      <c r="A316" s="54" t="s">
        <v>294</v>
      </c>
      <c r="B316" s="51">
        <f>SUM(B317:B323)</f>
        <v>0</v>
      </c>
    </row>
    <row r="317" hidden="1" customHeight="1" spans="1:2">
      <c r="A317" s="55" t="s">
        <v>104</v>
      </c>
      <c r="B317" s="51">
        <v>0</v>
      </c>
    </row>
    <row r="318" hidden="1" customHeight="1" spans="1:2">
      <c r="A318" s="55" t="s">
        <v>105</v>
      </c>
      <c r="B318" s="51">
        <v>0</v>
      </c>
    </row>
    <row r="319" hidden="1" customHeight="1" spans="1:2">
      <c r="A319" s="55" t="s">
        <v>106</v>
      </c>
      <c r="B319" s="51">
        <v>0</v>
      </c>
    </row>
    <row r="320" hidden="1" customHeight="1" spans="1:2">
      <c r="A320" s="55" t="s">
        <v>295</v>
      </c>
      <c r="B320" s="51">
        <v>0</v>
      </c>
    </row>
    <row r="321" hidden="1" customHeight="1" spans="1:2">
      <c r="A321" s="55" t="s">
        <v>296</v>
      </c>
      <c r="B321" s="51">
        <v>0</v>
      </c>
    </row>
    <row r="322" hidden="1" customHeight="1" spans="1:2">
      <c r="A322" s="55" t="s">
        <v>113</v>
      </c>
      <c r="B322" s="51">
        <v>0</v>
      </c>
    </row>
    <row r="323" hidden="1" customHeight="1" spans="1:2">
      <c r="A323" s="55" t="s">
        <v>297</v>
      </c>
      <c r="B323" s="51">
        <v>0</v>
      </c>
    </row>
    <row r="324" hidden="1" customHeight="1" spans="1:2">
      <c r="A324" s="54" t="s">
        <v>298</v>
      </c>
      <c r="B324" s="51">
        <f>SUM(B325:B332)</f>
        <v>0</v>
      </c>
    </row>
    <row r="325" hidden="1" customHeight="1" spans="1:2">
      <c r="A325" s="55" t="s">
        <v>104</v>
      </c>
      <c r="B325" s="51">
        <v>0</v>
      </c>
    </row>
    <row r="326" hidden="1" customHeight="1" spans="1:2">
      <c r="A326" s="55" t="s">
        <v>105</v>
      </c>
      <c r="B326" s="51">
        <v>0</v>
      </c>
    </row>
    <row r="327" hidden="1" customHeight="1" spans="1:2">
      <c r="A327" s="55" t="s">
        <v>106</v>
      </c>
      <c r="B327" s="51">
        <v>0</v>
      </c>
    </row>
    <row r="328" hidden="1" customHeight="1" spans="1:2">
      <c r="A328" s="55" t="s">
        <v>299</v>
      </c>
      <c r="B328" s="51">
        <v>0</v>
      </c>
    </row>
    <row r="329" hidden="1" customHeight="1" spans="1:2">
      <c r="A329" s="55" t="s">
        <v>300</v>
      </c>
      <c r="B329" s="51">
        <v>0</v>
      </c>
    </row>
    <row r="330" hidden="1" customHeight="1" spans="1:2">
      <c r="A330" s="55" t="s">
        <v>301</v>
      </c>
      <c r="B330" s="51">
        <v>0</v>
      </c>
    </row>
    <row r="331" hidden="1" customHeight="1" spans="1:2">
      <c r="A331" s="55" t="s">
        <v>113</v>
      </c>
      <c r="B331" s="51">
        <v>0</v>
      </c>
    </row>
    <row r="332" hidden="1" customHeight="1" spans="1:2">
      <c r="A332" s="55" t="s">
        <v>302</v>
      </c>
      <c r="B332" s="51">
        <v>0</v>
      </c>
    </row>
    <row r="333" hidden="1" customHeight="1" spans="1:2">
      <c r="A333" s="54" t="s">
        <v>303</v>
      </c>
      <c r="B333" s="51">
        <f>SUM(B334:B346)</f>
        <v>0</v>
      </c>
    </row>
    <row r="334" hidden="1" customHeight="1" spans="1:2">
      <c r="A334" s="55" t="s">
        <v>104</v>
      </c>
      <c r="B334" s="51">
        <v>0</v>
      </c>
    </row>
    <row r="335" hidden="1" customHeight="1" spans="1:2">
      <c r="A335" s="55" t="s">
        <v>105</v>
      </c>
      <c r="B335" s="51">
        <v>0</v>
      </c>
    </row>
    <row r="336" hidden="1" customHeight="1" spans="1:2">
      <c r="A336" s="55" t="s">
        <v>106</v>
      </c>
      <c r="B336" s="51">
        <v>0</v>
      </c>
    </row>
    <row r="337" hidden="1" customHeight="1" spans="1:2">
      <c r="A337" s="55" t="s">
        <v>304</v>
      </c>
      <c r="B337" s="51">
        <v>0</v>
      </c>
    </row>
    <row r="338" hidden="1" customHeight="1" spans="1:2">
      <c r="A338" s="55" t="s">
        <v>305</v>
      </c>
      <c r="B338" s="51">
        <v>0</v>
      </c>
    </row>
    <row r="339" hidden="1" customHeight="1" spans="1:2">
      <c r="A339" s="55" t="s">
        <v>306</v>
      </c>
      <c r="B339" s="51">
        <v>0</v>
      </c>
    </row>
    <row r="340" hidden="1" customHeight="1" spans="1:2">
      <c r="A340" s="55" t="s">
        <v>307</v>
      </c>
      <c r="B340" s="51">
        <v>0</v>
      </c>
    </row>
    <row r="341" hidden="1" customHeight="1" spans="1:2">
      <c r="A341" s="55" t="s">
        <v>308</v>
      </c>
      <c r="B341" s="51">
        <v>0</v>
      </c>
    </row>
    <row r="342" hidden="1" customHeight="1" spans="1:2">
      <c r="A342" s="55" t="s">
        <v>309</v>
      </c>
      <c r="B342" s="51">
        <v>0</v>
      </c>
    </row>
    <row r="343" hidden="1" customHeight="1" spans="1:2">
      <c r="A343" s="55" t="s">
        <v>310</v>
      </c>
      <c r="B343" s="51">
        <v>0</v>
      </c>
    </row>
    <row r="344" hidden="1" customHeight="1" spans="1:2">
      <c r="A344" s="55" t="s">
        <v>145</v>
      </c>
      <c r="B344" s="51">
        <v>0</v>
      </c>
    </row>
    <row r="345" hidden="1" customHeight="1" spans="1:2">
      <c r="A345" s="55" t="s">
        <v>113</v>
      </c>
      <c r="B345" s="51">
        <v>0</v>
      </c>
    </row>
    <row r="346" hidden="1" customHeight="1" spans="1:2">
      <c r="A346" s="55" t="s">
        <v>311</v>
      </c>
      <c r="B346" s="51">
        <v>0</v>
      </c>
    </row>
    <row r="347" hidden="1" customHeight="1" spans="1:2">
      <c r="A347" s="54" t="s">
        <v>312</v>
      </c>
      <c r="B347" s="51">
        <f>SUM(B348:B356)</f>
        <v>0</v>
      </c>
    </row>
    <row r="348" hidden="1" customHeight="1" spans="1:2">
      <c r="A348" s="55" t="s">
        <v>104</v>
      </c>
      <c r="B348" s="51">
        <v>0</v>
      </c>
    </row>
    <row r="349" hidden="1" customHeight="1" spans="1:2">
      <c r="A349" s="55" t="s">
        <v>105</v>
      </c>
      <c r="B349" s="51">
        <v>0</v>
      </c>
    </row>
    <row r="350" hidden="1" customHeight="1" spans="1:2">
      <c r="A350" s="55" t="s">
        <v>106</v>
      </c>
      <c r="B350" s="51">
        <v>0</v>
      </c>
    </row>
    <row r="351" hidden="1" customHeight="1" spans="1:2">
      <c r="A351" s="55" t="s">
        <v>313</v>
      </c>
      <c r="B351" s="51">
        <v>0</v>
      </c>
    </row>
    <row r="352" hidden="1" customHeight="1" spans="1:2">
      <c r="A352" s="55" t="s">
        <v>314</v>
      </c>
      <c r="B352" s="51">
        <v>0</v>
      </c>
    </row>
    <row r="353" hidden="1" customHeight="1" spans="1:2">
      <c r="A353" s="55" t="s">
        <v>315</v>
      </c>
      <c r="B353" s="51">
        <v>0</v>
      </c>
    </row>
    <row r="354" hidden="1" customHeight="1" spans="1:2">
      <c r="A354" s="55" t="s">
        <v>145</v>
      </c>
      <c r="B354" s="51">
        <v>0</v>
      </c>
    </row>
    <row r="355" hidden="1" customHeight="1" spans="1:2">
      <c r="A355" s="55" t="s">
        <v>113</v>
      </c>
      <c r="B355" s="51">
        <v>0</v>
      </c>
    </row>
    <row r="356" hidden="1" customHeight="1" spans="1:2">
      <c r="A356" s="55" t="s">
        <v>316</v>
      </c>
      <c r="B356" s="51">
        <v>0</v>
      </c>
    </row>
    <row r="357" hidden="1" customHeight="1" spans="1:2">
      <c r="A357" s="54" t="s">
        <v>317</v>
      </c>
      <c r="B357" s="51">
        <f>SUM(B358:B366)</f>
        <v>0</v>
      </c>
    </row>
    <row r="358" hidden="1" customHeight="1" spans="1:2">
      <c r="A358" s="55" t="s">
        <v>104</v>
      </c>
      <c r="B358" s="51">
        <v>0</v>
      </c>
    </row>
    <row r="359" hidden="1" customHeight="1" spans="1:2">
      <c r="A359" s="55" t="s">
        <v>105</v>
      </c>
      <c r="B359" s="51">
        <v>0</v>
      </c>
    </row>
    <row r="360" hidden="1" customHeight="1" spans="1:2">
      <c r="A360" s="55" t="s">
        <v>106</v>
      </c>
      <c r="B360" s="51">
        <v>0</v>
      </c>
    </row>
    <row r="361" hidden="1" customHeight="1" spans="1:2">
      <c r="A361" s="55" t="s">
        <v>318</v>
      </c>
      <c r="B361" s="51">
        <v>0</v>
      </c>
    </row>
    <row r="362" hidden="1" customHeight="1" spans="1:2">
      <c r="A362" s="55" t="s">
        <v>319</v>
      </c>
      <c r="B362" s="51">
        <v>0</v>
      </c>
    </row>
    <row r="363" hidden="1" customHeight="1" spans="1:2">
      <c r="A363" s="55" t="s">
        <v>320</v>
      </c>
      <c r="B363" s="51">
        <v>0</v>
      </c>
    </row>
    <row r="364" hidden="1" customHeight="1" spans="1:2">
      <c r="A364" s="55" t="s">
        <v>145</v>
      </c>
      <c r="B364" s="51">
        <v>0</v>
      </c>
    </row>
    <row r="365" hidden="1" customHeight="1" spans="1:2">
      <c r="A365" s="55" t="s">
        <v>113</v>
      </c>
      <c r="B365" s="51">
        <v>0</v>
      </c>
    </row>
    <row r="366" hidden="1" customHeight="1" spans="1:2">
      <c r="A366" s="55" t="s">
        <v>321</v>
      </c>
      <c r="B366" s="51">
        <v>0</v>
      </c>
    </row>
    <row r="367" hidden="1" customHeight="1" spans="1:2">
      <c r="A367" s="54" t="s">
        <v>322</v>
      </c>
      <c r="B367" s="51">
        <f>SUM(B368:B374)</f>
        <v>0</v>
      </c>
    </row>
    <row r="368" hidden="1" customHeight="1" spans="1:2">
      <c r="A368" s="55" t="s">
        <v>104</v>
      </c>
      <c r="B368" s="51">
        <v>0</v>
      </c>
    </row>
    <row r="369" hidden="1" customHeight="1" spans="1:2">
      <c r="A369" s="55" t="s">
        <v>105</v>
      </c>
      <c r="B369" s="51">
        <v>0</v>
      </c>
    </row>
    <row r="370" hidden="1" customHeight="1" spans="1:2">
      <c r="A370" s="55" t="s">
        <v>106</v>
      </c>
      <c r="B370" s="51">
        <v>0</v>
      </c>
    </row>
    <row r="371" hidden="1" customHeight="1" spans="1:2">
      <c r="A371" s="55" t="s">
        <v>323</v>
      </c>
      <c r="B371" s="51">
        <v>0</v>
      </c>
    </row>
    <row r="372" hidden="1" customHeight="1" spans="1:2">
      <c r="A372" s="55" t="s">
        <v>324</v>
      </c>
      <c r="B372" s="51">
        <v>0</v>
      </c>
    </row>
    <row r="373" hidden="1" customHeight="1" spans="1:2">
      <c r="A373" s="55" t="s">
        <v>113</v>
      </c>
      <c r="B373" s="51">
        <v>0</v>
      </c>
    </row>
    <row r="374" hidden="1" customHeight="1" spans="1:2">
      <c r="A374" s="55" t="s">
        <v>325</v>
      </c>
      <c r="B374" s="51">
        <v>0</v>
      </c>
    </row>
    <row r="375" hidden="1" customHeight="1" spans="1:2">
      <c r="A375" s="54" t="s">
        <v>326</v>
      </c>
      <c r="B375" s="51">
        <f>SUM(B376:B380)</f>
        <v>0</v>
      </c>
    </row>
    <row r="376" hidden="1" customHeight="1" spans="1:2">
      <c r="A376" s="55" t="s">
        <v>104</v>
      </c>
      <c r="B376" s="51">
        <v>0</v>
      </c>
    </row>
    <row r="377" hidden="1" customHeight="1" spans="1:2">
      <c r="A377" s="55" t="s">
        <v>105</v>
      </c>
      <c r="B377" s="51">
        <v>0</v>
      </c>
    </row>
    <row r="378" hidden="1" customHeight="1" spans="1:2">
      <c r="A378" s="55" t="s">
        <v>145</v>
      </c>
      <c r="B378" s="51">
        <v>0</v>
      </c>
    </row>
    <row r="379" hidden="1" customHeight="1" spans="1:2">
      <c r="A379" s="55" t="s">
        <v>327</v>
      </c>
      <c r="B379" s="51">
        <v>0</v>
      </c>
    </row>
    <row r="380" hidden="1" customHeight="1" spans="1:2">
      <c r="A380" s="55" t="s">
        <v>328</v>
      </c>
      <c r="B380" s="51">
        <v>0</v>
      </c>
    </row>
    <row r="381" customHeight="1" spans="1:2">
      <c r="A381" s="54" t="s">
        <v>329</v>
      </c>
      <c r="B381" s="51">
        <f>SUM(B382:B383)</f>
        <v>485488</v>
      </c>
    </row>
    <row r="382" customHeight="1" spans="1:2">
      <c r="A382" s="55" t="s">
        <v>330</v>
      </c>
      <c r="B382" s="51">
        <v>0</v>
      </c>
    </row>
    <row r="383" customHeight="1" spans="1:2">
      <c r="A383" s="55" t="s">
        <v>331</v>
      </c>
      <c r="B383" s="51">
        <v>485488</v>
      </c>
    </row>
    <row r="384" customHeight="1" spans="1:2">
      <c r="A384" s="54" t="s">
        <v>332</v>
      </c>
      <c r="B384" s="51">
        <f>SUM(B385,B390,B397,B403,B409,B413,B417,B421,B427,B434)</f>
        <v>0</v>
      </c>
    </row>
    <row r="385" hidden="1" customHeight="1" spans="1:2">
      <c r="A385" s="54" t="s">
        <v>333</v>
      </c>
      <c r="B385" s="51">
        <f>SUM(B386:B389)</f>
        <v>0</v>
      </c>
    </row>
    <row r="386" hidden="1" customHeight="1" spans="1:2">
      <c r="A386" s="55" t="s">
        <v>104</v>
      </c>
      <c r="B386" s="51">
        <v>0</v>
      </c>
    </row>
    <row r="387" hidden="1" customHeight="1" spans="1:2">
      <c r="A387" s="55" t="s">
        <v>105</v>
      </c>
      <c r="B387" s="51">
        <v>0</v>
      </c>
    </row>
    <row r="388" hidden="1" customHeight="1" spans="1:2">
      <c r="A388" s="55" t="s">
        <v>106</v>
      </c>
      <c r="B388" s="51">
        <v>0</v>
      </c>
    </row>
    <row r="389" hidden="1" customHeight="1" spans="1:2">
      <c r="A389" s="55" t="s">
        <v>334</v>
      </c>
      <c r="B389" s="51">
        <v>0</v>
      </c>
    </row>
    <row r="390" hidden="1" customHeight="1" spans="1:2">
      <c r="A390" s="54" t="s">
        <v>335</v>
      </c>
      <c r="B390" s="51">
        <f>SUM(B391:B396)</f>
        <v>0</v>
      </c>
    </row>
    <row r="391" hidden="1" customHeight="1" spans="1:2">
      <c r="A391" s="55" t="s">
        <v>336</v>
      </c>
      <c r="B391" s="51">
        <v>0</v>
      </c>
    </row>
    <row r="392" hidden="1" customHeight="1" spans="1:2">
      <c r="A392" s="55" t="s">
        <v>337</v>
      </c>
      <c r="B392" s="51">
        <v>0</v>
      </c>
    </row>
    <row r="393" hidden="1" customHeight="1" spans="1:2">
      <c r="A393" s="55" t="s">
        <v>338</v>
      </c>
      <c r="B393" s="51">
        <v>0</v>
      </c>
    </row>
    <row r="394" hidden="1" customHeight="1" spans="1:2">
      <c r="A394" s="55" t="s">
        <v>339</v>
      </c>
      <c r="B394" s="51">
        <v>0</v>
      </c>
    </row>
    <row r="395" hidden="1" customHeight="1" spans="1:2">
      <c r="A395" s="55" t="s">
        <v>340</v>
      </c>
      <c r="B395" s="51">
        <v>0</v>
      </c>
    </row>
    <row r="396" hidden="1" customHeight="1" spans="1:2">
      <c r="A396" s="55" t="s">
        <v>341</v>
      </c>
      <c r="B396" s="51">
        <v>0</v>
      </c>
    </row>
    <row r="397" hidden="1" customHeight="1" spans="1:2">
      <c r="A397" s="54" t="s">
        <v>342</v>
      </c>
      <c r="B397" s="51">
        <f>SUM(B398:B402)</f>
        <v>0</v>
      </c>
    </row>
    <row r="398" hidden="1" customHeight="1" spans="1:2">
      <c r="A398" s="55" t="s">
        <v>343</v>
      </c>
      <c r="B398" s="51">
        <v>0</v>
      </c>
    </row>
    <row r="399" hidden="1" customHeight="1" spans="1:2">
      <c r="A399" s="55" t="s">
        <v>344</v>
      </c>
      <c r="B399" s="51">
        <v>0</v>
      </c>
    </row>
    <row r="400" hidden="1" customHeight="1" spans="1:2">
      <c r="A400" s="55" t="s">
        <v>345</v>
      </c>
      <c r="B400" s="51">
        <v>0</v>
      </c>
    </row>
    <row r="401" hidden="1" customHeight="1" spans="1:2">
      <c r="A401" s="55" t="s">
        <v>346</v>
      </c>
      <c r="B401" s="51">
        <v>0</v>
      </c>
    </row>
    <row r="402" hidden="1" customHeight="1" spans="1:2">
      <c r="A402" s="55" t="s">
        <v>347</v>
      </c>
      <c r="B402" s="51">
        <v>0</v>
      </c>
    </row>
    <row r="403" hidden="1" customHeight="1" spans="1:2">
      <c r="A403" s="54" t="s">
        <v>348</v>
      </c>
      <c r="B403" s="51">
        <f>SUM(B404:B408)</f>
        <v>0</v>
      </c>
    </row>
    <row r="404" hidden="1" customHeight="1" spans="1:2">
      <c r="A404" s="55" t="s">
        <v>349</v>
      </c>
      <c r="B404" s="51">
        <v>0</v>
      </c>
    </row>
    <row r="405" hidden="1" customHeight="1" spans="1:2">
      <c r="A405" s="55" t="s">
        <v>350</v>
      </c>
      <c r="B405" s="51">
        <v>0</v>
      </c>
    </row>
    <row r="406" hidden="1" customHeight="1" spans="1:2">
      <c r="A406" s="55" t="s">
        <v>351</v>
      </c>
      <c r="B406" s="51">
        <v>0</v>
      </c>
    </row>
    <row r="407" hidden="1" customHeight="1" spans="1:2">
      <c r="A407" s="55" t="s">
        <v>352</v>
      </c>
      <c r="B407" s="51">
        <v>0</v>
      </c>
    </row>
    <row r="408" hidden="1" customHeight="1" spans="1:2">
      <c r="A408" s="55" t="s">
        <v>353</v>
      </c>
      <c r="B408" s="51">
        <v>0</v>
      </c>
    </row>
    <row r="409" hidden="1" customHeight="1" spans="1:2">
      <c r="A409" s="54" t="s">
        <v>354</v>
      </c>
      <c r="B409" s="51">
        <f>SUM(B410:B412)</f>
        <v>0</v>
      </c>
    </row>
    <row r="410" hidden="1" customHeight="1" spans="1:2">
      <c r="A410" s="55" t="s">
        <v>355</v>
      </c>
      <c r="B410" s="51">
        <v>0</v>
      </c>
    </row>
    <row r="411" hidden="1" customHeight="1" spans="1:2">
      <c r="A411" s="55" t="s">
        <v>356</v>
      </c>
      <c r="B411" s="51">
        <v>0</v>
      </c>
    </row>
    <row r="412" hidden="1" customHeight="1" spans="1:2">
      <c r="A412" s="55" t="s">
        <v>357</v>
      </c>
      <c r="B412" s="51">
        <v>0</v>
      </c>
    </row>
    <row r="413" hidden="1" customHeight="1" spans="1:2">
      <c r="A413" s="54" t="s">
        <v>358</v>
      </c>
      <c r="B413" s="51">
        <f>SUM(B414:B416)</f>
        <v>0</v>
      </c>
    </row>
    <row r="414" hidden="1" customHeight="1" spans="1:2">
      <c r="A414" s="55" t="s">
        <v>359</v>
      </c>
      <c r="B414" s="51">
        <v>0</v>
      </c>
    </row>
    <row r="415" hidden="1" customHeight="1" spans="1:2">
      <c r="A415" s="55" t="s">
        <v>360</v>
      </c>
      <c r="B415" s="51">
        <v>0</v>
      </c>
    </row>
    <row r="416" hidden="1" customHeight="1" spans="1:2">
      <c r="A416" s="55" t="s">
        <v>361</v>
      </c>
      <c r="B416" s="51">
        <v>0</v>
      </c>
    </row>
    <row r="417" hidden="1" customHeight="1" spans="1:2">
      <c r="A417" s="54" t="s">
        <v>362</v>
      </c>
      <c r="B417" s="51">
        <f>SUM(B418:B420)</f>
        <v>0</v>
      </c>
    </row>
    <row r="418" hidden="1" customHeight="1" spans="1:2">
      <c r="A418" s="55" t="s">
        <v>363</v>
      </c>
      <c r="B418" s="51">
        <v>0</v>
      </c>
    </row>
    <row r="419" hidden="1" customHeight="1" spans="1:2">
      <c r="A419" s="55" t="s">
        <v>364</v>
      </c>
      <c r="B419" s="51">
        <v>0</v>
      </c>
    </row>
    <row r="420" hidden="1" customHeight="1" spans="1:2">
      <c r="A420" s="55" t="s">
        <v>365</v>
      </c>
      <c r="B420" s="51">
        <v>0</v>
      </c>
    </row>
    <row r="421" hidden="1" customHeight="1" spans="1:2">
      <c r="A421" s="54" t="s">
        <v>366</v>
      </c>
      <c r="B421" s="51">
        <f>SUM(B422:B426)</f>
        <v>0</v>
      </c>
    </row>
    <row r="422" hidden="1" customHeight="1" spans="1:2">
      <c r="A422" s="55" t="s">
        <v>367</v>
      </c>
      <c r="B422" s="51">
        <v>0</v>
      </c>
    </row>
    <row r="423" hidden="1" customHeight="1" spans="1:2">
      <c r="A423" s="55" t="s">
        <v>368</v>
      </c>
      <c r="B423" s="51">
        <v>0</v>
      </c>
    </row>
    <row r="424" hidden="1" customHeight="1" spans="1:2">
      <c r="A424" s="55" t="s">
        <v>369</v>
      </c>
      <c r="B424" s="51">
        <v>0</v>
      </c>
    </row>
    <row r="425" hidden="1" customHeight="1" spans="1:2">
      <c r="A425" s="55" t="s">
        <v>370</v>
      </c>
      <c r="B425" s="51">
        <v>0</v>
      </c>
    </row>
    <row r="426" hidden="1" customHeight="1" spans="1:2">
      <c r="A426" s="55" t="s">
        <v>371</v>
      </c>
      <c r="B426" s="51">
        <v>0</v>
      </c>
    </row>
    <row r="427" hidden="1" customHeight="1" spans="1:2">
      <c r="A427" s="54" t="s">
        <v>372</v>
      </c>
      <c r="B427" s="51">
        <f>SUM(B428:B433)</f>
        <v>0</v>
      </c>
    </row>
    <row r="428" hidden="1" customHeight="1" spans="1:2">
      <c r="A428" s="55" t="s">
        <v>373</v>
      </c>
      <c r="B428" s="51">
        <v>0</v>
      </c>
    </row>
    <row r="429" hidden="1" customHeight="1" spans="1:2">
      <c r="A429" s="55" t="s">
        <v>374</v>
      </c>
      <c r="B429" s="51">
        <v>0</v>
      </c>
    </row>
    <row r="430" hidden="1" customHeight="1" spans="1:2">
      <c r="A430" s="55" t="s">
        <v>375</v>
      </c>
      <c r="B430" s="51">
        <v>0</v>
      </c>
    </row>
    <row r="431" hidden="1" customHeight="1" spans="1:2">
      <c r="A431" s="55" t="s">
        <v>376</v>
      </c>
      <c r="B431" s="51">
        <v>0</v>
      </c>
    </row>
    <row r="432" hidden="1" customHeight="1" spans="1:2">
      <c r="A432" s="55" t="s">
        <v>377</v>
      </c>
      <c r="B432" s="51">
        <v>0</v>
      </c>
    </row>
    <row r="433" hidden="1" customHeight="1" spans="1:2">
      <c r="A433" s="55" t="s">
        <v>378</v>
      </c>
      <c r="B433" s="51">
        <v>0</v>
      </c>
    </row>
    <row r="434" hidden="1" customHeight="1" spans="1:2">
      <c r="A434" s="54" t="s">
        <v>379</v>
      </c>
      <c r="B434" s="51">
        <f>B435</f>
        <v>0</v>
      </c>
    </row>
    <row r="435" hidden="1" customHeight="1" spans="1:2">
      <c r="A435" s="55" t="s">
        <v>380</v>
      </c>
      <c r="B435" s="51">
        <v>0</v>
      </c>
    </row>
    <row r="436" hidden="1" customHeight="1" spans="1:2">
      <c r="A436" s="54" t="s">
        <v>381</v>
      </c>
      <c r="B436" s="51">
        <f>SUM(B437,B442,B451,B457,B462,B467,B472,B479,B483,B487)</f>
        <v>0</v>
      </c>
    </row>
    <row r="437" hidden="1" customHeight="1" spans="1:2">
      <c r="A437" s="54" t="s">
        <v>382</v>
      </c>
      <c r="B437" s="51">
        <f>SUM(B438:B441)</f>
        <v>0</v>
      </c>
    </row>
    <row r="438" hidden="1" customHeight="1" spans="1:2">
      <c r="A438" s="55" t="s">
        <v>104</v>
      </c>
      <c r="B438" s="51">
        <v>0</v>
      </c>
    </row>
    <row r="439" hidden="1" customHeight="1" spans="1:2">
      <c r="A439" s="55" t="s">
        <v>105</v>
      </c>
      <c r="B439" s="51">
        <v>0</v>
      </c>
    </row>
    <row r="440" hidden="1" customHeight="1" spans="1:2">
      <c r="A440" s="55" t="s">
        <v>106</v>
      </c>
      <c r="B440" s="51">
        <v>0</v>
      </c>
    </row>
    <row r="441" hidden="1" customHeight="1" spans="1:2">
      <c r="A441" s="55" t="s">
        <v>383</v>
      </c>
      <c r="B441" s="51">
        <v>0</v>
      </c>
    </row>
    <row r="442" hidden="1" customHeight="1" spans="1:2">
      <c r="A442" s="54" t="s">
        <v>384</v>
      </c>
      <c r="B442" s="51">
        <f>SUM(B443:B450)</f>
        <v>0</v>
      </c>
    </row>
    <row r="443" hidden="1" customHeight="1" spans="1:2">
      <c r="A443" s="55" t="s">
        <v>385</v>
      </c>
      <c r="B443" s="51">
        <v>0</v>
      </c>
    </row>
    <row r="444" hidden="1" customHeight="1" spans="1:2">
      <c r="A444" s="55" t="s">
        <v>386</v>
      </c>
      <c r="B444" s="51">
        <v>0</v>
      </c>
    </row>
    <row r="445" hidden="1" customHeight="1" spans="1:2">
      <c r="A445" s="55" t="s">
        <v>387</v>
      </c>
      <c r="B445" s="51">
        <v>0</v>
      </c>
    </row>
    <row r="446" hidden="1" customHeight="1" spans="1:2">
      <c r="A446" s="55" t="s">
        <v>388</v>
      </c>
      <c r="B446" s="51">
        <v>0</v>
      </c>
    </row>
    <row r="447" hidden="1" customHeight="1" spans="1:2">
      <c r="A447" s="55" t="s">
        <v>389</v>
      </c>
      <c r="B447" s="51">
        <v>0</v>
      </c>
    </row>
    <row r="448" hidden="1" customHeight="1" spans="1:2">
      <c r="A448" s="55" t="s">
        <v>390</v>
      </c>
      <c r="B448" s="51">
        <v>0</v>
      </c>
    </row>
    <row r="449" hidden="1" customHeight="1" spans="1:2">
      <c r="A449" s="55" t="s">
        <v>391</v>
      </c>
      <c r="B449" s="51">
        <v>0</v>
      </c>
    </row>
    <row r="450" hidden="1" customHeight="1" spans="1:2">
      <c r="A450" s="55" t="s">
        <v>392</v>
      </c>
      <c r="B450" s="51">
        <v>0</v>
      </c>
    </row>
    <row r="451" hidden="1" customHeight="1" spans="1:2">
      <c r="A451" s="54" t="s">
        <v>393</v>
      </c>
      <c r="B451" s="51">
        <f>SUM(B452:B456)</f>
        <v>0</v>
      </c>
    </row>
    <row r="452" hidden="1" customHeight="1" spans="1:2">
      <c r="A452" s="55" t="s">
        <v>385</v>
      </c>
      <c r="B452" s="51">
        <v>0</v>
      </c>
    </row>
    <row r="453" hidden="1" customHeight="1" spans="1:2">
      <c r="A453" s="55" t="s">
        <v>394</v>
      </c>
      <c r="B453" s="51">
        <v>0</v>
      </c>
    </row>
    <row r="454" hidden="1" customHeight="1" spans="1:2">
      <c r="A454" s="55" t="s">
        <v>395</v>
      </c>
      <c r="B454" s="51">
        <v>0</v>
      </c>
    </row>
    <row r="455" hidden="1" customHeight="1" spans="1:2">
      <c r="A455" s="55" t="s">
        <v>396</v>
      </c>
      <c r="B455" s="51">
        <v>0</v>
      </c>
    </row>
    <row r="456" hidden="1" customHeight="1" spans="1:2">
      <c r="A456" s="55" t="s">
        <v>397</v>
      </c>
      <c r="B456" s="51">
        <v>0</v>
      </c>
    </row>
    <row r="457" hidden="1" customHeight="1" spans="1:2">
      <c r="A457" s="54" t="s">
        <v>398</v>
      </c>
      <c r="B457" s="51">
        <f>SUM(B458:B461)</f>
        <v>0</v>
      </c>
    </row>
    <row r="458" hidden="1" customHeight="1" spans="1:2">
      <c r="A458" s="55" t="s">
        <v>385</v>
      </c>
      <c r="B458" s="51">
        <v>0</v>
      </c>
    </row>
    <row r="459" hidden="1" customHeight="1" spans="1:2">
      <c r="A459" s="55" t="s">
        <v>399</v>
      </c>
      <c r="B459" s="51">
        <v>0</v>
      </c>
    </row>
    <row r="460" hidden="1" customHeight="1" spans="1:2">
      <c r="A460" s="55" t="s">
        <v>400</v>
      </c>
      <c r="B460" s="51">
        <v>0</v>
      </c>
    </row>
    <row r="461" hidden="1" customHeight="1" spans="1:2">
      <c r="A461" s="55" t="s">
        <v>401</v>
      </c>
      <c r="B461" s="51">
        <v>0</v>
      </c>
    </row>
    <row r="462" hidden="1" customHeight="1" spans="1:2">
      <c r="A462" s="54" t="s">
        <v>402</v>
      </c>
      <c r="B462" s="51">
        <f>SUM(B463:B466)</f>
        <v>0</v>
      </c>
    </row>
    <row r="463" hidden="1" customHeight="1" spans="1:2">
      <c r="A463" s="55" t="s">
        <v>385</v>
      </c>
      <c r="B463" s="51">
        <v>0</v>
      </c>
    </row>
    <row r="464" hidden="1" customHeight="1" spans="1:2">
      <c r="A464" s="55" t="s">
        <v>403</v>
      </c>
      <c r="B464" s="51">
        <v>0</v>
      </c>
    </row>
    <row r="465" hidden="1" customHeight="1" spans="1:2">
      <c r="A465" s="55" t="s">
        <v>404</v>
      </c>
      <c r="B465" s="51">
        <v>0</v>
      </c>
    </row>
    <row r="466" hidden="1" customHeight="1" spans="1:2">
      <c r="A466" s="55" t="s">
        <v>405</v>
      </c>
      <c r="B466" s="51">
        <v>0</v>
      </c>
    </row>
    <row r="467" hidden="1" customHeight="1" spans="1:2">
      <c r="A467" s="54" t="s">
        <v>406</v>
      </c>
      <c r="B467" s="51">
        <f>SUM(B468:B471)</f>
        <v>0</v>
      </c>
    </row>
    <row r="468" hidden="1" customHeight="1" spans="1:2">
      <c r="A468" s="55" t="s">
        <v>407</v>
      </c>
      <c r="B468" s="51">
        <v>0</v>
      </c>
    </row>
    <row r="469" hidden="1" customHeight="1" spans="1:2">
      <c r="A469" s="55" t="s">
        <v>408</v>
      </c>
      <c r="B469" s="51">
        <v>0</v>
      </c>
    </row>
    <row r="470" hidden="1" customHeight="1" spans="1:2">
      <c r="A470" s="55" t="s">
        <v>409</v>
      </c>
      <c r="B470" s="51">
        <v>0</v>
      </c>
    </row>
    <row r="471" hidden="1" customHeight="1" spans="1:2">
      <c r="A471" s="55" t="s">
        <v>410</v>
      </c>
      <c r="B471" s="51">
        <v>0</v>
      </c>
    </row>
    <row r="472" hidden="1" customHeight="1" spans="1:2">
      <c r="A472" s="54" t="s">
        <v>411</v>
      </c>
      <c r="B472" s="51">
        <f>SUM(B473:B478)</f>
        <v>0</v>
      </c>
    </row>
    <row r="473" hidden="1" customHeight="1" spans="1:2">
      <c r="A473" s="55" t="s">
        <v>385</v>
      </c>
      <c r="B473" s="51">
        <v>0</v>
      </c>
    </row>
    <row r="474" hidden="1" customHeight="1" spans="1:2">
      <c r="A474" s="55" t="s">
        <v>412</v>
      </c>
      <c r="B474" s="51">
        <v>0</v>
      </c>
    </row>
    <row r="475" hidden="1" customHeight="1" spans="1:2">
      <c r="A475" s="55" t="s">
        <v>413</v>
      </c>
      <c r="B475" s="51">
        <v>0</v>
      </c>
    </row>
    <row r="476" hidden="1" customHeight="1" spans="1:2">
      <c r="A476" s="55" t="s">
        <v>414</v>
      </c>
      <c r="B476" s="51">
        <v>0</v>
      </c>
    </row>
    <row r="477" hidden="1" customHeight="1" spans="1:2">
      <c r="A477" s="55" t="s">
        <v>415</v>
      </c>
      <c r="B477" s="51">
        <v>0</v>
      </c>
    </row>
    <row r="478" hidden="1" customHeight="1" spans="1:2">
      <c r="A478" s="55" t="s">
        <v>416</v>
      </c>
      <c r="B478" s="51">
        <v>0</v>
      </c>
    </row>
    <row r="479" hidden="1" customHeight="1" spans="1:2">
      <c r="A479" s="54" t="s">
        <v>417</v>
      </c>
      <c r="B479" s="51">
        <f>SUM(B480:B482)</f>
        <v>0</v>
      </c>
    </row>
    <row r="480" hidden="1" customHeight="1" spans="1:2">
      <c r="A480" s="55" t="s">
        <v>418</v>
      </c>
      <c r="B480" s="51">
        <v>0</v>
      </c>
    </row>
    <row r="481" hidden="1" customHeight="1" spans="1:2">
      <c r="A481" s="55" t="s">
        <v>419</v>
      </c>
      <c r="B481" s="51">
        <v>0</v>
      </c>
    </row>
    <row r="482" hidden="1" customHeight="1" spans="1:2">
      <c r="A482" s="55" t="s">
        <v>420</v>
      </c>
      <c r="B482" s="51">
        <v>0</v>
      </c>
    </row>
    <row r="483" hidden="1" customHeight="1" spans="1:2">
      <c r="A483" s="54" t="s">
        <v>421</v>
      </c>
      <c r="B483" s="51">
        <f>SUM(B484:B486)</f>
        <v>0</v>
      </c>
    </row>
    <row r="484" hidden="1" customHeight="1" spans="1:2">
      <c r="A484" s="55" t="s">
        <v>422</v>
      </c>
      <c r="B484" s="51">
        <v>0</v>
      </c>
    </row>
    <row r="485" hidden="1" customHeight="1" spans="1:2">
      <c r="A485" s="55" t="s">
        <v>423</v>
      </c>
      <c r="B485" s="51">
        <v>0</v>
      </c>
    </row>
    <row r="486" hidden="1" customHeight="1" spans="1:2">
      <c r="A486" s="55" t="s">
        <v>424</v>
      </c>
      <c r="B486" s="51">
        <v>0</v>
      </c>
    </row>
    <row r="487" hidden="1" customHeight="1" spans="1:2">
      <c r="A487" s="54" t="s">
        <v>425</v>
      </c>
      <c r="B487" s="51">
        <f>SUM(B488:B491)</f>
        <v>0</v>
      </c>
    </row>
    <row r="488" hidden="1" customHeight="1" spans="1:2">
      <c r="A488" s="55" t="s">
        <v>426</v>
      </c>
      <c r="B488" s="51">
        <v>0</v>
      </c>
    </row>
    <row r="489" hidden="1" customHeight="1" spans="1:2">
      <c r="A489" s="55" t="s">
        <v>427</v>
      </c>
      <c r="B489" s="51">
        <v>0</v>
      </c>
    </row>
    <row r="490" hidden="1" customHeight="1" spans="1:2">
      <c r="A490" s="55" t="s">
        <v>428</v>
      </c>
      <c r="B490" s="51">
        <v>0</v>
      </c>
    </row>
    <row r="491" hidden="1" customHeight="1" spans="1:2">
      <c r="A491" s="55" t="s">
        <v>429</v>
      </c>
      <c r="B491" s="51">
        <v>0</v>
      </c>
    </row>
    <row r="492" hidden="1" customHeight="1" spans="1:2">
      <c r="A492" s="54" t="s">
        <v>430</v>
      </c>
      <c r="B492" s="51">
        <f>SUM(B493,B509,B517,B528,B537,B545)</f>
        <v>0</v>
      </c>
    </row>
    <row r="493" hidden="1" customHeight="1" spans="1:2">
      <c r="A493" s="54" t="s">
        <v>431</v>
      </c>
      <c r="B493" s="51">
        <f>SUM(B494:B508)</f>
        <v>0</v>
      </c>
    </row>
    <row r="494" hidden="1" customHeight="1" spans="1:2">
      <c r="A494" s="55" t="s">
        <v>104</v>
      </c>
      <c r="B494" s="51">
        <v>0</v>
      </c>
    </row>
    <row r="495" hidden="1" customHeight="1" spans="1:2">
      <c r="A495" s="55" t="s">
        <v>105</v>
      </c>
      <c r="B495" s="51">
        <v>0</v>
      </c>
    </row>
    <row r="496" hidden="1" customHeight="1" spans="1:2">
      <c r="A496" s="55" t="s">
        <v>106</v>
      </c>
      <c r="B496" s="51">
        <v>0</v>
      </c>
    </row>
    <row r="497" hidden="1" customHeight="1" spans="1:2">
      <c r="A497" s="55" t="s">
        <v>432</v>
      </c>
      <c r="B497" s="51">
        <v>0</v>
      </c>
    </row>
    <row r="498" hidden="1" customHeight="1" spans="1:2">
      <c r="A498" s="55" t="s">
        <v>433</v>
      </c>
      <c r="B498" s="51">
        <v>0</v>
      </c>
    </row>
    <row r="499" hidden="1" customHeight="1" spans="1:2">
      <c r="A499" s="55" t="s">
        <v>434</v>
      </c>
      <c r="B499" s="51">
        <v>0</v>
      </c>
    </row>
    <row r="500" hidden="1" customHeight="1" spans="1:2">
      <c r="A500" s="55" t="s">
        <v>435</v>
      </c>
      <c r="B500" s="51">
        <v>0</v>
      </c>
    </row>
    <row r="501" hidden="1" customHeight="1" spans="1:2">
      <c r="A501" s="55" t="s">
        <v>436</v>
      </c>
      <c r="B501" s="51">
        <v>0</v>
      </c>
    </row>
    <row r="502" hidden="1" customHeight="1" spans="1:2">
      <c r="A502" s="55" t="s">
        <v>437</v>
      </c>
      <c r="B502" s="51">
        <v>0</v>
      </c>
    </row>
    <row r="503" hidden="1" customHeight="1" spans="1:2">
      <c r="A503" s="55" t="s">
        <v>438</v>
      </c>
      <c r="B503" s="51">
        <v>0</v>
      </c>
    </row>
    <row r="504" hidden="1" customHeight="1" spans="1:2">
      <c r="A504" s="55" t="s">
        <v>439</v>
      </c>
      <c r="B504" s="51">
        <v>0</v>
      </c>
    </row>
    <row r="505" hidden="1" customHeight="1" spans="1:2">
      <c r="A505" s="55" t="s">
        <v>440</v>
      </c>
      <c r="B505" s="51">
        <v>0</v>
      </c>
    </row>
    <row r="506" hidden="1" customHeight="1" spans="1:2">
      <c r="A506" s="55" t="s">
        <v>441</v>
      </c>
      <c r="B506" s="51">
        <v>0</v>
      </c>
    </row>
    <row r="507" hidden="1" customHeight="1" spans="1:2">
      <c r="A507" s="55" t="s">
        <v>442</v>
      </c>
      <c r="B507" s="51">
        <v>0</v>
      </c>
    </row>
    <row r="508" hidden="1" customHeight="1" spans="1:2">
      <c r="A508" s="55" t="s">
        <v>443</v>
      </c>
      <c r="B508" s="51">
        <v>0</v>
      </c>
    </row>
    <row r="509" hidden="1" customHeight="1" spans="1:2">
      <c r="A509" s="54" t="s">
        <v>444</v>
      </c>
      <c r="B509" s="51">
        <f>SUM(B510:B516)</f>
        <v>0</v>
      </c>
    </row>
    <row r="510" hidden="1" customHeight="1" spans="1:2">
      <c r="A510" s="55" t="s">
        <v>104</v>
      </c>
      <c r="B510" s="51">
        <v>0</v>
      </c>
    </row>
    <row r="511" hidden="1" customHeight="1" spans="1:2">
      <c r="A511" s="55" t="s">
        <v>105</v>
      </c>
      <c r="B511" s="51">
        <v>0</v>
      </c>
    </row>
    <row r="512" hidden="1" customHeight="1" spans="1:2">
      <c r="A512" s="55" t="s">
        <v>106</v>
      </c>
      <c r="B512" s="51">
        <v>0</v>
      </c>
    </row>
    <row r="513" hidden="1" customHeight="1" spans="1:2">
      <c r="A513" s="55" t="s">
        <v>445</v>
      </c>
      <c r="B513" s="51">
        <v>0</v>
      </c>
    </row>
    <row r="514" hidden="1" customHeight="1" spans="1:2">
      <c r="A514" s="55" t="s">
        <v>446</v>
      </c>
      <c r="B514" s="51">
        <v>0</v>
      </c>
    </row>
    <row r="515" hidden="1" customHeight="1" spans="1:2">
      <c r="A515" s="55" t="s">
        <v>447</v>
      </c>
      <c r="B515" s="51">
        <v>0</v>
      </c>
    </row>
    <row r="516" hidden="1" customHeight="1" spans="1:2">
      <c r="A516" s="55" t="s">
        <v>448</v>
      </c>
      <c r="B516" s="51">
        <v>0</v>
      </c>
    </row>
    <row r="517" hidden="1" customHeight="1" spans="1:2">
      <c r="A517" s="54" t="s">
        <v>449</v>
      </c>
      <c r="B517" s="51">
        <f>SUM(B518:B527)</f>
        <v>0</v>
      </c>
    </row>
    <row r="518" hidden="1" customHeight="1" spans="1:2">
      <c r="A518" s="55" t="s">
        <v>104</v>
      </c>
      <c r="B518" s="51">
        <v>0</v>
      </c>
    </row>
    <row r="519" hidden="1" customHeight="1" spans="1:2">
      <c r="A519" s="55" t="s">
        <v>105</v>
      </c>
      <c r="B519" s="51">
        <v>0</v>
      </c>
    </row>
    <row r="520" hidden="1" customHeight="1" spans="1:2">
      <c r="A520" s="55" t="s">
        <v>106</v>
      </c>
      <c r="B520" s="51">
        <v>0</v>
      </c>
    </row>
    <row r="521" hidden="1" customHeight="1" spans="1:2">
      <c r="A521" s="55" t="s">
        <v>450</v>
      </c>
      <c r="B521" s="51">
        <v>0</v>
      </c>
    </row>
    <row r="522" hidden="1" customHeight="1" spans="1:2">
      <c r="A522" s="55" t="s">
        <v>451</v>
      </c>
      <c r="B522" s="51">
        <v>0</v>
      </c>
    </row>
    <row r="523" hidden="1" customHeight="1" spans="1:2">
      <c r="A523" s="55" t="s">
        <v>452</v>
      </c>
      <c r="B523" s="51">
        <v>0</v>
      </c>
    </row>
    <row r="524" hidden="1" customHeight="1" spans="1:2">
      <c r="A524" s="55" t="s">
        <v>453</v>
      </c>
      <c r="B524" s="51">
        <v>0</v>
      </c>
    </row>
    <row r="525" hidden="1" customHeight="1" spans="1:2">
      <c r="A525" s="55" t="s">
        <v>454</v>
      </c>
      <c r="B525" s="51">
        <v>0</v>
      </c>
    </row>
    <row r="526" hidden="1" customHeight="1" spans="1:2">
      <c r="A526" s="55" t="s">
        <v>455</v>
      </c>
      <c r="B526" s="51">
        <v>0</v>
      </c>
    </row>
    <row r="527" hidden="1" customHeight="1" spans="1:2">
      <c r="A527" s="55" t="s">
        <v>456</v>
      </c>
      <c r="B527" s="51">
        <v>0</v>
      </c>
    </row>
    <row r="528" hidden="1" customHeight="1" spans="1:2">
      <c r="A528" s="52" t="s">
        <v>457</v>
      </c>
      <c r="B528" s="51">
        <f>SUM(B529:B536)</f>
        <v>0</v>
      </c>
    </row>
    <row r="529" hidden="1" customHeight="1" spans="1:2">
      <c r="A529" s="53" t="s">
        <v>104</v>
      </c>
      <c r="B529" s="51">
        <v>0</v>
      </c>
    </row>
    <row r="530" hidden="1" customHeight="1" spans="1:2">
      <c r="A530" s="53" t="s">
        <v>105</v>
      </c>
      <c r="B530" s="51">
        <v>0</v>
      </c>
    </row>
    <row r="531" hidden="1" customHeight="1" spans="1:2">
      <c r="A531" s="53" t="s">
        <v>106</v>
      </c>
      <c r="B531" s="51">
        <v>0</v>
      </c>
    </row>
    <row r="532" hidden="1" customHeight="1" spans="1:2">
      <c r="A532" s="53" t="s">
        <v>458</v>
      </c>
      <c r="B532" s="51">
        <v>0</v>
      </c>
    </row>
    <row r="533" hidden="1" customHeight="1" spans="1:2">
      <c r="A533" s="53" t="s">
        <v>459</v>
      </c>
      <c r="B533" s="51">
        <v>0</v>
      </c>
    </row>
    <row r="534" hidden="1" customHeight="1" spans="1:2">
      <c r="A534" s="53" t="s">
        <v>460</v>
      </c>
      <c r="B534" s="51">
        <v>0</v>
      </c>
    </row>
    <row r="535" hidden="1" customHeight="1" spans="1:2">
      <c r="A535" s="53" t="s">
        <v>461</v>
      </c>
      <c r="B535" s="51">
        <v>0</v>
      </c>
    </row>
    <row r="536" hidden="1" customHeight="1" spans="1:2">
      <c r="A536" s="53" t="s">
        <v>462</v>
      </c>
      <c r="B536" s="51">
        <v>0</v>
      </c>
    </row>
    <row r="537" hidden="1" customHeight="1" spans="1:2">
      <c r="A537" s="52" t="s">
        <v>463</v>
      </c>
      <c r="B537" s="51">
        <f>SUM(B538:B544)</f>
        <v>0</v>
      </c>
    </row>
    <row r="538" hidden="1" customHeight="1" spans="1:2">
      <c r="A538" s="53" t="s">
        <v>104</v>
      </c>
      <c r="B538" s="51">
        <v>0</v>
      </c>
    </row>
    <row r="539" hidden="1" customHeight="1" spans="1:2">
      <c r="A539" s="53" t="s">
        <v>105</v>
      </c>
      <c r="B539" s="51">
        <v>0</v>
      </c>
    </row>
    <row r="540" hidden="1" customHeight="1" spans="1:2">
      <c r="A540" s="53" t="s">
        <v>106</v>
      </c>
      <c r="B540" s="51">
        <v>0</v>
      </c>
    </row>
    <row r="541" hidden="1" customHeight="1" spans="1:2">
      <c r="A541" s="53" t="s">
        <v>464</v>
      </c>
      <c r="B541" s="51">
        <v>0</v>
      </c>
    </row>
    <row r="542" hidden="1" customHeight="1" spans="1:2">
      <c r="A542" s="53" t="s">
        <v>465</v>
      </c>
      <c r="B542" s="51">
        <v>0</v>
      </c>
    </row>
    <row r="543" hidden="1" customHeight="1" spans="1:2">
      <c r="A543" s="53" t="s">
        <v>466</v>
      </c>
      <c r="B543" s="51">
        <v>0</v>
      </c>
    </row>
    <row r="544" hidden="1" customHeight="1" spans="1:2">
      <c r="A544" s="53" t="s">
        <v>467</v>
      </c>
      <c r="B544" s="51">
        <v>0</v>
      </c>
    </row>
    <row r="545" hidden="1" customHeight="1" spans="1:2">
      <c r="A545" s="54" t="s">
        <v>468</v>
      </c>
      <c r="B545" s="51">
        <f>SUM(B546:B548)</f>
        <v>0</v>
      </c>
    </row>
    <row r="546" hidden="1" customHeight="1" spans="1:2">
      <c r="A546" s="55" t="s">
        <v>469</v>
      </c>
      <c r="B546" s="51">
        <v>0</v>
      </c>
    </row>
    <row r="547" hidden="1" customHeight="1" spans="1:2">
      <c r="A547" s="55" t="s">
        <v>470</v>
      </c>
      <c r="B547" s="51">
        <v>0</v>
      </c>
    </row>
    <row r="548" hidden="1" customHeight="1" spans="1:2">
      <c r="A548" s="55" t="s">
        <v>471</v>
      </c>
      <c r="B548" s="51">
        <v>0</v>
      </c>
    </row>
    <row r="549" customHeight="1" spans="1:2">
      <c r="A549" s="54" t="s">
        <v>472</v>
      </c>
      <c r="B549" s="51">
        <f>SUM(B550,B569,B577,B579,B588,B592,B602,B610,B617,B625,B634,B639,B642,B645,B648,B651,B654,B658,B662,B670,B673)</f>
        <v>599772</v>
      </c>
    </row>
    <row r="550" hidden="1" customHeight="1" spans="1:2">
      <c r="A550" s="54" t="s">
        <v>473</v>
      </c>
      <c r="B550" s="51">
        <f>SUM(B551:B568)</f>
        <v>0</v>
      </c>
    </row>
    <row r="551" hidden="1" customHeight="1" spans="1:2">
      <c r="A551" s="55" t="s">
        <v>104</v>
      </c>
      <c r="B551" s="51">
        <v>0</v>
      </c>
    </row>
    <row r="552" hidden="1" customHeight="1" spans="1:2">
      <c r="A552" s="55" t="s">
        <v>105</v>
      </c>
      <c r="B552" s="51">
        <v>0</v>
      </c>
    </row>
    <row r="553" hidden="1" customHeight="1" spans="1:2">
      <c r="A553" s="55" t="s">
        <v>106</v>
      </c>
      <c r="B553" s="51">
        <v>0</v>
      </c>
    </row>
    <row r="554" hidden="1" customHeight="1" spans="1:2">
      <c r="A554" s="55" t="s">
        <v>474</v>
      </c>
      <c r="B554" s="51">
        <v>0</v>
      </c>
    </row>
    <row r="555" hidden="1" customHeight="1" spans="1:2">
      <c r="A555" s="55" t="s">
        <v>475</v>
      </c>
      <c r="B555" s="51">
        <v>0</v>
      </c>
    </row>
    <row r="556" hidden="1" customHeight="1" spans="1:2">
      <c r="A556" s="55" t="s">
        <v>476</v>
      </c>
      <c r="B556" s="51">
        <v>0</v>
      </c>
    </row>
    <row r="557" hidden="1" customHeight="1" spans="1:2">
      <c r="A557" s="55" t="s">
        <v>477</v>
      </c>
      <c r="B557" s="51">
        <v>0</v>
      </c>
    </row>
    <row r="558" hidden="1" customHeight="1" spans="1:2">
      <c r="A558" s="55" t="s">
        <v>145</v>
      </c>
      <c r="B558" s="51">
        <v>0</v>
      </c>
    </row>
    <row r="559" hidden="1" customHeight="1" spans="1:2">
      <c r="A559" s="55" t="s">
        <v>478</v>
      </c>
      <c r="B559" s="51">
        <v>0</v>
      </c>
    </row>
    <row r="560" hidden="1" customHeight="1" spans="1:2">
      <c r="A560" s="55" t="s">
        <v>479</v>
      </c>
      <c r="B560" s="51">
        <v>0</v>
      </c>
    </row>
    <row r="561" hidden="1" customHeight="1" spans="1:2">
      <c r="A561" s="55" t="s">
        <v>480</v>
      </c>
      <c r="B561" s="51">
        <v>0</v>
      </c>
    </row>
    <row r="562" hidden="1" customHeight="1" spans="1:2">
      <c r="A562" s="55" t="s">
        <v>481</v>
      </c>
      <c r="B562" s="51">
        <v>0</v>
      </c>
    </row>
    <row r="563" hidden="1" customHeight="1" spans="1:2">
      <c r="A563" s="55" t="s">
        <v>482</v>
      </c>
      <c r="B563" s="51">
        <v>0</v>
      </c>
    </row>
    <row r="564" hidden="1" customHeight="1" spans="1:2">
      <c r="A564" s="55" t="s">
        <v>483</v>
      </c>
      <c r="B564" s="51">
        <v>0</v>
      </c>
    </row>
    <row r="565" hidden="1" customHeight="1" spans="1:2">
      <c r="A565" s="55" t="s">
        <v>484</v>
      </c>
      <c r="B565" s="51">
        <v>0</v>
      </c>
    </row>
    <row r="566" hidden="1" customHeight="1" spans="1:2">
      <c r="A566" s="55" t="s">
        <v>485</v>
      </c>
      <c r="B566" s="51">
        <v>0</v>
      </c>
    </row>
    <row r="567" hidden="1" customHeight="1" spans="1:2">
      <c r="A567" s="55" t="s">
        <v>113</v>
      </c>
      <c r="B567" s="51">
        <v>0</v>
      </c>
    </row>
    <row r="568" hidden="1" customHeight="1" spans="1:2">
      <c r="A568" s="55" t="s">
        <v>486</v>
      </c>
      <c r="B568" s="51">
        <v>0</v>
      </c>
    </row>
    <row r="569" customHeight="1" spans="1:2">
      <c r="A569" s="54" t="s">
        <v>487</v>
      </c>
      <c r="B569" s="51">
        <f>SUM(B570:B576)</f>
        <v>417240</v>
      </c>
    </row>
    <row r="570" hidden="1" customHeight="1" spans="1:2">
      <c r="A570" s="55" t="s">
        <v>104</v>
      </c>
      <c r="B570" s="51">
        <v>0</v>
      </c>
    </row>
    <row r="571" hidden="1" customHeight="1" spans="1:2">
      <c r="A571" s="55" t="s">
        <v>105</v>
      </c>
      <c r="B571" s="51">
        <v>0</v>
      </c>
    </row>
    <row r="572" hidden="1" customHeight="1" spans="1:2">
      <c r="A572" s="55" t="s">
        <v>106</v>
      </c>
      <c r="B572" s="51">
        <v>0</v>
      </c>
    </row>
    <row r="573" hidden="1" customHeight="1" spans="1:2">
      <c r="A573" s="55" t="s">
        <v>488</v>
      </c>
      <c r="B573" s="51">
        <v>0</v>
      </c>
    </row>
    <row r="574" hidden="1" customHeight="1" spans="1:2">
      <c r="A574" s="55" t="s">
        <v>489</v>
      </c>
      <c r="B574" s="51">
        <v>0</v>
      </c>
    </row>
    <row r="575" hidden="1" customHeight="1" spans="1:2">
      <c r="A575" s="55" t="s">
        <v>490</v>
      </c>
      <c r="B575" s="51">
        <v>0</v>
      </c>
    </row>
    <row r="576" customHeight="1" spans="1:2">
      <c r="A576" s="55" t="s">
        <v>491</v>
      </c>
      <c r="B576" s="51">
        <v>417240</v>
      </c>
    </row>
    <row r="577" hidden="1" customHeight="1" spans="1:2">
      <c r="A577" s="54" t="s">
        <v>492</v>
      </c>
      <c r="B577" s="51">
        <f>B578</f>
        <v>0</v>
      </c>
    </row>
    <row r="578" hidden="1" customHeight="1" spans="1:2">
      <c r="A578" s="55" t="s">
        <v>493</v>
      </c>
      <c r="B578" s="51">
        <v>0</v>
      </c>
    </row>
    <row r="579" hidden="1" customHeight="1" spans="1:2">
      <c r="A579" s="54" t="s">
        <v>494</v>
      </c>
      <c r="B579" s="51">
        <f>SUM(B580:B587)</f>
        <v>0</v>
      </c>
    </row>
    <row r="580" hidden="1" customHeight="1" spans="1:2">
      <c r="A580" s="55" t="s">
        <v>495</v>
      </c>
      <c r="B580" s="51">
        <v>0</v>
      </c>
    </row>
    <row r="581" hidden="1" customHeight="1" spans="1:2">
      <c r="A581" s="55" t="s">
        <v>496</v>
      </c>
      <c r="B581" s="51">
        <v>0</v>
      </c>
    </row>
    <row r="582" hidden="1" customHeight="1" spans="1:2">
      <c r="A582" s="55" t="s">
        <v>497</v>
      </c>
      <c r="B582" s="51">
        <v>0</v>
      </c>
    </row>
    <row r="583" hidden="1" customHeight="1" spans="1:2">
      <c r="A583" s="55" t="s">
        <v>498</v>
      </c>
      <c r="B583" s="51">
        <v>0</v>
      </c>
    </row>
    <row r="584" hidden="1" customHeight="1" spans="1:2">
      <c r="A584" s="55" t="s">
        <v>499</v>
      </c>
      <c r="B584" s="51">
        <v>0</v>
      </c>
    </row>
    <row r="585" hidden="1" customHeight="1" spans="1:2">
      <c r="A585" s="55" t="s">
        <v>500</v>
      </c>
      <c r="B585" s="51">
        <v>0</v>
      </c>
    </row>
    <row r="586" hidden="1" customHeight="1" spans="1:2">
      <c r="A586" s="55" t="s">
        <v>501</v>
      </c>
      <c r="B586" s="51">
        <v>0</v>
      </c>
    </row>
    <row r="587" hidden="1" customHeight="1" spans="1:2">
      <c r="A587" s="55" t="s">
        <v>502</v>
      </c>
      <c r="B587" s="51">
        <v>0</v>
      </c>
    </row>
    <row r="588" hidden="1" customHeight="1" spans="1:2">
      <c r="A588" s="54" t="s">
        <v>503</v>
      </c>
      <c r="B588" s="51">
        <f>SUM(B589:B591)</f>
        <v>0</v>
      </c>
    </row>
    <row r="589" hidden="1" customHeight="1" spans="1:2">
      <c r="A589" s="55" t="s">
        <v>504</v>
      </c>
      <c r="B589" s="51">
        <v>0</v>
      </c>
    </row>
    <row r="590" hidden="1" customHeight="1" spans="1:2">
      <c r="A590" s="55" t="s">
        <v>505</v>
      </c>
      <c r="B590" s="51">
        <v>0</v>
      </c>
    </row>
    <row r="591" hidden="1" customHeight="1" spans="1:2">
      <c r="A591" s="55" t="s">
        <v>506</v>
      </c>
      <c r="B591" s="51">
        <v>0</v>
      </c>
    </row>
    <row r="592" hidden="1" customHeight="1" spans="1:2">
      <c r="A592" s="54" t="s">
        <v>507</v>
      </c>
      <c r="B592" s="51">
        <f>SUM(B593:B601)</f>
        <v>0</v>
      </c>
    </row>
    <row r="593" hidden="1" customHeight="1" spans="1:2">
      <c r="A593" s="55" t="s">
        <v>508</v>
      </c>
      <c r="B593" s="51">
        <v>0</v>
      </c>
    </row>
    <row r="594" hidden="1" customHeight="1" spans="1:2">
      <c r="A594" s="55" t="s">
        <v>509</v>
      </c>
      <c r="B594" s="51">
        <v>0</v>
      </c>
    </row>
    <row r="595" hidden="1" customHeight="1" spans="1:2">
      <c r="A595" s="55" t="s">
        <v>510</v>
      </c>
      <c r="B595" s="51">
        <v>0</v>
      </c>
    </row>
    <row r="596" hidden="1" customHeight="1" spans="1:2">
      <c r="A596" s="55" t="s">
        <v>511</v>
      </c>
      <c r="B596" s="51">
        <v>0</v>
      </c>
    </row>
    <row r="597" hidden="1" customHeight="1" spans="1:2">
      <c r="A597" s="55" t="s">
        <v>512</v>
      </c>
      <c r="B597" s="51">
        <v>0</v>
      </c>
    </row>
    <row r="598" hidden="1" customHeight="1" spans="1:2">
      <c r="A598" s="55" t="s">
        <v>513</v>
      </c>
      <c r="B598" s="51">
        <v>0</v>
      </c>
    </row>
    <row r="599" hidden="1" customHeight="1" spans="1:2">
      <c r="A599" s="55" t="s">
        <v>514</v>
      </c>
      <c r="B599" s="51">
        <v>0</v>
      </c>
    </row>
    <row r="600" hidden="1" customHeight="1" spans="1:2">
      <c r="A600" s="55" t="s">
        <v>515</v>
      </c>
      <c r="B600" s="51">
        <v>0</v>
      </c>
    </row>
    <row r="601" hidden="1" customHeight="1" spans="1:2">
      <c r="A601" s="55" t="s">
        <v>516</v>
      </c>
      <c r="B601" s="51">
        <v>0</v>
      </c>
    </row>
    <row r="602" customHeight="1" spans="1:2">
      <c r="A602" s="54" t="s">
        <v>517</v>
      </c>
      <c r="B602" s="51">
        <f>SUM(B603:B609)</f>
        <v>121332</v>
      </c>
    </row>
    <row r="603" hidden="1" customHeight="1" spans="1:2">
      <c r="A603" s="55" t="s">
        <v>518</v>
      </c>
      <c r="B603" s="51">
        <v>0</v>
      </c>
    </row>
    <row r="604" hidden="1" customHeight="1" spans="1:2">
      <c r="A604" s="55" t="s">
        <v>519</v>
      </c>
      <c r="B604" s="51">
        <v>0</v>
      </c>
    </row>
    <row r="605" hidden="1" customHeight="1" spans="1:2">
      <c r="A605" s="55" t="s">
        <v>520</v>
      </c>
      <c r="B605" s="51">
        <v>0</v>
      </c>
    </row>
    <row r="606" hidden="1" customHeight="1" spans="1:2">
      <c r="A606" s="55" t="s">
        <v>521</v>
      </c>
      <c r="B606" s="51">
        <v>0</v>
      </c>
    </row>
    <row r="607" hidden="1" customHeight="1" spans="1:2">
      <c r="A607" s="55" t="s">
        <v>522</v>
      </c>
      <c r="B607" s="51">
        <v>0</v>
      </c>
    </row>
    <row r="608" hidden="1" customHeight="1" spans="1:2">
      <c r="A608" s="55" t="s">
        <v>523</v>
      </c>
      <c r="B608" s="51">
        <v>0</v>
      </c>
    </row>
    <row r="609" customHeight="1" spans="1:2">
      <c r="A609" s="55" t="s">
        <v>524</v>
      </c>
      <c r="B609" s="51">
        <v>121332</v>
      </c>
    </row>
    <row r="610" customHeight="1" spans="1:2">
      <c r="A610" s="54" t="s">
        <v>525</v>
      </c>
      <c r="B610" s="51">
        <f>SUM(B611:B616)</f>
        <v>0</v>
      </c>
    </row>
    <row r="611" hidden="1" customHeight="1" spans="1:2">
      <c r="A611" s="55" t="s">
        <v>526</v>
      </c>
      <c r="B611" s="51">
        <v>0</v>
      </c>
    </row>
    <row r="612" hidden="1" customHeight="1" spans="1:2">
      <c r="A612" s="55" t="s">
        <v>527</v>
      </c>
      <c r="B612" s="51">
        <v>0</v>
      </c>
    </row>
    <row r="613" hidden="1" customHeight="1" spans="1:2">
      <c r="A613" s="55" t="s">
        <v>528</v>
      </c>
      <c r="B613" s="51">
        <v>0</v>
      </c>
    </row>
    <row r="614" hidden="1" customHeight="1" spans="1:2">
      <c r="A614" s="55" t="s">
        <v>529</v>
      </c>
      <c r="B614" s="51">
        <v>0</v>
      </c>
    </row>
    <row r="615" hidden="1" customHeight="1" spans="1:2">
      <c r="A615" s="55" t="s">
        <v>530</v>
      </c>
      <c r="B615" s="51">
        <v>0</v>
      </c>
    </row>
    <row r="616" hidden="1" customHeight="1" spans="1:2">
      <c r="A616" s="55" t="s">
        <v>531</v>
      </c>
      <c r="B616" s="51">
        <v>0</v>
      </c>
    </row>
    <row r="617" hidden="1" customHeight="1" spans="1:2">
      <c r="A617" s="54" t="s">
        <v>532</v>
      </c>
      <c r="B617" s="51">
        <f>SUM(B618:B624)</f>
        <v>0</v>
      </c>
    </row>
    <row r="618" hidden="1" customHeight="1" spans="1:2">
      <c r="A618" s="55" t="s">
        <v>533</v>
      </c>
      <c r="B618" s="51">
        <v>0</v>
      </c>
    </row>
    <row r="619" hidden="1" customHeight="1" spans="1:2">
      <c r="A619" s="55" t="s">
        <v>534</v>
      </c>
      <c r="B619" s="51">
        <v>0</v>
      </c>
    </row>
    <row r="620" hidden="1" customHeight="1" spans="1:2">
      <c r="A620" s="55" t="s">
        <v>535</v>
      </c>
      <c r="B620" s="51">
        <v>0</v>
      </c>
    </row>
    <row r="621" hidden="1" customHeight="1" spans="1:2">
      <c r="A621" s="55" t="s">
        <v>536</v>
      </c>
      <c r="B621" s="51">
        <v>0</v>
      </c>
    </row>
    <row r="622" hidden="1" customHeight="1" spans="1:2">
      <c r="A622" s="55" t="s">
        <v>537</v>
      </c>
      <c r="B622" s="51">
        <v>0</v>
      </c>
    </row>
    <row r="623" hidden="1" customHeight="1" spans="1:2">
      <c r="A623" s="55" t="s">
        <v>538</v>
      </c>
      <c r="B623" s="51">
        <v>0</v>
      </c>
    </row>
    <row r="624" hidden="1" customHeight="1" spans="1:2">
      <c r="A624" s="55" t="s">
        <v>539</v>
      </c>
      <c r="B624" s="51">
        <v>0</v>
      </c>
    </row>
    <row r="625" hidden="1" customHeight="1" spans="1:2">
      <c r="A625" s="54" t="s">
        <v>540</v>
      </c>
      <c r="B625" s="51">
        <f>SUM(B626:B633)</f>
        <v>0</v>
      </c>
    </row>
    <row r="626" hidden="1" customHeight="1" spans="1:2">
      <c r="A626" s="55" t="s">
        <v>104</v>
      </c>
      <c r="B626" s="51">
        <v>0</v>
      </c>
    </row>
    <row r="627" hidden="1" customHeight="1" spans="1:2">
      <c r="A627" s="55" t="s">
        <v>105</v>
      </c>
      <c r="B627" s="51">
        <v>0</v>
      </c>
    </row>
    <row r="628" hidden="1" customHeight="1" spans="1:2">
      <c r="A628" s="55" t="s">
        <v>106</v>
      </c>
      <c r="B628" s="51">
        <v>0</v>
      </c>
    </row>
    <row r="629" hidden="1" customHeight="1" spans="1:2">
      <c r="A629" s="55" t="s">
        <v>541</v>
      </c>
      <c r="B629" s="51">
        <v>0</v>
      </c>
    </row>
    <row r="630" hidden="1" customHeight="1" spans="1:2">
      <c r="A630" s="55" t="s">
        <v>542</v>
      </c>
      <c r="B630" s="51">
        <v>0</v>
      </c>
    </row>
    <row r="631" hidden="1" customHeight="1" spans="1:2">
      <c r="A631" s="55" t="s">
        <v>543</v>
      </c>
      <c r="B631" s="51">
        <v>0</v>
      </c>
    </row>
    <row r="632" hidden="1" customHeight="1" spans="1:2">
      <c r="A632" s="55" t="s">
        <v>544</v>
      </c>
      <c r="B632" s="51">
        <v>0</v>
      </c>
    </row>
    <row r="633" hidden="1" customHeight="1" spans="1:2">
      <c r="A633" s="55" t="s">
        <v>545</v>
      </c>
      <c r="B633" s="51">
        <v>0</v>
      </c>
    </row>
    <row r="634" hidden="1" customHeight="1" spans="1:2">
      <c r="A634" s="54" t="s">
        <v>546</v>
      </c>
      <c r="B634" s="51">
        <f>SUM(B635:B638)</f>
        <v>0</v>
      </c>
    </row>
    <row r="635" hidden="1" customHeight="1" spans="1:2">
      <c r="A635" s="55" t="s">
        <v>104</v>
      </c>
      <c r="B635" s="51">
        <v>0</v>
      </c>
    </row>
    <row r="636" hidden="1" customHeight="1" spans="1:2">
      <c r="A636" s="55" t="s">
        <v>105</v>
      </c>
      <c r="B636" s="51">
        <v>0</v>
      </c>
    </row>
    <row r="637" hidden="1" customHeight="1" spans="1:2">
      <c r="A637" s="55" t="s">
        <v>106</v>
      </c>
      <c r="B637" s="51">
        <v>0</v>
      </c>
    </row>
    <row r="638" hidden="1" customHeight="1" spans="1:2">
      <c r="A638" s="55" t="s">
        <v>547</v>
      </c>
      <c r="B638" s="51">
        <v>0</v>
      </c>
    </row>
    <row r="639" hidden="1" customHeight="1" spans="1:2">
      <c r="A639" s="54" t="s">
        <v>548</v>
      </c>
      <c r="B639" s="51">
        <f>SUM(B640:B641)</f>
        <v>0</v>
      </c>
    </row>
    <row r="640" hidden="1" customHeight="1" spans="1:2">
      <c r="A640" s="55" t="s">
        <v>549</v>
      </c>
      <c r="B640" s="51">
        <v>0</v>
      </c>
    </row>
    <row r="641" hidden="1" customHeight="1" spans="1:2">
      <c r="A641" s="55" t="s">
        <v>550</v>
      </c>
      <c r="B641" s="51">
        <v>0</v>
      </c>
    </row>
    <row r="642" hidden="1" customHeight="1" spans="1:2">
      <c r="A642" s="54" t="s">
        <v>551</v>
      </c>
      <c r="B642" s="51">
        <f>SUM(B643:B644)</f>
        <v>0</v>
      </c>
    </row>
    <row r="643" hidden="1" customHeight="1" spans="1:2">
      <c r="A643" s="55" t="s">
        <v>552</v>
      </c>
      <c r="B643" s="51">
        <v>0</v>
      </c>
    </row>
    <row r="644" hidden="1" customHeight="1" spans="1:2">
      <c r="A644" s="55" t="s">
        <v>553</v>
      </c>
      <c r="B644" s="51">
        <v>0</v>
      </c>
    </row>
    <row r="645" hidden="1" customHeight="1" spans="1:2">
      <c r="A645" s="54" t="s">
        <v>554</v>
      </c>
      <c r="B645" s="51">
        <f>SUM(B646:B647)</f>
        <v>0</v>
      </c>
    </row>
    <row r="646" hidden="1" customHeight="1" spans="1:2">
      <c r="A646" s="55" t="s">
        <v>555</v>
      </c>
      <c r="B646" s="51">
        <v>0</v>
      </c>
    </row>
    <row r="647" hidden="1" customHeight="1" spans="1:2">
      <c r="A647" s="55" t="s">
        <v>556</v>
      </c>
      <c r="B647" s="51">
        <v>0</v>
      </c>
    </row>
    <row r="648" hidden="1" customHeight="1" spans="1:2">
      <c r="A648" s="54" t="s">
        <v>557</v>
      </c>
      <c r="B648" s="51">
        <f>SUM(B649:B650)</f>
        <v>0</v>
      </c>
    </row>
    <row r="649" hidden="1" customHeight="1" spans="1:2">
      <c r="A649" s="55" t="s">
        <v>558</v>
      </c>
      <c r="B649" s="51">
        <v>0</v>
      </c>
    </row>
    <row r="650" hidden="1" customHeight="1" spans="1:2">
      <c r="A650" s="55" t="s">
        <v>559</v>
      </c>
      <c r="B650" s="51">
        <v>0</v>
      </c>
    </row>
    <row r="651" hidden="1" customHeight="1" spans="1:2">
      <c r="A651" s="54" t="s">
        <v>560</v>
      </c>
      <c r="B651" s="51">
        <f>SUM(B652:B653)</f>
        <v>0</v>
      </c>
    </row>
    <row r="652" hidden="1" customHeight="1" spans="1:2">
      <c r="A652" s="55" t="s">
        <v>561</v>
      </c>
      <c r="B652" s="51">
        <v>0</v>
      </c>
    </row>
    <row r="653" hidden="1" customHeight="1" spans="1:2">
      <c r="A653" s="55" t="s">
        <v>562</v>
      </c>
      <c r="B653" s="51">
        <v>0</v>
      </c>
    </row>
    <row r="654" hidden="1" customHeight="1" spans="1:2">
      <c r="A654" s="54" t="s">
        <v>563</v>
      </c>
      <c r="B654" s="51">
        <f>SUM(B655:B657)</f>
        <v>0</v>
      </c>
    </row>
    <row r="655" hidden="1" customHeight="1" spans="1:2">
      <c r="A655" s="55" t="s">
        <v>564</v>
      </c>
      <c r="B655" s="51">
        <v>0</v>
      </c>
    </row>
    <row r="656" hidden="1" customHeight="1" spans="1:2">
      <c r="A656" s="55" t="s">
        <v>565</v>
      </c>
      <c r="B656" s="51">
        <v>0</v>
      </c>
    </row>
    <row r="657" hidden="1" customHeight="1" spans="1:2">
      <c r="A657" s="55" t="s">
        <v>566</v>
      </c>
      <c r="B657" s="51">
        <v>0</v>
      </c>
    </row>
    <row r="658" hidden="1" customHeight="1" spans="1:2">
      <c r="A658" s="54" t="s">
        <v>567</v>
      </c>
      <c r="B658" s="51">
        <f>SUM(B659:B661)</f>
        <v>0</v>
      </c>
    </row>
    <row r="659" hidden="1" customHeight="1" spans="1:2">
      <c r="A659" s="55" t="s">
        <v>568</v>
      </c>
      <c r="B659" s="51">
        <v>0</v>
      </c>
    </row>
    <row r="660" hidden="1" customHeight="1" spans="1:2">
      <c r="A660" s="55" t="s">
        <v>569</v>
      </c>
      <c r="B660" s="51">
        <v>0</v>
      </c>
    </row>
    <row r="661" hidden="1" customHeight="1" spans="1:2">
      <c r="A661" s="55" t="s">
        <v>570</v>
      </c>
      <c r="B661" s="51">
        <v>0</v>
      </c>
    </row>
    <row r="662" customHeight="1" spans="1:2">
      <c r="A662" s="54" t="s">
        <v>571</v>
      </c>
      <c r="B662" s="51">
        <f>SUM(B663:B669)</f>
        <v>61200</v>
      </c>
    </row>
    <row r="663" hidden="1" customHeight="1" spans="1:2">
      <c r="A663" s="55" t="s">
        <v>104</v>
      </c>
      <c r="B663" s="51">
        <v>0</v>
      </c>
    </row>
    <row r="664" hidden="1" customHeight="1" spans="1:2">
      <c r="A664" s="55" t="s">
        <v>105</v>
      </c>
      <c r="B664" s="51">
        <v>0</v>
      </c>
    </row>
    <row r="665" hidden="1" customHeight="1" spans="1:2">
      <c r="A665" s="55" t="s">
        <v>106</v>
      </c>
      <c r="B665" s="51">
        <v>0</v>
      </c>
    </row>
    <row r="666" hidden="1" customHeight="1" spans="1:2">
      <c r="A666" s="55" t="s">
        <v>572</v>
      </c>
      <c r="B666" s="51">
        <v>0</v>
      </c>
    </row>
    <row r="667" hidden="1" customHeight="1" spans="1:2">
      <c r="A667" s="55" t="s">
        <v>573</v>
      </c>
      <c r="B667" s="51">
        <v>0</v>
      </c>
    </row>
    <row r="668" hidden="1" customHeight="1" spans="1:2">
      <c r="A668" s="55" t="s">
        <v>113</v>
      </c>
      <c r="B668" s="51">
        <v>0</v>
      </c>
    </row>
    <row r="669" customHeight="1" spans="1:2">
      <c r="A669" s="55" t="s">
        <v>574</v>
      </c>
      <c r="B669" s="51">
        <v>61200</v>
      </c>
    </row>
    <row r="670" customHeight="1" spans="1:2">
      <c r="A670" s="54" t="s">
        <v>575</v>
      </c>
      <c r="B670" s="51">
        <f>SUM(B671:B672)</f>
        <v>0</v>
      </c>
    </row>
    <row r="671" hidden="1" customHeight="1" spans="1:2">
      <c r="A671" s="55" t="s">
        <v>576</v>
      </c>
      <c r="B671" s="51">
        <v>0</v>
      </c>
    </row>
    <row r="672" hidden="1" customHeight="1" spans="1:2">
      <c r="A672" s="55" t="s">
        <v>577</v>
      </c>
      <c r="B672" s="51">
        <v>0</v>
      </c>
    </row>
    <row r="673" hidden="1" customHeight="1" spans="1:2">
      <c r="A673" s="54" t="s">
        <v>578</v>
      </c>
      <c r="B673" s="51">
        <f>B674</f>
        <v>0</v>
      </c>
    </row>
    <row r="674" hidden="1" customHeight="1" spans="1:2">
      <c r="A674" s="55" t="s">
        <v>579</v>
      </c>
      <c r="B674" s="51">
        <v>0</v>
      </c>
    </row>
    <row r="675" customHeight="1" spans="1:2">
      <c r="A675" s="54" t="s">
        <v>580</v>
      </c>
      <c r="B675" s="51">
        <f>SUM(B676,B681,B695,B699,B711,B714,B718,B723,B727,B731,B734,B743,B745)</f>
        <v>190237</v>
      </c>
    </row>
    <row r="676" hidden="1" customHeight="1" spans="1:2">
      <c r="A676" s="54" t="s">
        <v>581</v>
      </c>
      <c r="B676" s="51">
        <f>SUM(B677:B680)</f>
        <v>0</v>
      </c>
    </row>
    <row r="677" hidden="1" customHeight="1" spans="1:2">
      <c r="A677" s="55" t="s">
        <v>104</v>
      </c>
      <c r="B677" s="51">
        <v>0</v>
      </c>
    </row>
    <row r="678" hidden="1" customHeight="1" spans="1:2">
      <c r="A678" s="55" t="s">
        <v>105</v>
      </c>
      <c r="B678" s="51">
        <v>0</v>
      </c>
    </row>
    <row r="679" hidden="1" customHeight="1" spans="1:2">
      <c r="A679" s="55" t="s">
        <v>106</v>
      </c>
      <c r="B679" s="51">
        <v>0</v>
      </c>
    </row>
    <row r="680" hidden="1" customHeight="1" spans="1:2">
      <c r="A680" s="55" t="s">
        <v>582</v>
      </c>
      <c r="B680" s="51">
        <v>0</v>
      </c>
    </row>
    <row r="681" hidden="1" customHeight="1" spans="1:2">
      <c r="A681" s="54" t="s">
        <v>583</v>
      </c>
      <c r="B681" s="51">
        <f>SUM(B682:B694)</f>
        <v>0</v>
      </c>
    </row>
    <row r="682" hidden="1" customHeight="1" spans="1:2">
      <c r="A682" s="55" t="s">
        <v>584</v>
      </c>
      <c r="B682" s="51">
        <v>0</v>
      </c>
    </row>
    <row r="683" hidden="1" customHeight="1" spans="1:2">
      <c r="A683" s="55" t="s">
        <v>585</v>
      </c>
      <c r="B683" s="51">
        <v>0</v>
      </c>
    </row>
    <row r="684" hidden="1" customHeight="1" spans="1:2">
      <c r="A684" s="55" t="s">
        <v>586</v>
      </c>
      <c r="B684" s="51">
        <v>0</v>
      </c>
    </row>
    <row r="685" hidden="1" customHeight="1" spans="1:2">
      <c r="A685" s="55" t="s">
        <v>587</v>
      </c>
      <c r="B685" s="51">
        <v>0</v>
      </c>
    </row>
    <row r="686" hidden="1" customHeight="1" spans="1:2">
      <c r="A686" s="55" t="s">
        <v>588</v>
      </c>
      <c r="B686" s="51">
        <v>0</v>
      </c>
    </row>
    <row r="687" hidden="1" customHeight="1" spans="1:2">
      <c r="A687" s="55" t="s">
        <v>589</v>
      </c>
      <c r="B687" s="51">
        <v>0</v>
      </c>
    </row>
    <row r="688" hidden="1" customHeight="1" spans="1:2">
      <c r="A688" s="55" t="s">
        <v>590</v>
      </c>
      <c r="B688" s="51">
        <v>0</v>
      </c>
    </row>
    <row r="689" hidden="1" customHeight="1" spans="1:2">
      <c r="A689" s="55" t="s">
        <v>591</v>
      </c>
      <c r="B689" s="51">
        <v>0</v>
      </c>
    </row>
    <row r="690" hidden="1" customHeight="1" spans="1:2">
      <c r="A690" s="55" t="s">
        <v>592</v>
      </c>
      <c r="B690" s="51">
        <v>0</v>
      </c>
    </row>
    <row r="691" hidden="1" customHeight="1" spans="1:2">
      <c r="A691" s="55" t="s">
        <v>593</v>
      </c>
      <c r="B691" s="51">
        <v>0</v>
      </c>
    </row>
    <row r="692" hidden="1" customHeight="1" spans="1:2">
      <c r="A692" s="55" t="s">
        <v>594</v>
      </c>
      <c r="B692" s="51">
        <v>0</v>
      </c>
    </row>
    <row r="693" hidden="1" customHeight="1" spans="1:2">
      <c r="A693" s="55" t="s">
        <v>595</v>
      </c>
      <c r="B693" s="51">
        <v>0</v>
      </c>
    </row>
    <row r="694" hidden="1" customHeight="1" spans="1:2">
      <c r="A694" s="55" t="s">
        <v>596</v>
      </c>
      <c r="B694" s="51">
        <v>0</v>
      </c>
    </row>
    <row r="695" hidden="1" customHeight="1" spans="1:2">
      <c r="A695" s="54" t="s">
        <v>597</v>
      </c>
      <c r="B695" s="51">
        <f>SUM(B696:B698)</f>
        <v>0</v>
      </c>
    </row>
    <row r="696" hidden="1" customHeight="1" spans="1:2">
      <c r="A696" s="55" t="s">
        <v>598</v>
      </c>
      <c r="B696" s="51">
        <v>0</v>
      </c>
    </row>
    <row r="697" hidden="1" customHeight="1" spans="1:2">
      <c r="A697" s="55" t="s">
        <v>599</v>
      </c>
      <c r="B697" s="51">
        <v>0</v>
      </c>
    </row>
    <row r="698" hidden="1" customHeight="1" spans="1:2">
      <c r="A698" s="55" t="s">
        <v>600</v>
      </c>
      <c r="B698" s="51">
        <v>0</v>
      </c>
    </row>
    <row r="699" hidden="1" customHeight="1" spans="1:2">
      <c r="A699" s="54" t="s">
        <v>601</v>
      </c>
      <c r="B699" s="51">
        <f>SUM(B700:B710)</f>
        <v>0</v>
      </c>
    </row>
    <row r="700" hidden="1" customHeight="1" spans="1:2">
      <c r="A700" s="55" t="s">
        <v>602</v>
      </c>
      <c r="B700" s="51">
        <v>0</v>
      </c>
    </row>
    <row r="701" hidden="1" customHeight="1" spans="1:2">
      <c r="A701" s="55" t="s">
        <v>603</v>
      </c>
      <c r="B701" s="51">
        <v>0</v>
      </c>
    </row>
    <row r="702" hidden="1" customHeight="1" spans="1:2">
      <c r="A702" s="55" t="s">
        <v>604</v>
      </c>
      <c r="B702" s="51">
        <v>0</v>
      </c>
    </row>
    <row r="703" hidden="1" customHeight="1" spans="1:2">
      <c r="A703" s="55" t="s">
        <v>605</v>
      </c>
      <c r="B703" s="51">
        <v>0</v>
      </c>
    </row>
    <row r="704" hidden="1" customHeight="1" spans="1:2">
      <c r="A704" s="55" t="s">
        <v>606</v>
      </c>
      <c r="B704" s="51">
        <v>0</v>
      </c>
    </row>
    <row r="705" hidden="1" customHeight="1" spans="1:2">
      <c r="A705" s="55" t="s">
        <v>607</v>
      </c>
      <c r="B705" s="51">
        <v>0</v>
      </c>
    </row>
    <row r="706" hidden="1" customHeight="1" spans="1:2">
      <c r="A706" s="55" t="s">
        <v>608</v>
      </c>
      <c r="B706" s="51">
        <v>0</v>
      </c>
    </row>
    <row r="707" hidden="1" customHeight="1" spans="1:2">
      <c r="A707" s="55" t="s">
        <v>609</v>
      </c>
      <c r="B707" s="51">
        <v>0</v>
      </c>
    </row>
    <row r="708" hidden="1" customHeight="1" spans="1:2">
      <c r="A708" s="55" t="s">
        <v>610</v>
      </c>
      <c r="B708" s="51">
        <v>0</v>
      </c>
    </row>
    <row r="709" hidden="1" customHeight="1" spans="1:2">
      <c r="A709" s="55" t="s">
        <v>611</v>
      </c>
      <c r="B709" s="51">
        <v>0</v>
      </c>
    </row>
    <row r="710" hidden="1" customHeight="1" spans="1:2">
      <c r="A710" s="55" t="s">
        <v>612</v>
      </c>
      <c r="B710" s="51">
        <v>0</v>
      </c>
    </row>
    <row r="711" hidden="1" customHeight="1" spans="1:2">
      <c r="A711" s="54" t="s">
        <v>613</v>
      </c>
      <c r="B711" s="51">
        <f>SUM(B712:B713)</f>
        <v>0</v>
      </c>
    </row>
    <row r="712" hidden="1" customHeight="1" spans="1:2">
      <c r="A712" s="55" t="s">
        <v>614</v>
      </c>
      <c r="B712" s="51">
        <v>0</v>
      </c>
    </row>
    <row r="713" hidden="1" customHeight="1" spans="1:2">
      <c r="A713" s="55" t="s">
        <v>615</v>
      </c>
      <c r="B713" s="51">
        <v>0</v>
      </c>
    </row>
    <row r="714" customHeight="1" spans="1:2">
      <c r="A714" s="54" t="s">
        <v>616</v>
      </c>
      <c r="B714" s="51">
        <f>SUM(B715:B717)</f>
        <v>190237</v>
      </c>
    </row>
    <row r="715" hidden="1" customHeight="1" spans="1:2">
      <c r="A715" s="55" t="s">
        <v>617</v>
      </c>
      <c r="B715" s="51">
        <v>0</v>
      </c>
    </row>
    <row r="716" hidden="1" customHeight="1" spans="1:2">
      <c r="A716" s="55" t="s">
        <v>618</v>
      </c>
      <c r="B716" s="51">
        <v>0</v>
      </c>
    </row>
    <row r="717" customHeight="1" spans="1:2">
      <c r="A717" s="55" t="s">
        <v>619</v>
      </c>
      <c r="B717" s="51">
        <v>190237</v>
      </c>
    </row>
    <row r="718" hidden="1" customHeight="1" spans="1:2">
      <c r="A718" s="54" t="s">
        <v>620</v>
      </c>
      <c r="B718" s="51">
        <f>SUM(B719:B722)</f>
        <v>0</v>
      </c>
    </row>
    <row r="719" hidden="1" customHeight="1" spans="1:2">
      <c r="A719" s="55" t="s">
        <v>621</v>
      </c>
      <c r="B719" s="51">
        <v>0</v>
      </c>
    </row>
    <row r="720" hidden="1" customHeight="1" spans="1:2">
      <c r="A720" s="55" t="s">
        <v>622</v>
      </c>
      <c r="B720" s="51">
        <v>0</v>
      </c>
    </row>
    <row r="721" hidden="1" customHeight="1" spans="1:2">
      <c r="A721" s="55" t="s">
        <v>623</v>
      </c>
      <c r="B721" s="51">
        <v>0</v>
      </c>
    </row>
    <row r="722" hidden="1" customHeight="1" spans="1:2">
      <c r="A722" s="55" t="s">
        <v>624</v>
      </c>
      <c r="B722" s="51">
        <v>0</v>
      </c>
    </row>
    <row r="723" hidden="1" customHeight="1" spans="1:2">
      <c r="A723" s="54" t="s">
        <v>625</v>
      </c>
      <c r="B723" s="51">
        <f>SUM(B724:B726)</f>
        <v>0</v>
      </c>
    </row>
    <row r="724" hidden="1" customHeight="1" spans="1:2">
      <c r="A724" s="55" t="s">
        <v>626</v>
      </c>
      <c r="B724" s="51">
        <v>0</v>
      </c>
    </row>
    <row r="725" hidden="1" customHeight="1" spans="1:2">
      <c r="A725" s="55" t="s">
        <v>627</v>
      </c>
      <c r="B725" s="51">
        <v>0</v>
      </c>
    </row>
    <row r="726" hidden="1" customHeight="1" spans="1:2">
      <c r="A726" s="55" t="s">
        <v>628</v>
      </c>
      <c r="B726" s="51">
        <v>0</v>
      </c>
    </row>
    <row r="727" hidden="1" customHeight="1" spans="1:2">
      <c r="A727" s="54" t="s">
        <v>629</v>
      </c>
      <c r="B727" s="51">
        <f>SUM(B728:B730)</f>
        <v>0</v>
      </c>
    </row>
    <row r="728" hidden="1" customHeight="1" spans="1:2">
      <c r="A728" s="55" t="s">
        <v>630</v>
      </c>
      <c r="B728" s="51">
        <v>0</v>
      </c>
    </row>
    <row r="729" hidden="1" customHeight="1" spans="1:2">
      <c r="A729" s="55" t="s">
        <v>631</v>
      </c>
      <c r="B729" s="51">
        <v>0</v>
      </c>
    </row>
    <row r="730" hidden="1" customHeight="1" spans="1:2">
      <c r="A730" s="55" t="s">
        <v>632</v>
      </c>
      <c r="B730" s="51">
        <v>0</v>
      </c>
    </row>
    <row r="731" hidden="1" customHeight="1" spans="1:2">
      <c r="A731" s="54" t="s">
        <v>633</v>
      </c>
      <c r="B731" s="51">
        <f>SUM(B732:B733)</f>
        <v>0</v>
      </c>
    </row>
    <row r="732" hidden="1" customHeight="1" spans="1:2">
      <c r="A732" s="55" t="s">
        <v>634</v>
      </c>
      <c r="B732" s="51">
        <v>0</v>
      </c>
    </row>
    <row r="733" hidden="1" customHeight="1" spans="1:2">
      <c r="A733" s="55" t="s">
        <v>635</v>
      </c>
      <c r="B733" s="51">
        <v>0</v>
      </c>
    </row>
    <row r="734" hidden="1" customHeight="1" spans="1:2">
      <c r="A734" s="54" t="s">
        <v>636</v>
      </c>
      <c r="B734" s="51">
        <f>SUM(B735:B742)</f>
        <v>0</v>
      </c>
    </row>
    <row r="735" hidden="1" customHeight="1" spans="1:2">
      <c r="A735" s="55" t="s">
        <v>104</v>
      </c>
      <c r="B735" s="51">
        <v>0</v>
      </c>
    </row>
    <row r="736" hidden="1" customHeight="1" spans="1:2">
      <c r="A736" s="55" t="s">
        <v>105</v>
      </c>
      <c r="B736" s="51">
        <v>0</v>
      </c>
    </row>
    <row r="737" hidden="1" customHeight="1" spans="1:2">
      <c r="A737" s="55" t="s">
        <v>106</v>
      </c>
      <c r="B737" s="51">
        <v>0</v>
      </c>
    </row>
    <row r="738" hidden="1" customHeight="1" spans="1:2">
      <c r="A738" s="55" t="s">
        <v>145</v>
      </c>
      <c r="B738" s="51">
        <v>0</v>
      </c>
    </row>
    <row r="739" hidden="1" customHeight="1" spans="1:2">
      <c r="A739" s="55" t="s">
        <v>637</v>
      </c>
      <c r="B739" s="51">
        <v>0</v>
      </c>
    </row>
    <row r="740" hidden="1" customHeight="1" spans="1:2">
      <c r="A740" s="55" t="s">
        <v>638</v>
      </c>
      <c r="B740" s="51">
        <v>0</v>
      </c>
    </row>
    <row r="741" hidden="1" customHeight="1" spans="1:2">
      <c r="A741" s="55" t="s">
        <v>113</v>
      </c>
      <c r="B741" s="51">
        <v>0</v>
      </c>
    </row>
    <row r="742" hidden="1" customHeight="1" spans="1:2">
      <c r="A742" s="55" t="s">
        <v>639</v>
      </c>
      <c r="B742" s="51">
        <v>0</v>
      </c>
    </row>
    <row r="743" hidden="1" customHeight="1" spans="1:2">
      <c r="A743" s="54" t="s">
        <v>640</v>
      </c>
      <c r="B743" s="51">
        <f>B744</f>
        <v>0</v>
      </c>
    </row>
    <row r="744" hidden="1" customHeight="1" spans="1:2">
      <c r="A744" s="55" t="s">
        <v>641</v>
      </c>
      <c r="B744" s="51">
        <v>0</v>
      </c>
    </row>
    <row r="745" hidden="1" customHeight="1" spans="1:2">
      <c r="A745" s="54" t="s">
        <v>642</v>
      </c>
      <c r="B745" s="51">
        <f>B746</f>
        <v>0</v>
      </c>
    </row>
    <row r="746" hidden="1" customHeight="1" spans="1:2">
      <c r="A746" s="55" t="s">
        <v>643</v>
      </c>
      <c r="B746" s="51">
        <v>0</v>
      </c>
    </row>
    <row r="747" hidden="1" customHeight="1" spans="1:2">
      <c r="A747" s="54" t="s">
        <v>644</v>
      </c>
      <c r="B747" s="51">
        <f>SUM(B748,B758,B762,B771,B776,B783,B789,B792,B795,B797,B799,B805,B807,B809,B824)</f>
        <v>0</v>
      </c>
    </row>
    <row r="748" hidden="1" customHeight="1" spans="1:2">
      <c r="A748" s="54" t="s">
        <v>645</v>
      </c>
      <c r="B748" s="51">
        <f>SUM(B749:B757)</f>
        <v>0</v>
      </c>
    </row>
    <row r="749" hidden="1" customHeight="1" spans="1:2">
      <c r="A749" s="55" t="s">
        <v>104</v>
      </c>
      <c r="B749" s="51">
        <v>0</v>
      </c>
    </row>
    <row r="750" hidden="1" customHeight="1" spans="1:2">
      <c r="A750" s="55" t="s">
        <v>105</v>
      </c>
      <c r="B750" s="51">
        <v>0</v>
      </c>
    </row>
    <row r="751" hidden="1" customHeight="1" spans="1:2">
      <c r="A751" s="55" t="s">
        <v>106</v>
      </c>
      <c r="B751" s="51">
        <v>0</v>
      </c>
    </row>
    <row r="752" hidden="1" customHeight="1" spans="1:2">
      <c r="A752" s="55" t="s">
        <v>646</v>
      </c>
      <c r="B752" s="51">
        <v>0</v>
      </c>
    </row>
    <row r="753" hidden="1" customHeight="1" spans="1:2">
      <c r="A753" s="55" t="s">
        <v>647</v>
      </c>
      <c r="B753" s="51">
        <v>0</v>
      </c>
    </row>
    <row r="754" hidden="1" customHeight="1" spans="1:2">
      <c r="A754" s="55" t="s">
        <v>648</v>
      </c>
      <c r="B754" s="51">
        <v>0</v>
      </c>
    </row>
    <row r="755" hidden="1" customHeight="1" spans="1:2">
      <c r="A755" s="55" t="s">
        <v>649</v>
      </c>
      <c r="B755" s="51">
        <v>0</v>
      </c>
    </row>
    <row r="756" hidden="1" customHeight="1" spans="1:2">
      <c r="A756" s="55" t="s">
        <v>650</v>
      </c>
      <c r="B756" s="51">
        <v>0</v>
      </c>
    </row>
    <row r="757" hidden="1" customHeight="1" spans="1:2">
      <c r="A757" s="55" t="s">
        <v>651</v>
      </c>
      <c r="B757" s="51">
        <v>0</v>
      </c>
    </row>
    <row r="758" hidden="1" customHeight="1" spans="1:2">
      <c r="A758" s="54" t="s">
        <v>652</v>
      </c>
      <c r="B758" s="51">
        <f>SUM(B759:B761)</f>
        <v>0</v>
      </c>
    </row>
    <row r="759" hidden="1" customHeight="1" spans="1:2">
      <c r="A759" s="55" t="s">
        <v>653</v>
      </c>
      <c r="B759" s="51">
        <v>0</v>
      </c>
    </row>
    <row r="760" hidden="1" customHeight="1" spans="1:2">
      <c r="A760" s="55" t="s">
        <v>654</v>
      </c>
      <c r="B760" s="51">
        <v>0</v>
      </c>
    </row>
    <row r="761" hidden="1" customHeight="1" spans="1:2">
      <c r="A761" s="55" t="s">
        <v>655</v>
      </c>
      <c r="B761" s="51">
        <v>0</v>
      </c>
    </row>
    <row r="762" hidden="1" customHeight="1" spans="1:2">
      <c r="A762" s="54" t="s">
        <v>656</v>
      </c>
      <c r="B762" s="51">
        <f>SUM(B763:B770)</f>
        <v>0</v>
      </c>
    </row>
    <row r="763" hidden="1" customHeight="1" spans="1:2">
      <c r="A763" s="55" t="s">
        <v>657</v>
      </c>
      <c r="B763" s="51">
        <v>0</v>
      </c>
    </row>
    <row r="764" hidden="1" customHeight="1" spans="1:2">
      <c r="A764" s="55" t="s">
        <v>658</v>
      </c>
      <c r="B764" s="51">
        <v>0</v>
      </c>
    </row>
    <row r="765" hidden="1" customHeight="1" spans="1:2">
      <c r="A765" s="55" t="s">
        <v>659</v>
      </c>
      <c r="B765" s="51">
        <v>0</v>
      </c>
    </row>
    <row r="766" hidden="1" customHeight="1" spans="1:2">
      <c r="A766" s="55" t="s">
        <v>660</v>
      </c>
      <c r="B766" s="51">
        <v>0</v>
      </c>
    </row>
    <row r="767" hidden="1" customHeight="1" spans="1:2">
      <c r="A767" s="55" t="s">
        <v>661</v>
      </c>
      <c r="B767" s="51">
        <v>0</v>
      </c>
    </row>
    <row r="768" hidden="1" customHeight="1" spans="1:2">
      <c r="A768" s="55" t="s">
        <v>662</v>
      </c>
      <c r="B768" s="51">
        <v>0</v>
      </c>
    </row>
    <row r="769" hidden="1" customHeight="1" spans="1:2">
      <c r="A769" s="55" t="s">
        <v>663</v>
      </c>
      <c r="B769" s="51">
        <v>0</v>
      </c>
    </row>
    <row r="770" hidden="1" customHeight="1" spans="1:2">
      <c r="A770" s="55" t="s">
        <v>664</v>
      </c>
      <c r="B770" s="51">
        <v>0</v>
      </c>
    </row>
    <row r="771" hidden="1" customHeight="1" spans="1:2">
      <c r="A771" s="54" t="s">
        <v>665</v>
      </c>
      <c r="B771" s="51">
        <f>SUM(B772:B775)</f>
        <v>0</v>
      </c>
    </row>
    <row r="772" hidden="1" customHeight="1" spans="1:2">
      <c r="A772" s="55" t="s">
        <v>666</v>
      </c>
      <c r="B772" s="51">
        <v>0</v>
      </c>
    </row>
    <row r="773" hidden="1" customHeight="1" spans="1:2">
      <c r="A773" s="55" t="s">
        <v>667</v>
      </c>
      <c r="B773" s="51">
        <v>0</v>
      </c>
    </row>
    <row r="774" hidden="1" customHeight="1" spans="1:2">
      <c r="A774" s="55" t="s">
        <v>668</v>
      </c>
      <c r="B774" s="51">
        <v>0</v>
      </c>
    </row>
    <row r="775" hidden="1" customHeight="1" spans="1:2">
      <c r="A775" s="55" t="s">
        <v>669</v>
      </c>
      <c r="B775" s="51">
        <v>0</v>
      </c>
    </row>
    <row r="776" hidden="1" customHeight="1" spans="1:2">
      <c r="A776" s="54" t="s">
        <v>670</v>
      </c>
      <c r="B776" s="51">
        <f>SUM(B777:B782)</f>
        <v>0</v>
      </c>
    </row>
    <row r="777" hidden="1" customHeight="1" spans="1:2">
      <c r="A777" s="55" t="s">
        <v>671</v>
      </c>
      <c r="B777" s="51">
        <v>0</v>
      </c>
    </row>
    <row r="778" hidden="1" customHeight="1" spans="1:2">
      <c r="A778" s="55" t="s">
        <v>672</v>
      </c>
      <c r="B778" s="51">
        <v>0</v>
      </c>
    </row>
    <row r="779" hidden="1" customHeight="1" spans="1:2">
      <c r="A779" s="55" t="s">
        <v>673</v>
      </c>
      <c r="B779" s="51">
        <v>0</v>
      </c>
    </row>
    <row r="780" hidden="1" customHeight="1" spans="1:2">
      <c r="A780" s="55" t="s">
        <v>674</v>
      </c>
      <c r="B780" s="51">
        <v>0</v>
      </c>
    </row>
    <row r="781" hidden="1" customHeight="1" spans="1:2">
      <c r="A781" s="55" t="s">
        <v>675</v>
      </c>
      <c r="B781" s="51">
        <v>0</v>
      </c>
    </row>
    <row r="782" hidden="1" customHeight="1" spans="1:2">
      <c r="A782" s="55" t="s">
        <v>676</v>
      </c>
      <c r="B782" s="51">
        <v>0</v>
      </c>
    </row>
    <row r="783" hidden="1" customHeight="1" spans="1:2">
      <c r="A783" s="54" t="s">
        <v>677</v>
      </c>
      <c r="B783" s="51">
        <f>SUM(B784:B788)</f>
        <v>0</v>
      </c>
    </row>
    <row r="784" hidden="1" customHeight="1" spans="1:2">
      <c r="A784" s="55" t="s">
        <v>678</v>
      </c>
      <c r="B784" s="51">
        <v>0</v>
      </c>
    </row>
    <row r="785" hidden="1" customHeight="1" spans="1:2">
      <c r="A785" s="55" t="s">
        <v>679</v>
      </c>
      <c r="B785" s="51">
        <v>0</v>
      </c>
    </row>
    <row r="786" hidden="1" customHeight="1" spans="1:2">
      <c r="A786" s="55" t="s">
        <v>680</v>
      </c>
      <c r="B786" s="51">
        <v>0</v>
      </c>
    </row>
    <row r="787" hidden="1" customHeight="1" spans="1:2">
      <c r="A787" s="55" t="s">
        <v>681</v>
      </c>
      <c r="B787" s="51">
        <v>0</v>
      </c>
    </row>
    <row r="788" hidden="1" customHeight="1" spans="1:2">
      <c r="A788" s="55" t="s">
        <v>682</v>
      </c>
      <c r="B788" s="51">
        <v>0</v>
      </c>
    </row>
    <row r="789" hidden="1" customHeight="1" spans="1:2">
      <c r="A789" s="54" t="s">
        <v>683</v>
      </c>
      <c r="B789" s="51">
        <f>SUM(B790:B791)</f>
        <v>0</v>
      </c>
    </row>
    <row r="790" hidden="1" customHeight="1" spans="1:2">
      <c r="A790" s="55" t="s">
        <v>684</v>
      </c>
      <c r="B790" s="51">
        <v>0</v>
      </c>
    </row>
    <row r="791" hidden="1" customHeight="1" spans="1:2">
      <c r="A791" s="55" t="s">
        <v>685</v>
      </c>
      <c r="B791" s="51">
        <v>0</v>
      </c>
    </row>
    <row r="792" hidden="1" customHeight="1" spans="1:2">
      <c r="A792" s="54" t="s">
        <v>686</v>
      </c>
      <c r="B792" s="51">
        <f>SUM(B793:B794)</f>
        <v>0</v>
      </c>
    </row>
    <row r="793" hidden="1" customHeight="1" spans="1:2">
      <c r="A793" s="55" t="s">
        <v>687</v>
      </c>
      <c r="B793" s="51">
        <v>0</v>
      </c>
    </row>
    <row r="794" hidden="1" customHeight="1" spans="1:2">
      <c r="A794" s="55" t="s">
        <v>688</v>
      </c>
      <c r="B794" s="51">
        <v>0</v>
      </c>
    </row>
    <row r="795" hidden="1" customHeight="1" spans="1:2">
      <c r="A795" s="54" t="s">
        <v>689</v>
      </c>
      <c r="B795" s="51">
        <f>B796</f>
        <v>0</v>
      </c>
    </row>
    <row r="796" hidden="1" customHeight="1" spans="1:2">
      <c r="A796" s="55" t="s">
        <v>690</v>
      </c>
      <c r="B796" s="51">
        <v>0</v>
      </c>
    </row>
    <row r="797" hidden="1" customHeight="1" spans="1:2">
      <c r="A797" s="54" t="s">
        <v>691</v>
      </c>
      <c r="B797" s="51">
        <f>B798</f>
        <v>0</v>
      </c>
    </row>
    <row r="798" hidden="1" customHeight="1" spans="1:2">
      <c r="A798" s="55" t="s">
        <v>692</v>
      </c>
      <c r="B798" s="51">
        <v>0</v>
      </c>
    </row>
    <row r="799" hidden="1" customHeight="1" spans="1:2">
      <c r="A799" s="54" t="s">
        <v>693</v>
      </c>
      <c r="B799" s="51">
        <f>SUM(B800:B804)</f>
        <v>0</v>
      </c>
    </row>
    <row r="800" hidden="1" customHeight="1" spans="1:2">
      <c r="A800" s="55" t="s">
        <v>694</v>
      </c>
      <c r="B800" s="51">
        <v>0</v>
      </c>
    </row>
    <row r="801" hidden="1" customHeight="1" spans="1:2">
      <c r="A801" s="55" t="s">
        <v>695</v>
      </c>
      <c r="B801" s="51">
        <v>0</v>
      </c>
    </row>
    <row r="802" hidden="1" customHeight="1" spans="1:2">
      <c r="A802" s="55" t="s">
        <v>696</v>
      </c>
      <c r="B802" s="51">
        <v>0</v>
      </c>
    </row>
    <row r="803" hidden="1" customHeight="1" spans="1:2">
      <c r="A803" s="55" t="s">
        <v>697</v>
      </c>
      <c r="B803" s="51">
        <v>0</v>
      </c>
    </row>
    <row r="804" hidden="1" customHeight="1" spans="1:2">
      <c r="A804" s="55" t="s">
        <v>698</v>
      </c>
      <c r="B804" s="51">
        <v>0</v>
      </c>
    </row>
    <row r="805" hidden="1" customHeight="1" spans="1:2">
      <c r="A805" s="54" t="s">
        <v>699</v>
      </c>
      <c r="B805" s="51">
        <f>B806</f>
        <v>0</v>
      </c>
    </row>
    <row r="806" hidden="1" customHeight="1" spans="1:2">
      <c r="A806" s="55" t="s">
        <v>700</v>
      </c>
      <c r="B806" s="51">
        <v>0</v>
      </c>
    </row>
    <row r="807" hidden="1" customHeight="1" spans="1:2">
      <c r="A807" s="54" t="s">
        <v>701</v>
      </c>
      <c r="B807" s="51">
        <f>B808</f>
        <v>0</v>
      </c>
    </row>
    <row r="808" hidden="1" customHeight="1" spans="1:2">
      <c r="A808" s="55" t="s">
        <v>702</v>
      </c>
      <c r="B808" s="51">
        <v>0</v>
      </c>
    </row>
    <row r="809" hidden="1" customHeight="1" spans="1:2">
      <c r="A809" s="54" t="s">
        <v>703</v>
      </c>
      <c r="B809" s="51">
        <f>SUM(B810:B823)</f>
        <v>0</v>
      </c>
    </row>
    <row r="810" hidden="1" customHeight="1" spans="1:2">
      <c r="A810" s="55" t="s">
        <v>104</v>
      </c>
      <c r="B810" s="51">
        <v>0</v>
      </c>
    </row>
    <row r="811" hidden="1" customHeight="1" spans="1:2">
      <c r="A811" s="55" t="s">
        <v>105</v>
      </c>
      <c r="B811" s="51">
        <v>0</v>
      </c>
    </row>
    <row r="812" hidden="1" customHeight="1" spans="1:2">
      <c r="A812" s="55" t="s">
        <v>106</v>
      </c>
      <c r="B812" s="51">
        <v>0</v>
      </c>
    </row>
    <row r="813" hidden="1" customHeight="1" spans="1:2">
      <c r="A813" s="55" t="s">
        <v>704</v>
      </c>
      <c r="B813" s="51">
        <v>0</v>
      </c>
    </row>
    <row r="814" hidden="1" customHeight="1" spans="1:2">
      <c r="A814" s="55" t="s">
        <v>705</v>
      </c>
      <c r="B814" s="51">
        <v>0</v>
      </c>
    </row>
    <row r="815" hidden="1" customHeight="1" spans="1:2">
      <c r="A815" s="55" t="s">
        <v>706</v>
      </c>
      <c r="B815" s="51">
        <v>0</v>
      </c>
    </row>
    <row r="816" hidden="1" customHeight="1" spans="1:2">
      <c r="A816" s="55" t="s">
        <v>707</v>
      </c>
      <c r="B816" s="51">
        <v>0</v>
      </c>
    </row>
    <row r="817" hidden="1" customHeight="1" spans="1:2">
      <c r="A817" s="55" t="s">
        <v>708</v>
      </c>
      <c r="B817" s="51">
        <v>0</v>
      </c>
    </row>
    <row r="818" hidden="1" customHeight="1" spans="1:2">
      <c r="A818" s="55" t="s">
        <v>709</v>
      </c>
      <c r="B818" s="51">
        <v>0</v>
      </c>
    </row>
    <row r="819" hidden="1" customHeight="1" spans="1:2">
      <c r="A819" s="55" t="s">
        <v>710</v>
      </c>
      <c r="B819" s="51">
        <v>0</v>
      </c>
    </row>
    <row r="820" hidden="1" customHeight="1" spans="1:2">
      <c r="A820" s="55" t="s">
        <v>145</v>
      </c>
      <c r="B820" s="51">
        <v>0</v>
      </c>
    </row>
    <row r="821" hidden="1" customHeight="1" spans="1:2">
      <c r="A821" s="55" t="s">
        <v>711</v>
      </c>
      <c r="B821" s="51">
        <v>0</v>
      </c>
    </row>
    <row r="822" hidden="1" customHeight="1" spans="1:2">
      <c r="A822" s="55" t="s">
        <v>113</v>
      </c>
      <c r="B822" s="51">
        <v>0</v>
      </c>
    </row>
    <row r="823" hidden="1" customHeight="1" spans="1:2">
      <c r="A823" s="55" t="s">
        <v>712</v>
      </c>
      <c r="B823" s="51">
        <v>0</v>
      </c>
    </row>
    <row r="824" hidden="1" customHeight="1" spans="1:2">
      <c r="A824" s="54" t="s">
        <v>713</v>
      </c>
      <c r="B824" s="51">
        <f>B825</f>
        <v>0</v>
      </c>
    </row>
    <row r="825" hidden="1" customHeight="1" spans="1:2">
      <c r="A825" s="55" t="s">
        <v>714</v>
      </c>
      <c r="B825" s="51">
        <v>0</v>
      </c>
    </row>
    <row r="826" customHeight="1" spans="1:2">
      <c r="A826" s="54" t="s">
        <v>715</v>
      </c>
      <c r="B826" s="51">
        <f>SUM(B827,B838,B840,B843,B845,B847)</f>
        <v>6640687</v>
      </c>
    </row>
    <row r="827" customHeight="1" spans="1:2">
      <c r="A827" s="54" t="s">
        <v>716</v>
      </c>
      <c r="B827" s="51">
        <f>SUM(B828:B837)</f>
        <v>2427595</v>
      </c>
    </row>
    <row r="828" hidden="1" customHeight="1" spans="1:2">
      <c r="A828" s="55" t="s">
        <v>104</v>
      </c>
      <c r="B828" s="51">
        <v>0</v>
      </c>
    </row>
    <row r="829" hidden="1" customHeight="1" spans="1:2">
      <c r="A829" s="55" t="s">
        <v>105</v>
      </c>
      <c r="B829" s="51">
        <v>0</v>
      </c>
    </row>
    <row r="830" hidden="1" customHeight="1" spans="1:2">
      <c r="A830" s="55" t="s">
        <v>106</v>
      </c>
      <c r="B830" s="51">
        <v>0</v>
      </c>
    </row>
    <row r="831" customHeight="1" spans="1:2">
      <c r="A831" s="55" t="s">
        <v>717</v>
      </c>
      <c r="B831" s="51">
        <v>151498</v>
      </c>
    </row>
    <row r="832" hidden="1" customHeight="1" spans="1:2">
      <c r="A832" s="55" t="s">
        <v>718</v>
      </c>
      <c r="B832" s="51">
        <v>0</v>
      </c>
    </row>
    <row r="833" hidden="1" customHeight="1" spans="1:2">
      <c r="A833" s="55" t="s">
        <v>719</v>
      </c>
      <c r="B833" s="51">
        <v>0</v>
      </c>
    </row>
    <row r="834" hidden="1" customHeight="1" spans="1:2">
      <c r="A834" s="55" t="s">
        <v>720</v>
      </c>
      <c r="B834" s="51">
        <v>0</v>
      </c>
    </row>
    <row r="835" hidden="1" customHeight="1" spans="1:2">
      <c r="A835" s="55" t="s">
        <v>721</v>
      </c>
      <c r="B835" s="51">
        <v>0</v>
      </c>
    </row>
    <row r="836" hidden="1" customHeight="1" spans="1:2">
      <c r="A836" s="55" t="s">
        <v>722</v>
      </c>
      <c r="B836" s="51">
        <v>0</v>
      </c>
    </row>
    <row r="837" customHeight="1" spans="1:2">
      <c r="A837" s="55" t="s">
        <v>723</v>
      </c>
      <c r="B837" s="51">
        <v>2276097</v>
      </c>
    </row>
    <row r="838" hidden="1" customHeight="1" spans="1:2">
      <c r="A838" s="54" t="s">
        <v>724</v>
      </c>
      <c r="B838" s="51">
        <f>B839</f>
        <v>0</v>
      </c>
    </row>
    <row r="839" hidden="1" customHeight="1" spans="1:2">
      <c r="A839" s="55" t="s">
        <v>725</v>
      </c>
      <c r="B839" s="51">
        <v>0</v>
      </c>
    </row>
    <row r="840" customHeight="1" spans="1:2">
      <c r="A840" s="54" t="s">
        <v>726</v>
      </c>
      <c r="B840" s="51">
        <f>SUM(B841:B842)</f>
        <v>177946</v>
      </c>
    </row>
    <row r="841" hidden="1" customHeight="1" spans="1:2">
      <c r="A841" s="55" t="s">
        <v>727</v>
      </c>
      <c r="B841" s="51">
        <v>0</v>
      </c>
    </row>
    <row r="842" customHeight="1" spans="1:2">
      <c r="A842" s="55" t="s">
        <v>728</v>
      </c>
      <c r="B842" s="51">
        <v>177946</v>
      </c>
    </row>
    <row r="843" customHeight="1" spans="1:2">
      <c r="A843" s="54" t="s">
        <v>729</v>
      </c>
      <c r="B843" s="51">
        <f t="shared" ref="B843:B847" si="1">B844</f>
        <v>1042000</v>
      </c>
    </row>
    <row r="844" customHeight="1" spans="1:2">
      <c r="A844" s="55" t="s">
        <v>730</v>
      </c>
      <c r="B844" s="51">
        <v>1042000</v>
      </c>
    </row>
    <row r="845" hidden="1" customHeight="1" spans="1:2">
      <c r="A845" s="54" t="s">
        <v>731</v>
      </c>
      <c r="B845" s="51">
        <f t="shared" si="1"/>
        <v>0</v>
      </c>
    </row>
    <row r="846" hidden="1" customHeight="1" spans="1:2">
      <c r="A846" s="55" t="s">
        <v>732</v>
      </c>
      <c r="B846" s="51">
        <v>0</v>
      </c>
    </row>
    <row r="847" customHeight="1" spans="1:2">
      <c r="A847" s="54" t="s">
        <v>733</v>
      </c>
      <c r="B847" s="51">
        <f t="shared" si="1"/>
        <v>2993146</v>
      </c>
    </row>
    <row r="848" customHeight="1" spans="1:2">
      <c r="A848" s="55" t="s">
        <v>734</v>
      </c>
      <c r="B848" s="51">
        <v>2993146</v>
      </c>
    </row>
    <row r="849" customHeight="1" spans="1:2">
      <c r="A849" s="54" t="s">
        <v>735</v>
      </c>
      <c r="B849" s="51">
        <f>SUM(B850,B876,B901,B929,B940,B947,B954,B957)</f>
        <v>19566904</v>
      </c>
    </row>
    <row r="850" customHeight="1" spans="1:2">
      <c r="A850" s="54" t="s">
        <v>736</v>
      </c>
      <c r="B850" s="51">
        <f>SUM(B851:B875)</f>
        <v>5598917</v>
      </c>
    </row>
    <row r="851" hidden="1" customHeight="1" spans="1:2">
      <c r="A851" s="55" t="s">
        <v>104</v>
      </c>
      <c r="B851" s="51">
        <v>0</v>
      </c>
    </row>
    <row r="852" hidden="1" customHeight="1" spans="1:2">
      <c r="A852" s="55" t="s">
        <v>105</v>
      </c>
      <c r="B852" s="51">
        <v>0</v>
      </c>
    </row>
    <row r="853" hidden="1" customHeight="1" spans="1:2">
      <c r="A853" s="55" t="s">
        <v>106</v>
      </c>
      <c r="B853" s="51">
        <v>0</v>
      </c>
    </row>
    <row r="854" customHeight="1" spans="1:2">
      <c r="A854" s="55" t="s">
        <v>113</v>
      </c>
      <c r="B854" s="51">
        <v>194289</v>
      </c>
    </row>
    <row r="855" hidden="1" customHeight="1" spans="1:2">
      <c r="A855" s="55" t="s">
        <v>737</v>
      </c>
      <c r="B855" s="51">
        <v>0</v>
      </c>
    </row>
    <row r="856" hidden="1" customHeight="1" spans="1:2">
      <c r="A856" s="55" t="s">
        <v>738</v>
      </c>
      <c r="B856" s="51">
        <v>0</v>
      </c>
    </row>
    <row r="857" customHeight="1" spans="1:2">
      <c r="A857" s="55" t="s">
        <v>739</v>
      </c>
      <c r="B857" s="51">
        <v>45600</v>
      </c>
    </row>
    <row r="858" hidden="1" customHeight="1" spans="1:2">
      <c r="A858" s="55" t="s">
        <v>740</v>
      </c>
      <c r="B858" s="51">
        <v>0</v>
      </c>
    </row>
    <row r="859" hidden="1" customHeight="1" spans="1:2">
      <c r="A859" s="55" t="s">
        <v>741</v>
      </c>
      <c r="B859" s="51">
        <v>0</v>
      </c>
    </row>
    <row r="860" hidden="1" customHeight="1" spans="1:2">
      <c r="A860" s="55" t="s">
        <v>742</v>
      </c>
      <c r="B860" s="51">
        <v>0</v>
      </c>
    </row>
    <row r="861" hidden="1" customHeight="1" spans="1:2">
      <c r="A861" s="55" t="s">
        <v>743</v>
      </c>
      <c r="B861" s="51">
        <v>0</v>
      </c>
    </row>
    <row r="862" hidden="1" customHeight="1" spans="1:2">
      <c r="A862" s="55" t="s">
        <v>744</v>
      </c>
      <c r="B862" s="51">
        <v>0</v>
      </c>
    </row>
    <row r="863" hidden="1" customHeight="1" spans="1:2">
      <c r="A863" s="55" t="s">
        <v>745</v>
      </c>
      <c r="B863" s="51">
        <v>0</v>
      </c>
    </row>
    <row r="864" hidden="1" customHeight="1" spans="1:2">
      <c r="A864" s="55" t="s">
        <v>746</v>
      </c>
      <c r="B864" s="51">
        <v>0</v>
      </c>
    </row>
    <row r="865" hidden="1" customHeight="1" spans="1:2">
      <c r="A865" s="55" t="s">
        <v>747</v>
      </c>
      <c r="B865" s="51">
        <v>0</v>
      </c>
    </row>
    <row r="866" customHeight="1" spans="1:2">
      <c r="A866" s="55" t="s">
        <v>748</v>
      </c>
      <c r="B866" s="51">
        <v>2400000</v>
      </c>
    </row>
    <row r="867" hidden="1" customHeight="1" spans="1:2">
      <c r="A867" s="55" t="s">
        <v>749</v>
      </c>
      <c r="B867" s="51">
        <v>0</v>
      </c>
    </row>
    <row r="868" hidden="1" customHeight="1" spans="1:2">
      <c r="A868" s="55" t="s">
        <v>750</v>
      </c>
      <c r="B868" s="51">
        <v>0</v>
      </c>
    </row>
    <row r="869" hidden="1" customHeight="1" spans="1:2">
      <c r="A869" s="55" t="s">
        <v>751</v>
      </c>
      <c r="B869" s="51">
        <v>0</v>
      </c>
    </row>
    <row r="870" hidden="1" customHeight="1" spans="1:2">
      <c r="A870" s="55" t="s">
        <v>752</v>
      </c>
      <c r="B870" s="51">
        <v>0</v>
      </c>
    </row>
    <row r="871" customHeight="1" spans="1:2">
      <c r="A871" s="55" t="s">
        <v>753</v>
      </c>
      <c r="B871" s="51">
        <v>2000000</v>
      </c>
    </row>
    <row r="872" hidden="1" customHeight="1" spans="1:2">
      <c r="A872" s="55" t="s">
        <v>754</v>
      </c>
      <c r="B872" s="51">
        <v>0</v>
      </c>
    </row>
    <row r="873" hidden="1" customHeight="1" spans="1:2">
      <c r="A873" s="55" t="s">
        <v>755</v>
      </c>
      <c r="B873" s="51">
        <v>0</v>
      </c>
    </row>
    <row r="874" hidden="1" customHeight="1" spans="1:2">
      <c r="A874" s="55" t="s">
        <v>756</v>
      </c>
      <c r="B874" s="51">
        <v>0</v>
      </c>
    </row>
    <row r="875" customHeight="1" spans="1:2">
      <c r="A875" s="55" t="s">
        <v>757</v>
      </c>
      <c r="B875" s="51">
        <v>959028</v>
      </c>
    </row>
    <row r="876" hidden="1" customHeight="1" spans="1:2">
      <c r="A876" s="54" t="s">
        <v>758</v>
      </c>
      <c r="B876" s="51">
        <f>SUM(B877:B900)</f>
        <v>0</v>
      </c>
    </row>
    <row r="877" hidden="1" customHeight="1" spans="1:2">
      <c r="A877" s="55" t="s">
        <v>104</v>
      </c>
      <c r="B877" s="51">
        <v>0</v>
      </c>
    </row>
    <row r="878" hidden="1" customHeight="1" spans="1:2">
      <c r="A878" s="55" t="s">
        <v>105</v>
      </c>
      <c r="B878" s="51">
        <v>0</v>
      </c>
    </row>
    <row r="879" hidden="1" customHeight="1" spans="1:2">
      <c r="A879" s="55" t="s">
        <v>106</v>
      </c>
      <c r="B879" s="51">
        <v>0</v>
      </c>
    </row>
    <row r="880" hidden="1" customHeight="1" spans="1:2">
      <c r="A880" s="55" t="s">
        <v>759</v>
      </c>
      <c r="B880" s="51">
        <v>0</v>
      </c>
    </row>
    <row r="881" hidden="1" customHeight="1" spans="1:2">
      <c r="A881" s="55" t="s">
        <v>760</v>
      </c>
      <c r="B881" s="51">
        <v>0</v>
      </c>
    </row>
    <row r="882" hidden="1" customHeight="1" spans="1:2">
      <c r="A882" s="55" t="s">
        <v>761</v>
      </c>
      <c r="B882" s="51">
        <v>0</v>
      </c>
    </row>
    <row r="883" hidden="1" customHeight="1" spans="1:2">
      <c r="A883" s="55" t="s">
        <v>762</v>
      </c>
      <c r="B883" s="51">
        <v>0</v>
      </c>
    </row>
    <row r="884" hidden="1" customHeight="1" spans="1:2">
      <c r="A884" s="55" t="s">
        <v>763</v>
      </c>
      <c r="B884" s="51">
        <v>0</v>
      </c>
    </row>
    <row r="885" hidden="1" customHeight="1" spans="1:2">
      <c r="A885" s="55" t="s">
        <v>764</v>
      </c>
      <c r="B885" s="51">
        <v>0</v>
      </c>
    </row>
    <row r="886" hidden="1" customHeight="1" spans="1:2">
      <c r="A886" s="55" t="s">
        <v>765</v>
      </c>
      <c r="B886" s="51">
        <v>0</v>
      </c>
    </row>
    <row r="887" hidden="1" customHeight="1" spans="1:2">
      <c r="A887" s="55" t="s">
        <v>766</v>
      </c>
      <c r="B887" s="51">
        <v>0</v>
      </c>
    </row>
    <row r="888" hidden="1" customHeight="1" spans="1:2">
      <c r="A888" s="55" t="s">
        <v>767</v>
      </c>
      <c r="B888" s="51">
        <v>0</v>
      </c>
    </row>
    <row r="889" hidden="1" customHeight="1" spans="1:2">
      <c r="A889" s="55" t="s">
        <v>768</v>
      </c>
      <c r="B889" s="51">
        <v>0</v>
      </c>
    </row>
    <row r="890" hidden="1" customHeight="1" spans="1:2">
      <c r="A890" s="55" t="s">
        <v>769</v>
      </c>
      <c r="B890" s="51">
        <v>0</v>
      </c>
    </row>
    <row r="891" hidden="1" customHeight="1" spans="1:2">
      <c r="A891" s="55" t="s">
        <v>770</v>
      </c>
      <c r="B891" s="51">
        <v>0</v>
      </c>
    </row>
    <row r="892" hidden="1" customHeight="1" spans="1:2">
      <c r="A892" s="55" t="s">
        <v>771</v>
      </c>
      <c r="B892" s="51">
        <v>0</v>
      </c>
    </row>
    <row r="893" hidden="1" customHeight="1" spans="1:2">
      <c r="A893" s="55" t="s">
        <v>772</v>
      </c>
      <c r="B893" s="51">
        <v>0</v>
      </c>
    </row>
    <row r="894" hidden="1" customHeight="1" spans="1:2">
      <c r="A894" s="55" t="s">
        <v>773</v>
      </c>
      <c r="B894" s="51">
        <v>0</v>
      </c>
    </row>
    <row r="895" hidden="1" customHeight="1" spans="1:2">
      <c r="A895" s="55" t="s">
        <v>774</v>
      </c>
      <c r="B895" s="51">
        <v>0</v>
      </c>
    </row>
    <row r="896" hidden="1" customHeight="1" spans="1:2">
      <c r="A896" s="55" t="s">
        <v>775</v>
      </c>
      <c r="B896" s="51">
        <v>0</v>
      </c>
    </row>
    <row r="897" hidden="1" customHeight="1" spans="1:2">
      <c r="A897" s="55" t="s">
        <v>776</v>
      </c>
      <c r="B897" s="51">
        <v>0</v>
      </c>
    </row>
    <row r="898" hidden="1" customHeight="1" spans="1:2">
      <c r="A898" s="55" t="s">
        <v>777</v>
      </c>
      <c r="B898" s="51">
        <v>0</v>
      </c>
    </row>
    <row r="899" hidden="1" customHeight="1" spans="1:2">
      <c r="A899" s="55" t="s">
        <v>743</v>
      </c>
      <c r="B899" s="51">
        <v>0</v>
      </c>
    </row>
    <row r="900" hidden="1" customHeight="1" spans="1:2">
      <c r="A900" s="55" t="s">
        <v>778</v>
      </c>
      <c r="B900" s="51">
        <v>0</v>
      </c>
    </row>
    <row r="901" customHeight="1" spans="1:2">
      <c r="A901" s="54" t="s">
        <v>779</v>
      </c>
      <c r="B901" s="51">
        <f>SUM(B902:B928)</f>
        <v>82747</v>
      </c>
    </row>
    <row r="902" hidden="1" customHeight="1" spans="1:2">
      <c r="A902" s="55" t="s">
        <v>104</v>
      </c>
      <c r="B902" s="51">
        <v>0</v>
      </c>
    </row>
    <row r="903" hidden="1" customHeight="1" spans="1:2">
      <c r="A903" s="55" t="s">
        <v>105</v>
      </c>
      <c r="B903" s="51">
        <v>0</v>
      </c>
    </row>
    <row r="904" hidden="1" customHeight="1" spans="1:2">
      <c r="A904" s="55" t="s">
        <v>106</v>
      </c>
      <c r="B904" s="51">
        <v>0</v>
      </c>
    </row>
    <row r="905" hidden="1" customHeight="1" spans="1:2">
      <c r="A905" s="55" t="s">
        <v>780</v>
      </c>
      <c r="B905" s="51">
        <v>0</v>
      </c>
    </row>
    <row r="906" customHeight="1" spans="1:2">
      <c r="A906" s="55" t="s">
        <v>781</v>
      </c>
      <c r="B906" s="51">
        <v>32000</v>
      </c>
    </row>
    <row r="907" hidden="1" customHeight="1" spans="1:2">
      <c r="A907" s="55" t="s">
        <v>782</v>
      </c>
      <c r="B907" s="51">
        <v>0</v>
      </c>
    </row>
    <row r="908" hidden="1" customHeight="1" spans="1:2">
      <c r="A908" s="55" t="s">
        <v>783</v>
      </c>
      <c r="B908" s="51">
        <v>0</v>
      </c>
    </row>
    <row r="909" hidden="1" customHeight="1" spans="1:2">
      <c r="A909" s="55" t="s">
        <v>784</v>
      </c>
      <c r="B909" s="51">
        <v>0</v>
      </c>
    </row>
    <row r="910" hidden="1" customHeight="1" spans="1:2">
      <c r="A910" s="55" t="s">
        <v>785</v>
      </c>
      <c r="B910" s="51">
        <v>0</v>
      </c>
    </row>
    <row r="911" hidden="1" customHeight="1" spans="1:2">
      <c r="A911" s="55" t="s">
        <v>786</v>
      </c>
      <c r="B911" s="51">
        <v>0</v>
      </c>
    </row>
    <row r="912" hidden="1" customHeight="1" spans="1:2">
      <c r="A912" s="55" t="s">
        <v>787</v>
      </c>
      <c r="B912" s="51">
        <v>0</v>
      </c>
    </row>
    <row r="913" hidden="1" customHeight="1" spans="1:2">
      <c r="A913" s="55" t="s">
        <v>788</v>
      </c>
      <c r="B913" s="51">
        <v>0</v>
      </c>
    </row>
    <row r="914" hidden="1" customHeight="1" spans="1:2">
      <c r="A914" s="55" t="s">
        <v>789</v>
      </c>
      <c r="B914" s="51">
        <v>0</v>
      </c>
    </row>
    <row r="915" hidden="1" customHeight="1" spans="1:2">
      <c r="A915" s="55" t="s">
        <v>790</v>
      </c>
      <c r="B915" s="51">
        <v>0</v>
      </c>
    </row>
    <row r="916" hidden="1" customHeight="1" spans="1:2">
      <c r="A916" s="55" t="s">
        <v>791</v>
      </c>
      <c r="B916" s="51">
        <v>0</v>
      </c>
    </row>
    <row r="917" customHeight="1" spans="1:2">
      <c r="A917" s="55" t="s">
        <v>792</v>
      </c>
      <c r="B917" s="51">
        <v>24077</v>
      </c>
    </row>
    <row r="918" hidden="1" customHeight="1" spans="1:2">
      <c r="A918" s="55" t="s">
        <v>793</v>
      </c>
      <c r="B918" s="51">
        <v>0</v>
      </c>
    </row>
    <row r="919" hidden="1" customHeight="1" spans="1:2">
      <c r="A919" s="55" t="s">
        <v>794</v>
      </c>
      <c r="B919" s="51">
        <v>0</v>
      </c>
    </row>
    <row r="920" hidden="1" customHeight="1" spans="1:2">
      <c r="A920" s="55" t="s">
        <v>795</v>
      </c>
      <c r="B920" s="51">
        <v>0</v>
      </c>
    </row>
    <row r="921" customHeight="1" spans="1:2">
      <c r="A921" s="55" t="s">
        <v>796</v>
      </c>
      <c r="B921" s="51">
        <v>26670</v>
      </c>
    </row>
    <row r="922" hidden="1" customHeight="1" spans="1:2">
      <c r="A922" s="55" t="s">
        <v>797</v>
      </c>
      <c r="B922" s="51">
        <v>0</v>
      </c>
    </row>
    <row r="923" hidden="1" customHeight="1" spans="1:2">
      <c r="A923" s="55" t="s">
        <v>771</v>
      </c>
      <c r="B923" s="51">
        <v>0</v>
      </c>
    </row>
    <row r="924" hidden="1" customHeight="1" spans="1:2">
      <c r="A924" s="55" t="s">
        <v>798</v>
      </c>
      <c r="B924" s="51">
        <v>0</v>
      </c>
    </row>
    <row r="925" hidden="1" customHeight="1" spans="1:2">
      <c r="A925" s="55" t="s">
        <v>799</v>
      </c>
      <c r="B925" s="51">
        <v>0</v>
      </c>
    </row>
    <row r="926" hidden="1" customHeight="1" spans="1:2">
      <c r="A926" s="55" t="s">
        <v>800</v>
      </c>
      <c r="B926" s="51">
        <v>0</v>
      </c>
    </row>
    <row r="927" hidden="1" customHeight="1" spans="1:2">
      <c r="A927" s="55" t="s">
        <v>801</v>
      </c>
      <c r="B927" s="51">
        <v>0</v>
      </c>
    </row>
    <row r="928" hidden="1" customHeight="1" spans="1:2">
      <c r="A928" s="55" t="s">
        <v>802</v>
      </c>
      <c r="B928" s="51">
        <v>0</v>
      </c>
    </row>
    <row r="929" customHeight="1" spans="1:2">
      <c r="A929" s="54" t="s">
        <v>803</v>
      </c>
      <c r="B929" s="51">
        <f>SUM(B930:B939)</f>
        <v>7501579</v>
      </c>
    </row>
    <row r="930" ht="26" hidden="1" customHeight="1" spans="1:2">
      <c r="A930" s="55" t="s">
        <v>104</v>
      </c>
      <c r="B930" s="51">
        <v>0</v>
      </c>
    </row>
    <row r="931" hidden="1" customHeight="1" spans="1:2">
      <c r="A931" s="55" t="s">
        <v>105</v>
      </c>
      <c r="B931" s="51">
        <v>0</v>
      </c>
    </row>
    <row r="932" hidden="1" customHeight="1" spans="1:2">
      <c r="A932" s="55" t="s">
        <v>106</v>
      </c>
      <c r="B932" s="51">
        <v>0</v>
      </c>
    </row>
    <row r="933" customHeight="1" spans="1:2">
      <c r="A933" s="55" t="s">
        <v>804</v>
      </c>
      <c r="B933" s="51">
        <v>1122889</v>
      </c>
    </row>
    <row r="934" customHeight="1" spans="1:2">
      <c r="A934" s="55" t="s">
        <v>805</v>
      </c>
      <c r="B934" s="51">
        <v>5014500</v>
      </c>
    </row>
    <row r="935" hidden="1" customHeight="1" spans="1:2">
      <c r="A935" s="55" t="s">
        <v>806</v>
      </c>
      <c r="B935" s="51">
        <v>0</v>
      </c>
    </row>
    <row r="936" hidden="1" customHeight="1" spans="1:2">
      <c r="A936" s="55" t="s">
        <v>807</v>
      </c>
      <c r="B936" s="51">
        <v>0</v>
      </c>
    </row>
    <row r="937" hidden="1" customHeight="1" spans="1:2">
      <c r="A937" s="55" t="s">
        <v>808</v>
      </c>
      <c r="B937" s="51">
        <v>0</v>
      </c>
    </row>
    <row r="938" hidden="1" customHeight="1" spans="1:2">
      <c r="A938" s="55" t="s">
        <v>809</v>
      </c>
      <c r="B938" s="51">
        <v>0</v>
      </c>
    </row>
    <row r="939" customHeight="1" spans="1:2">
      <c r="A939" s="55" t="s">
        <v>810</v>
      </c>
      <c r="B939" s="51">
        <v>1364190</v>
      </c>
    </row>
    <row r="940" customHeight="1" spans="1:2">
      <c r="A940" s="54" t="s">
        <v>811</v>
      </c>
      <c r="B940" s="51">
        <f>SUM(B941:B946)</f>
        <v>6383661</v>
      </c>
    </row>
    <row r="941" customHeight="1" spans="1:2">
      <c r="A941" s="55" t="s">
        <v>812</v>
      </c>
      <c r="B941" s="51">
        <v>309310</v>
      </c>
    </row>
    <row r="942" hidden="1" customHeight="1" spans="1:2">
      <c r="A942" s="55" t="s">
        <v>813</v>
      </c>
      <c r="B942" s="51">
        <v>0</v>
      </c>
    </row>
    <row r="943" customHeight="1" spans="1:2">
      <c r="A943" s="55" t="s">
        <v>814</v>
      </c>
      <c r="B943" s="51">
        <v>2342608</v>
      </c>
    </row>
    <row r="944" hidden="1" customHeight="1" spans="1:2">
      <c r="A944" s="55" t="s">
        <v>815</v>
      </c>
      <c r="B944" s="51">
        <v>0</v>
      </c>
    </row>
    <row r="945" hidden="1" customHeight="1" spans="1:2">
      <c r="A945" s="55" t="s">
        <v>816</v>
      </c>
      <c r="B945" s="51">
        <v>0</v>
      </c>
    </row>
    <row r="946" customHeight="1" spans="1:2">
      <c r="A946" s="55" t="s">
        <v>817</v>
      </c>
      <c r="B946" s="51">
        <v>3731743</v>
      </c>
    </row>
    <row r="947" customHeight="1" spans="1:2">
      <c r="A947" s="54" t="s">
        <v>818</v>
      </c>
      <c r="B947" s="51">
        <f>SUM(B948:B953)</f>
        <v>0</v>
      </c>
    </row>
    <row r="948" hidden="1" customHeight="1" spans="1:2">
      <c r="A948" s="55" t="s">
        <v>819</v>
      </c>
      <c r="B948" s="51">
        <v>0</v>
      </c>
    </row>
    <row r="949" hidden="1" customHeight="1" spans="1:2">
      <c r="A949" s="55" t="s">
        <v>820</v>
      </c>
      <c r="B949" s="51">
        <v>0</v>
      </c>
    </row>
    <row r="950" hidden="1" customHeight="1" spans="1:2">
      <c r="A950" s="55" t="s">
        <v>821</v>
      </c>
      <c r="B950" s="51">
        <v>0</v>
      </c>
    </row>
    <row r="951" hidden="1" customHeight="1" spans="1:2">
      <c r="A951" s="55" t="s">
        <v>822</v>
      </c>
      <c r="B951" s="51">
        <v>0</v>
      </c>
    </row>
    <row r="952" hidden="1" customHeight="1" spans="1:2">
      <c r="A952" s="55" t="s">
        <v>823</v>
      </c>
      <c r="B952" s="51">
        <v>0</v>
      </c>
    </row>
    <row r="953" hidden="1" customHeight="1" spans="1:2">
      <c r="A953" s="55" t="s">
        <v>824</v>
      </c>
      <c r="B953" s="51">
        <v>0</v>
      </c>
    </row>
    <row r="954" hidden="1" customHeight="1" spans="1:2">
      <c r="A954" s="54" t="s">
        <v>825</v>
      </c>
      <c r="B954" s="51">
        <f>SUM(B955:B956)</f>
        <v>0</v>
      </c>
    </row>
    <row r="955" hidden="1" customHeight="1" spans="1:2">
      <c r="A955" s="55" t="s">
        <v>826</v>
      </c>
      <c r="B955" s="51">
        <v>0</v>
      </c>
    </row>
    <row r="956" hidden="1" customHeight="1" spans="1:2">
      <c r="A956" s="55" t="s">
        <v>827</v>
      </c>
      <c r="B956" s="51">
        <v>0</v>
      </c>
    </row>
    <row r="957" hidden="1" customHeight="1" spans="1:2">
      <c r="A957" s="54" t="s">
        <v>828</v>
      </c>
      <c r="B957" s="51">
        <f>B958+B959</f>
        <v>0</v>
      </c>
    </row>
    <row r="958" hidden="1" customHeight="1" spans="1:2">
      <c r="A958" s="55" t="s">
        <v>829</v>
      </c>
      <c r="B958" s="51">
        <v>0</v>
      </c>
    </row>
    <row r="959" hidden="1" customHeight="1" spans="1:2">
      <c r="A959" s="55" t="s">
        <v>830</v>
      </c>
      <c r="B959" s="51">
        <v>0</v>
      </c>
    </row>
    <row r="960" customHeight="1" spans="1:2">
      <c r="A960" s="54" t="s">
        <v>831</v>
      </c>
      <c r="B960" s="51">
        <f>SUM(B961,B984,B994,B1004,B1009,B1016,B1021)</f>
        <v>150400</v>
      </c>
    </row>
    <row r="961" customHeight="1" spans="1:2">
      <c r="A961" s="54" t="s">
        <v>832</v>
      </c>
      <c r="B961" s="51">
        <f>SUM(B962:B983)</f>
        <v>150400</v>
      </c>
    </row>
    <row r="962" hidden="1" customHeight="1" spans="1:2">
      <c r="A962" s="55" t="s">
        <v>104</v>
      </c>
      <c r="B962" s="51">
        <v>0</v>
      </c>
    </row>
    <row r="963" hidden="1" customHeight="1" spans="1:2">
      <c r="A963" s="55" t="s">
        <v>105</v>
      </c>
      <c r="B963" s="51">
        <v>0</v>
      </c>
    </row>
    <row r="964" hidden="1" customHeight="1" spans="1:2">
      <c r="A964" s="55" t="s">
        <v>106</v>
      </c>
      <c r="B964" s="51">
        <v>0</v>
      </c>
    </row>
    <row r="965" hidden="1" customHeight="1" spans="1:2">
      <c r="A965" s="55" t="s">
        <v>833</v>
      </c>
      <c r="B965" s="51">
        <v>0</v>
      </c>
    </row>
    <row r="966" customHeight="1" spans="1:2">
      <c r="A966" s="55" t="s">
        <v>834</v>
      </c>
      <c r="B966" s="51">
        <v>150400</v>
      </c>
    </row>
    <row r="967" hidden="1" customHeight="1" spans="1:2">
      <c r="A967" s="107" t="s">
        <v>835</v>
      </c>
      <c r="B967" s="108">
        <v>0</v>
      </c>
    </row>
    <row r="968" hidden="1" customHeight="1" spans="1:2">
      <c r="A968" s="107" t="s">
        <v>836</v>
      </c>
      <c r="B968" s="108">
        <v>0</v>
      </c>
    </row>
    <row r="969" hidden="1" customHeight="1" spans="1:2">
      <c r="A969" s="107" t="s">
        <v>837</v>
      </c>
      <c r="B969" s="108">
        <v>0</v>
      </c>
    </row>
    <row r="970" hidden="1" customHeight="1" spans="1:2">
      <c r="A970" s="107" t="s">
        <v>838</v>
      </c>
      <c r="B970" s="108">
        <v>0</v>
      </c>
    </row>
    <row r="971" hidden="1" customHeight="1" spans="1:2">
      <c r="A971" s="107" t="s">
        <v>839</v>
      </c>
      <c r="B971" s="108">
        <v>0</v>
      </c>
    </row>
    <row r="972" hidden="1" customHeight="1" spans="1:2">
      <c r="A972" s="107" t="s">
        <v>840</v>
      </c>
      <c r="B972" s="108">
        <v>0</v>
      </c>
    </row>
    <row r="973" hidden="1" customHeight="1" spans="1:2">
      <c r="A973" s="107" t="s">
        <v>841</v>
      </c>
      <c r="B973" s="108">
        <v>0</v>
      </c>
    </row>
    <row r="974" hidden="1" customHeight="1" spans="1:2">
      <c r="A974" s="107" t="s">
        <v>842</v>
      </c>
      <c r="B974" s="108">
        <v>0</v>
      </c>
    </row>
    <row r="975" hidden="1" customHeight="1" spans="1:2">
      <c r="A975" s="107" t="s">
        <v>843</v>
      </c>
      <c r="B975" s="108">
        <v>0</v>
      </c>
    </row>
    <row r="976" hidden="1" customHeight="1" spans="1:2">
      <c r="A976" s="107" t="s">
        <v>844</v>
      </c>
      <c r="B976" s="108">
        <v>0</v>
      </c>
    </row>
    <row r="977" hidden="1" customHeight="1" spans="1:2">
      <c r="A977" s="107" t="s">
        <v>845</v>
      </c>
      <c r="B977" s="108">
        <v>0</v>
      </c>
    </row>
    <row r="978" hidden="1" customHeight="1" spans="1:2">
      <c r="A978" s="107" t="s">
        <v>846</v>
      </c>
      <c r="B978" s="108">
        <v>0</v>
      </c>
    </row>
    <row r="979" hidden="1" customHeight="1" spans="1:2">
      <c r="A979" s="107" t="s">
        <v>847</v>
      </c>
      <c r="B979" s="108">
        <v>0</v>
      </c>
    </row>
    <row r="980" hidden="1" customHeight="1" spans="1:2">
      <c r="A980" s="107" t="s">
        <v>848</v>
      </c>
      <c r="B980" s="108">
        <v>0</v>
      </c>
    </row>
    <row r="981" hidden="1" customHeight="1" spans="1:2">
      <c r="A981" s="107" t="s">
        <v>849</v>
      </c>
      <c r="B981" s="108">
        <v>0</v>
      </c>
    </row>
    <row r="982" hidden="1" customHeight="1" spans="1:2">
      <c r="A982" s="107" t="s">
        <v>850</v>
      </c>
      <c r="B982" s="108">
        <v>0</v>
      </c>
    </row>
    <row r="983" hidden="1" customHeight="1" spans="1:2">
      <c r="A983" s="107" t="s">
        <v>851</v>
      </c>
      <c r="B983" s="108">
        <v>0</v>
      </c>
    </row>
    <row r="984" hidden="1" customHeight="1" spans="1:2">
      <c r="A984" s="109" t="s">
        <v>852</v>
      </c>
      <c r="B984" s="110">
        <f>SUM(B985:B993)</f>
        <v>0</v>
      </c>
    </row>
    <row r="985" hidden="1" customHeight="1" spans="1:2">
      <c r="A985" s="107" t="s">
        <v>104</v>
      </c>
      <c r="B985" s="108">
        <v>0</v>
      </c>
    </row>
    <row r="986" hidden="1" customHeight="1" spans="1:2">
      <c r="A986" s="107" t="s">
        <v>105</v>
      </c>
      <c r="B986" s="108">
        <v>0</v>
      </c>
    </row>
    <row r="987" hidden="1" customHeight="1" spans="1:2">
      <c r="A987" s="107" t="s">
        <v>106</v>
      </c>
      <c r="B987" s="108">
        <v>0</v>
      </c>
    </row>
    <row r="988" hidden="1" customHeight="1" spans="1:2">
      <c r="A988" s="107" t="s">
        <v>853</v>
      </c>
      <c r="B988" s="108">
        <v>0</v>
      </c>
    </row>
    <row r="989" hidden="1" customHeight="1" spans="1:2">
      <c r="A989" s="107" t="s">
        <v>854</v>
      </c>
      <c r="B989" s="108">
        <v>0</v>
      </c>
    </row>
    <row r="990" hidden="1" customHeight="1" spans="1:2">
      <c r="A990" s="107" t="s">
        <v>855</v>
      </c>
      <c r="B990" s="108">
        <v>0</v>
      </c>
    </row>
    <row r="991" hidden="1" customHeight="1" spans="1:2">
      <c r="A991" s="107" t="s">
        <v>856</v>
      </c>
      <c r="B991" s="108">
        <v>0</v>
      </c>
    </row>
    <row r="992" hidden="1" customHeight="1" spans="1:2">
      <c r="A992" s="107" t="s">
        <v>857</v>
      </c>
      <c r="B992" s="108">
        <v>0</v>
      </c>
    </row>
    <row r="993" hidden="1" customHeight="1" spans="1:2">
      <c r="A993" s="107" t="s">
        <v>858</v>
      </c>
      <c r="B993" s="108">
        <v>0</v>
      </c>
    </row>
    <row r="994" hidden="1" customHeight="1" spans="1:2">
      <c r="A994" s="109" t="s">
        <v>859</v>
      </c>
      <c r="B994" s="110">
        <f>SUM(B995:B1003)</f>
        <v>0</v>
      </c>
    </row>
    <row r="995" hidden="1" customHeight="1" spans="1:2">
      <c r="A995" s="107" t="s">
        <v>104</v>
      </c>
      <c r="B995" s="108">
        <v>0</v>
      </c>
    </row>
    <row r="996" hidden="1" customHeight="1" spans="1:2">
      <c r="A996" s="107" t="s">
        <v>105</v>
      </c>
      <c r="B996" s="108">
        <v>0</v>
      </c>
    </row>
    <row r="997" hidden="1" customHeight="1" spans="1:2">
      <c r="A997" s="107" t="s">
        <v>106</v>
      </c>
      <c r="B997" s="108">
        <v>0</v>
      </c>
    </row>
    <row r="998" hidden="1" customHeight="1" spans="1:2">
      <c r="A998" s="107" t="s">
        <v>860</v>
      </c>
      <c r="B998" s="108">
        <v>0</v>
      </c>
    </row>
    <row r="999" hidden="1" customHeight="1" spans="1:2">
      <c r="A999" s="107" t="s">
        <v>861</v>
      </c>
      <c r="B999" s="108">
        <v>0</v>
      </c>
    </row>
    <row r="1000" hidden="1" customHeight="1" spans="1:2">
      <c r="A1000" s="107" t="s">
        <v>862</v>
      </c>
      <c r="B1000" s="108">
        <v>0</v>
      </c>
    </row>
    <row r="1001" hidden="1" customHeight="1" spans="1:2">
      <c r="A1001" s="107" t="s">
        <v>863</v>
      </c>
      <c r="B1001" s="108">
        <v>0</v>
      </c>
    </row>
    <row r="1002" hidden="1" customHeight="1" spans="1:2">
      <c r="A1002" s="107" t="s">
        <v>864</v>
      </c>
      <c r="B1002" s="108">
        <v>0</v>
      </c>
    </row>
    <row r="1003" hidden="1" customHeight="1" spans="1:2">
      <c r="A1003" s="107" t="s">
        <v>865</v>
      </c>
      <c r="B1003" s="108">
        <v>0</v>
      </c>
    </row>
    <row r="1004" hidden="1" customHeight="1" spans="1:2">
      <c r="A1004" s="109" t="s">
        <v>866</v>
      </c>
      <c r="B1004" s="110">
        <f>SUM(B1005:B1008)</f>
        <v>0</v>
      </c>
    </row>
    <row r="1005" hidden="1" customHeight="1" spans="1:2">
      <c r="A1005" s="107" t="s">
        <v>867</v>
      </c>
      <c r="B1005" s="108">
        <v>0</v>
      </c>
    </row>
    <row r="1006" hidden="1" customHeight="1" spans="1:2">
      <c r="A1006" s="107" t="s">
        <v>868</v>
      </c>
      <c r="B1006" s="108">
        <v>0</v>
      </c>
    </row>
    <row r="1007" hidden="1" customHeight="1" spans="1:2">
      <c r="A1007" s="107" t="s">
        <v>869</v>
      </c>
      <c r="B1007" s="108">
        <v>0</v>
      </c>
    </row>
    <row r="1008" hidden="1" customHeight="1" spans="1:2">
      <c r="A1008" s="107" t="s">
        <v>870</v>
      </c>
      <c r="B1008" s="108">
        <v>0</v>
      </c>
    </row>
    <row r="1009" hidden="1" customHeight="1" spans="1:2">
      <c r="A1009" s="109" t="s">
        <v>871</v>
      </c>
      <c r="B1009" s="110">
        <f>SUM(B1010:B1015)</f>
        <v>0</v>
      </c>
    </row>
    <row r="1010" hidden="1" customHeight="1" spans="1:2">
      <c r="A1010" s="107" t="s">
        <v>104</v>
      </c>
      <c r="B1010" s="108">
        <v>0</v>
      </c>
    </row>
    <row r="1011" hidden="1" customHeight="1" spans="1:2">
      <c r="A1011" s="107" t="s">
        <v>105</v>
      </c>
      <c r="B1011" s="108">
        <v>0</v>
      </c>
    </row>
    <row r="1012" hidden="1" customHeight="1" spans="1:2">
      <c r="A1012" s="107" t="s">
        <v>106</v>
      </c>
      <c r="B1012" s="108">
        <v>0</v>
      </c>
    </row>
    <row r="1013" hidden="1" customHeight="1" spans="1:2">
      <c r="A1013" s="107" t="s">
        <v>857</v>
      </c>
      <c r="B1013" s="108">
        <v>0</v>
      </c>
    </row>
    <row r="1014" hidden="1" customHeight="1" spans="1:2">
      <c r="A1014" s="107" t="s">
        <v>872</v>
      </c>
      <c r="B1014" s="108">
        <v>0</v>
      </c>
    </row>
    <row r="1015" hidden="1" customHeight="1" spans="1:2">
      <c r="A1015" s="107" t="s">
        <v>873</v>
      </c>
      <c r="B1015" s="108">
        <v>0</v>
      </c>
    </row>
    <row r="1016" hidden="1" customHeight="1" spans="1:2">
      <c r="A1016" s="109" t="s">
        <v>874</v>
      </c>
      <c r="B1016" s="110">
        <f>SUM(B1017:B1020)</f>
        <v>0</v>
      </c>
    </row>
    <row r="1017" hidden="1" customHeight="1" spans="1:2">
      <c r="A1017" s="107" t="s">
        <v>875</v>
      </c>
      <c r="B1017" s="108">
        <v>0</v>
      </c>
    </row>
    <row r="1018" hidden="1" customHeight="1" spans="1:2">
      <c r="A1018" s="107" t="s">
        <v>876</v>
      </c>
      <c r="B1018" s="108">
        <v>0</v>
      </c>
    </row>
    <row r="1019" hidden="1" customHeight="1" spans="1:2">
      <c r="A1019" s="107" t="s">
        <v>877</v>
      </c>
      <c r="B1019" s="108">
        <v>0</v>
      </c>
    </row>
    <row r="1020" hidden="1" customHeight="1" spans="1:2">
      <c r="A1020" s="107" t="s">
        <v>878</v>
      </c>
      <c r="B1020" s="108">
        <v>0</v>
      </c>
    </row>
    <row r="1021" hidden="1" customHeight="1" spans="1:2">
      <c r="A1021" s="109" t="s">
        <v>879</v>
      </c>
      <c r="B1021" s="110">
        <f>SUM(B1022:B1023)</f>
        <v>0</v>
      </c>
    </row>
    <row r="1022" hidden="1" customHeight="1" spans="1:2">
      <c r="A1022" s="107" t="s">
        <v>880</v>
      </c>
      <c r="B1022" s="108">
        <v>0</v>
      </c>
    </row>
    <row r="1023" hidden="1" customHeight="1" spans="1:2">
      <c r="A1023" s="107" t="s">
        <v>881</v>
      </c>
      <c r="B1023" s="108">
        <v>0</v>
      </c>
    </row>
    <row r="1024" hidden="1" customHeight="1" spans="1:2">
      <c r="A1024" s="109" t="s">
        <v>882</v>
      </c>
      <c r="B1024" s="110">
        <f>SUM(B1025,B1035,B1051,B1056,B1067,B1074,B1082)</f>
        <v>0</v>
      </c>
    </row>
    <row r="1025" hidden="1" customHeight="1" spans="1:2">
      <c r="A1025" s="109" t="s">
        <v>883</v>
      </c>
      <c r="B1025" s="110">
        <f>SUM(B1026:B1034)</f>
        <v>0</v>
      </c>
    </row>
    <row r="1026" hidden="1" customHeight="1" spans="1:2">
      <c r="A1026" s="107" t="s">
        <v>104</v>
      </c>
      <c r="B1026" s="108">
        <v>0</v>
      </c>
    </row>
    <row r="1027" hidden="1" customHeight="1" spans="1:2">
      <c r="A1027" s="107" t="s">
        <v>105</v>
      </c>
      <c r="B1027" s="108">
        <v>0</v>
      </c>
    </row>
    <row r="1028" hidden="1" customHeight="1" spans="1:2">
      <c r="A1028" s="107" t="s">
        <v>106</v>
      </c>
      <c r="B1028" s="108">
        <v>0</v>
      </c>
    </row>
    <row r="1029" hidden="1" customHeight="1" spans="1:2">
      <c r="A1029" s="107" t="s">
        <v>884</v>
      </c>
      <c r="B1029" s="108">
        <v>0</v>
      </c>
    </row>
    <row r="1030" hidden="1" customHeight="1" spans="1:2">
      <c r="A1030" s="107" t="s">
        <v>885</v>
      </c>
      <c r="B1030" s="108">
        <v>0</v>
      </c>
    </row>
    <row r="1031" hidden="1" customHeight="1" spans="1:2">
      <c r="A1031" s="107" t="s">
        <v>886</v>
      </c>
      <c r="B1031" s="108">
        <v>0</v>
      </c>
    </row>
    <row r="1032" hidden="1" customHeight="1" spans="1:2">
      <c r="A1032" s="107" t="s">
        <v>887</v>
      </c>
      <c r="B1032" s="108">
        <v>0</v>
      </c>
    </row>
    <row r="1033" hidden="1" customHeight="1" spans="1:2">
      <c r="A1033" s="107" t="s">
        <v>888</v>
      </c>
      <c r="B1033" s="108">
        <v>0</v>
      </c>
    </row>
    <row r="1034" hidden="1" customHeight="1" spans="1:2">
      <c r="A1034" s="107" t="s">
        <v>889</v>
      </c>
      <c r="B1034" s="108">
        <v>0</v>
      </c>
    </row>
    <row r="1035" hidden="1" customHeight="1" spans="1:2">
      <c r="A1035" s="109" t="s">
        <v>890</v>
      </c>
      <c r="B1035" s="110">
        <f>SUM(B1036:B1050)</f>
        <v>0</v>
      </c>
    </row>
    <row r="1036" hidden="1" customHeight="1" spans="1:2">
      <c r="A1036" s="107" t="s">
        <v>104</v>
      </c>
      <c r="B1036" s="108">
        <v>0</v>
      </c>
    </row>
    <row r="1037" hidden="1" customHeight="1" spans="1:2">
      <c r="A1037" s="107" t="s">
        <v>105</v>
      </c>
      <c r="B1037" s="108">
        <v>0</v>
      </c>
    </row>
    <row r="1038" hidden="1" customHeight="1" spans="1:2">
      <c r="A1038" s="107" t="s">
        <v>106</v>
      </c>
      <c r="B1038" s="108">
        <v>0</v>
      </c>
    </row>
    <row r="1039" hidden="1" customHeight="1" spans="1:2">
      <c r="A1039" s="107" t="s">
        <v>891</v>
      </c>
      <c r="B1039" s="108">
        <v>0</v>
      </c>
    </row>
    <row r="1040" hidden="1" customHeight="1" spans="1:2">
      <c r="A1040" s="107" t="s">
        <v>892</v>
      </c>
      <c r="B1040" s="108">
        <v>0</v>
      </c>
    </row>
    <row r="1041" hidden="1" customHeight="1" spans="1:2">
      <c r="A1041" s="107" t="s">
        <v>893</v>
      </c>
      <c r="B1041" s="108">
        <v>0</v>
      </c>
    </row>
    <row r="1042" hidden="1" customHeight="1" spans="1:2">
      <c r="A1042" s="107" t="s">
        <v>894</v>
      </c>
      <c r="B1042" s="108">
        <v>0</v>
      </c>
    </row>
    <row r="1043" hidden="1" customHeight="1" spans="1:2">
      <c r="A1043" s="107" t="s">
        <v>895</v>
      </c>
      <c r="B1043" s="108">
        <v>0</v>
      </c>
    </row>
    <row r="1044" hidden="1" customHeight="1" spans="1:2">
      <c r="A1044" s="107" t="s">
        <v>896</v>
      </c>
      <c r="B1044" s="108">
        <v>0</v>
      </c>
    </row>
    <row r="1045" hidden="1" customHeight="1" spans="1:2">
      <c r="A1045" s="107" t="s">
        <v>897</v>
      </c>
      <c r="B1045" s="108">
        <v>0</v>
      </c>
    </row>
    <row r="1046" hidden="1" customHeight="1" spans="1:2">
      <c r="A1046" s="107" t="s">
        <v>898</v>
      </c>
      <c r="B1046" s="108">
        <v>0</v>
      </c>
    </row>
    <row r="1047" hidden="1" customHeight="1" spans="1:2">
      <c r="A1047" s="107" t="s">
        <v>899</v>
      </c>
      <c r="B1047" s="108">
        <v>0</v>
      </c>
    </row>
    <row r="1048" hidden="1" customHeight="1" spans="1:2">
      <c r="A1048" s="107" t="s">
        <v>900</v>
      </c>
      <c r="B1048" s="108">
        <v>0</v>
      </c>
    </row>
    <row r="1049" hidden="1" customHeight="1" spans="1:2">
      <c r="A1049" s="107" t="s">
        <v>901</v>
      </c>
      <c r="B1049" s="108">
        <v>0</v>
      </c>
    </row>
    <row r="1050" hidden="1" customHeight="1" spans="1:2">
      <c r="A1050" s="107" t="s">
        <v>902</v>
      </c>
      <c r="B1050" s="108">
        <v>0</v>
      </c>
    </row>
    <row r="1051" hidden="1" customHeight="1" spans="1:2">
      <c r="A1051" s="109" t="s">
        <v>903</v>
      </c>
      <c r="B1051" s="110">
        <f>SUM(B1052:B1055)</f>
        <v>0</v>
      </c>
    </row>
    <row r="1052" hidden="1" customHeight="1" spans="1:2">
      <c r="A1052" s="107" t="s">
        <v>104</v>
      </c>
      <c r="B1052" s="108">
        <v>0</v>
      </c>
    </row>
    <row r="1053" hidden="1" customHeight="1" spans="1:2">
      <c r="A1053" s="107" t="s">
        <v>105</v>
      </c>
      <c r="B1053" s="108">
        <v>0</v>
      </c>
    </row>
    <row r="1054" hidden="1" customHeight="1" spans="1:2">
      <c r="A1054" s="107" t="s">
        <v>106</v>
      </c>
      <c r="B1054" s="108">
        <v>0</v>
      </c>
    </row>
    <row r="1055" hidden="1" customHeight="1" spans="1:2">
      <c r="A1055" s="107" t="s">
        <v>904</v>
      </c>
      <c r="B1055" s="108">
        <v>0</v>
      </c>
    </row>
    <row r="1056" hidden="1" customHeight="1" spans="1:2">
      <c r="A1056" s="109" t="s">
        <v>905</v>
      </c>
      <c r="B1056" s="110">
        <f>SUM(B1057:B1066)</f>
        <v>0</v>
      </c>
    </row>
    <row r="1057" hidden="1" customHeight="1" spans="1:2">
      <c r="A1057" s="107" t="s">
        <v>104</v>
      </c>
      <c r="B1057" s="108">
        <v>0</v>
      </c>
    </row>
    <row r="1058" hidden="1" customHeight="1" spans="1:2">
      <c r="A1058" s="107" t="s">
        <v>105</v>
      </c>
      <c r="B1058" s="108">
        <v>0</v>
      </c>
    </row>
    <row r="1059" hidden="1" customHeight="1" spans="1:2">
      <c r="A1059" s="107" t="s">
        <v>106</v>
      </c>
      <c r="B1059" s="108">
        <v>0</v>
      </c>
    </row>
    <row r="1060" hidden="1" customHeight="1" spans="1:2">
      <c r="A1060" s="107" t="s">
        <v>906</v>
      </c>
      <c r="B1060" s="108">
        <v>0</v>
      </c>
    </row>
    <row r="1061" hidden="1" customHeight="1" spans="1:2">
      <c r="A1061" s="107" t="s">
        <v>907</v>
      </c>
      <c r="B1061" s="108">
        <v>0</v>
      </c>
    </row>
    <row r="1062" hidden="1" customHeight="1" spans="1:2">
      <c r="A1062" s="107" t="s">
        <v>908</v>
      </c>
      <c r="B1062" s="108">
        <v>0</v>
      </c>
    </row>
    <row r="1063" hidden="1" customHeight="1" spans="1:2">
      <c r="A1063" s="107" t="s">
        <v>909</v>
      </c>
      <c r="B1063" s="108">
        <v>0</v>
      </c>
    </row>
    <row r="1064" hidden="1" customHeight="1" spans="1:2">
      <c r="A1064" s="107" t="s">
        <v>910</v>
      </c>
      <c r="B1064" s="108">
        <v>0</v>
      </c>
    </row>
    <row r="1065" hidden="1" customHeight="1" spans="1:2">
      <c r="A1065" s="107" t="s">
        <v>113</v>
      </c>
      <c r="B1065" s="108">
        <v>0</v>
      </c>
    </row>
    <row r="1066" hidden="1" customHeight="1" spans="1:2">
      <c r="A1066" s="107" t="s">
        <v>911</v>
      </c>
      <c r="B1066" s="108">
        <v>0</v>
      </c>
    </row>
    <row r="1067" hidden="1" customHeight="1" spans="1:2">
      <c r="A1067" s="109" t="s">
        <v>912</v>
      </c>
      <c r="B1067" s="110">
        <f>SUM(B1068:B1073)</f>
        <v>0</v>
      </c>
    </row>
    <row r="1068" hidden="1" customHeight="1" spans="1:2">
      <c r="A1068" s="107" t="s">
        <v>104</v>
      </c>
      <c r="B1068" s="108">
        <v>0</v>
      </c>
    </row>
    <row r="1069" hidden="1" customHeight="1" spans="1:2">
      <c r="A1069" s="107" t="s">
        <v>105</v>
      </c>
      <c r="B1069" s="108">
        <v>0</v>
      </c>
    </row>
    <row r="1070" hidden="1" customHeight="1" spans="1:2">
      <c r="A1070" s="107" t="s">
        <v>106</v>
      </c>
      <c r="B1070" s="108">
        <v>0</v>
      </c>
    </row>
    <row r="1071" hidden="1" customHeight="1" spans="1:2">
      <c r="A1071" s="107" t="s">
        <v>913</v>
      </c>
      <c r="B1071" s="108">
        <v>0</v>
      </c>
    </row>
    <row r="1072" hidden="1" customHeight="1" spans="1:2">
      <c r="A1072" s="107" t="s">
        <v>914</v>
      </c>
      <c r="B1072" s="108">
        <v>0</v>
      </c>
    </row>
    <row r="1073" hidden="1" customHeight="1" spans="1:2">
      <c r="A1073" s="107" t="s">
        <v>915</v>
      </c>
      <c r="B1073" s="108">
        <v>0</v>
      </c>
    </row>
    <row r="1074" hidden="1" customHeight="1" spans="1:2">
      <c r="A1074" s="109" t="s">
        <v>916</v>
      </c>
      <c r="B1074" s="110">
        <f>SUM(B1075:B1081)</f>
        <v>0</v>
      </c>
    </row>
    <row r="1075" hidden="1" customHeight="1" spans="1:2">
      <c r="A1075" s="107" t="s">
        <v>104</v>
      </c>
      <c r="B1075" s="108">
        <v>0</v>
      </c>
    </row>
    <row r="1076" hidden="1" customHeight="1" spans="1:2">
      <c r="A1076" s="107" t="s">
        <v>105</v>
      </c>
      <c r="B1076" s="108">
        <v>0</v>
      </c>
    </row>
    <row r="1077" hidden="1" customHeight="1" spans="1:2">
      <c r="A1077" s="107" t="s">
        <v>106</v>
      </c>
      <c r="B1077" s="108">
        <v>0</v>
      </c>
    </row>
    <row r="1078" hidden="1" customHeight="1" spans="1:2">
      <c r="A1078" s="107" t="s">
        <v>917</v>
      </c>
      <c r="B1078" s="108">
        <v>0</v>
      </c>
    </row>
    <row r="1079" hidden="1" customHeight="1" spans="1:2">
      <c r="A1079" s="107" t="s">
        <v>918</v>
      </c>
      <c r="B1079" s="108">
        <v>0</v>
      </c>
    </row>
    <row r="1080" hidden="1" customHeight="1" spans="1:2">
      <c r="A1080" s="107" t="s">
        <v>919</v>
      </c>
      <c r="B1080" s="108">
        <v>0</v>
      </c>
    </row>
    <row r="1081" hidden="1" customHeight="1" spans="1:2">
      <c r="A1081" s="107" t="s">
        <v>920</v>
      </c>
      <c r="B1081" s="108">
        <v>0</v>
      </c>
    </row>
    <row r="1082" hidden="1" customHeight="1" spans="1:2">
      <c r="A1082" s="109" t="s">
        <v>921</v>
      </c>
      <c r="B1082" s="110">
        <f>SUM(B1083:B1087)</f>
        <v>0</v>
      </c>
    </row>
    <row r="1083" hidden="1" customHeight="1" spans="1:2">
      <c r="A1083" s="107" t="s">
        <v>922</v>
      </c>
      <c r="B1083" s="108">
        <v>0</v>
      </c>
    </row>
    <row r="1084" hidden="1" customHeight="1" spans="1:2">
      <c r="A1084" s="107" t="s">
        <v>923</v>
      </c>
      <c r="B1084" s="108">
        <v>0</v>
      </c>
    </row>
    <row r="1085" hidden="1" customHeight="1" spans="1:2">
      <c r="A1085" s="107" t="s">
        <v>924</v>
      </c>
      <c r="B1085" s="108">
        <v>0</v>
      </c>
    </row>
    <row r="1086" hidden="1" customHeight="1" spans="1:2">
      <c r="A1086" s="107" t="s">
        <v>925</v>
      </c>
      <c r="B1086" s="108">
        <v>0</v>
      </c>
    </row>
    <row r="1087" hidden="1" customHeight="1" spans="1:2">
      <c r="A1087" s="107" t="s">
        <v>926</v>
      </c>
      <c r="B1087" s="108">
        <v>0</v>
      </c>
    </row>
    <row r="1088" hidden="1" customHeight="1" spans="1:2">
      <c r="A1088" s="109" t="s">
        <v>927</v>
      </c>
      <c r="B1088" s="110">
        <f>SUM(B1089,B1099,B1105)</f>
        <v>0</v>
      </c>
    </row>
    <row r="1089" hidden="1" customHeight="1" spans="1:2">
      <c r="A1089" s="109" t="s">
        <v>928</v>
      </c>
      <c r="B1089" s="110">
        <f>SUM(B1090:B1098)</f>
        <v>0</v>
      </c>
    </row>
    <row r="1090" hidden="1" customHeight="1" spans="1:2">
      <c r="A1090" s="107" t="s">
        <v>104</v>
      </c>
      <c r="B1090" s="108">
        <v>0</v>
      </c>
    </row>
    <row r="1091" hidden="1" customHeight="1" spans="1:2">
      <c r="A1091" s="107" t="s">
        <v>105</v>
      </c>
      <c r="B1091" s="108">
        <v>0</v>
      </c>
    </row>
    <row r="1092" hidden="1" customHeight="1" spans="1:2">
      <c r="A1092" s="107" t="s">
        <v>106</v>
      </c>
      <c r="B1092" s="108">
        <v>0</v>
      </c>
    </row>
    <row r="1093" hidden="1" customHeight="1" spans="1:2">
      <c r="A1093" s="107" t="s">
        <v>929</v>
      </c>
      <c r="B1093" s="108">
        <v>0</v>
      </c>
    </row>
    <row r="1094" hidden="1" customHeight="1" spans="1:2">
      <c r="A1094" s="107" t="s">
        <v>930</v>
      </c>
      <c r="B1094" s="108">
        <v>0</v>
      </c>
    </row>
    <row r="1095" hidden="1" customHeight="1" spans="1:2">
      <c r="A1095" s="107" t="s">
        <v>931</v>
      </c>
      <c r="B1095" s="108">
        <v>0</v>
      </c>
    </row>
    <row r="1096" hidden="1" customHeight="1" spans="1:2">
      <c r="A1096" s="107" t="s">
        <v>932</v>
      </c>
      <c r="B1096" s="108">
        <v>0</v>
      </c>
    </row>
    <row r="1097" hidden="1" customHeight="1" spans="1:2">
      <c r="A1097" s="107" t="s">
        <v>113</v>
      </c>
      <c r="B1097" s="108">
        <v>0</v>
      </c>
    </row>
    <row r="1098" hidden="1" customHeight="1" spans="1:2">
      <c r="A1098" s="107" t="s">
        <v>933</v>
      </c>
      <c r="B1098" s="108">
        <v>0</v>
      </c>
    </row>
    <row r="1099" hidden="1" customHeight="1" spans="1:2">
      <c r="A1099" s="109" t="s">
        <v>934</v>
      </c>
      <c r="B1099" s="110">
        <f>SUM(B1100:B1104)</f>
        <v>0</v>
      </c>
    </row>
    <row r="1100" hidden="1" customHeight="1" spans="1:2">
      <c r="A1100" s="107" t="s">
        <v>104</v>
      </c>
      <c r="B1100" s="108">
        <v>0</v>
      </c>
    </row>
    <row r="1101" hidden="1" customHeight="1" spans="1:2">
      <c r="A1101" s="107" t="s">
        <v>105</v>
      </c>
      <c r="B1101" s="108">
        <v>0</v>
      </c>
    </row>
    <row r="1102" hidden="1" customHeight="1" spans="1:2">
      <c r="A1102" s="107" t="s">
        <v>106</v>
      </c>
      <c r="B1102" s="108">
        <v>0</v>
      </c>
    </row>
    <row r="1103" hidden="1" customHeight="1" spans="1:2">
      <c r="A1103" s="107" t="s">
        <v>935</v>
      </c>
      <c r="B1103" s="108">
        <v>0</v>
      </c>
    </row>
    <row r="1104" hidden="1" customHeight="1" spans="1:2">
      <c r="A1104" s="107" t="s">
        <v>936</v>
      </c>
      <c r="B1104" s="108">
        <v>0</v>
      </c>
    </row>
    <row r="1105" hidden="1" customHeight="1" spans="1:2">
      <c r="A1105" s="109" t="s">
        <v>937</v>
      </c>
      <c r="B1105" s="110">
        <f>SUM(B1106:B1107)</f>
        <v>0</v>
      </c>
    </row>
    <row r="1106" hidden="1" customHeight="1" spans="1:2">
      <c r="A1106" s="107" t="s">
        <v>938</v>
      </c>
      <c r="B1106" s="108">
        <v>0</v>
      </c>
    </row>
    <row r="1107" hidden="1" customHeight="1" spans="1:2">
      <c r="A1107" s="107" t="s">
        <v>939</v>
      </c>
      <c r="B1107" s="108">
        <v>0</v>
      </c>
    </row>
    <row r="1108" hidden="1" customHeight="1" spans="1:2">
      <c r="A1108" s="109" t="s">
        <v>940</v>
      </c>
      <c r="B1108" s="110">
        <f>SUM(B1109,B1116,B1126,B1132,B1135)</f>
        <v>0</v>
      </c>
    </row>
    <row r="1109" hidden="1" customHeight="1" spans="1:2">
      <c r="A1109" s="109" t="s">
        <v>941</v>
      </c>
      <c r="B1109" s="110">
        <f>SUM(B1110:B1115)</f>
        <v>0</v>
      </c>
    </row>
    <row r="1110" hidden="1" customHeight="1" spans="1:2">
      <c r="A1110" s="107" t="s">
        <v>104</v>
      </c>
      <c r="B1110" s="108">
        <v>0</v>
      </c>
    </row>
    <row r="1111" hidden="1" customHeight="1" spans="1:2">
      <c r="A1111" s="107" t="s">
        <v>105</v>
      </c>
      <c r="B1111" s="108">
        <v>0</v>
      </c>
    </row>
    <row r="1112" hidden="1" customHeight="1" spans="1:2">
      <c r="A1112" s="107" t="s">
        <v>106</v>
      </c>
      <c r="B1112" s="108">
        <v>0</v>
      </c>
    </row>
    <row r="1113" hidden="1" customHeight="1" spans="1:2">
      <c r="A1113" s="107" t="s">
        <v>942</v>
      </c>
      <c r="B1113" s="108">
        <v>0</v>
      </c>
    </row>
    <row r="1114" hidden="1" customHeight="1" spans="1:2">
      <c r="A1114" s="107" t="s">
        <v>113</v>
      </c>
      <c r="B1114" s="108">
        <v>0</v>
      </c>
    </row>
    <row r="1115" hidden="1" customHeight="1" spans="1:2">
      <c r="A1115" s="107" t="s">
        <v>943</v>
      </c>
      <c r="B1115" s="108">
        <v>0</v>
      </c>
    </row>
    <row r="1116" hidden="1" customHeight="1" spans="1:2">
      <c r="A1116" s="109" t="s">
        <v>944</v>
      </c>
      <c r="B1116" s="110">
        <f>SUM(B1117:B1125)</f>
        <v>0</v>
      </c>
    </row>
    <row r="1117" hidden="1" customHeight="1" spans="1:2">
      <c r="A1117" s="107" t="s">
        <v>945</v>
      </c>
      <c r="B1117" s="108">
        <v>0</v>
      </c>
    </row>
    <row r="1118" hidden="1" customHeight="1" spans="1:2">
      <c r="A1118" s="107" t="s">
        <v>946</v>
      </c>
      <c r="B1118" s="108">
        <v>0</v>
      </c>
    </row>
    <row r="1119" hidden="1" customHeight="1" spans="1:2">
      <c r="A1119" s="107" t="s">
        <v>947</v>
      </c>
      <c r="B1119" s="108">
        <v>0</v>
      </c>
    </row>
    <row r="1120" hidden="1" customHeight="1" spans="1:2">
      <c r="A1120" s="107" t="s">
        <v>948</v>
      </c>
      <c r="B1120" s="108">
        <v>0</v>
      </c>
    </row>
    <row r="1121" hidden="1" customHeight="1" spans="1:2">
      <c r="A1121" s="107" t="s">
        <v>949</v>
      </c>
      <c r="B1121" s="108">
        <v>0</v>
      </c>
    </row>
    <row r="1122" hidden="1" customHeight="1" spans="1:2">
      <c r="A1122" s="107" t="s">
        <v>950</v>
      </c>
      <c r="B1122" s="108">
        <v>0</v>
      </c>
    </row>
    <row r="1123" hidden="1" customHeight="1" spans="1:2">
      <c r="A1123" s="107" t="s">
        <v>951</v>
      </c>
      <c r="B1123" s="108">
        <v>0</v>
      </c>
    </row>
    <row r="1124" hidden="1" customHeight="1" spans="1:2">
      <c r="A1124" s="107" t="s">
        <v>952</v>
      </c>
      <c r="B1124" s="108">
        <v>0</v>
      </c>
    </row>
    <row r="1125" hidden="1" customHeight="1" spans="1:2">
      <c r="A1125" s="107" t="s">
        <v>953</v>
      </c>
      <c r="B1125" s="108">
        <v>0</v>
      </c>
    </row>
    <row r="1126" hidden="1" customHeight="1" spans="1:2">
      <c r="A1126" s="109" t="s">
        <v>954</v>
      </c>
      <c r="B1126" s="110">
        <f>SUM(B1127:B1131)</f>
        <v>0</v>
      </c>
    </row>
    <row r="1127" hidden="1" customHeight="1" spans="1:2">
      <c r="A1127" s="107" t="s">
        <v>955</v>
      </c>
      <c r="B1127" s="108">
        <v>0</v>
      </c>
    </row>
    <row r="1128" hidden="1" customHeight="1" spans="1:2">
      <c r="A1128" s="107" t="s">
        <v>956</v>
      </c>
      <c r="B1128" s="108">
        <v>0</v>
      </c>
    </row>
    <row r="1129" hidden="1" customHeight="1" spans="1:2">
      <c r="A1129" s="107" t="s">
        <v>957</v>
      </c>
      <c r="B1129" s="108">
        <v>0</v>
      </c>
    </row>
    <row r="1130" hidden="1" customHeight="1" spans="1:2">
      <c r="A1130" s="107" t="s">
        <v>958</v>
      </c>
      <c r="B1130" s="108">
        <v>0</v>
      </c>
    </row>
    <row r="1131" hidden="1" customHeight="1" spans="1:2">
      <c r="A1131" s="107" t="s">
        <v>959</v>
      </c>
      <c r="B1131" s="108">
        <v>0</v>
      </c>
    </row>
    <row r="1132" hidden="1" customHeight="1" spans="1:2">
      <c r="A1132" s="109" t="s">
        <v>960</v>
      </c>
      <c r="B1132" s="110">
        <f>SUM(B1133:B1134)</f>
        <v>0</v>
      </c>
    </row>
    <row r="1133" hidden="1" customHeight="1" spans="1:2">
      <c r="A1133" s="107" t="s">
        <v>961</v>
      </c>
      <c r="B1133" s="108">
        <v>0</v>
      </c>
    </row>
    <row r="1134" hidden="1" customHeight="1" spans="1:2">
      <c r="A1134" s="107" t="s">
        <v>962</v>
      </c>
      <c r="B1134" s="108">
        <v>0</v>
      </c>
    </row>
    <row r="1135" hidden="1" customHeight="1" spans="1:2">
      <c r="A1135" s="109" t="s">
        <v>963</v>
      </c>
      <c r="B1135" s="110">
        <f>SUM(B1136:B1137)</f>
        <v>0</v>
      </c>
    </row>
    <row r="1136" hidden="1" customHeight="1" spans="1:2">
      <c r="A1136" s="107" t="s">
        <v>964</v>
      </c>
      <c r="B1136" s="108">
        <v>0</v>
      </c>
    </row>
    <row r="1137" hidden="1" customHeight="1" spans="1:2">
      <c r="A1137" s="107" t="s">
        <v>965</v>
      </c>
      <c r="B1137" s="108">
        <v>0</v>
      </c>
    </row>
    <row r="1138" hidden="1" customHeight="1" spans="1:2">
      <c r="A1138" s="109" t="s">
        <v>966</v>
      </c>
      <c r="B1138" s="110">
        <f>SUM(B1139:B1147)</f>
        <v>0</v>
      </c>
    </row>
    <row r="1139" hidden="1" customHeight="1" spans="1:2">
      <c r="A1139" s="109" t="s">
        <v>967</v>
      </c>
      <c r="B1139" s="108">
        <v>0</v>
      </c>
    </row>
    <row r="1140" hidden="1" customHeight="1" spans="1:2">
      <c r="A1140" s="109" t="s">
        <v>968</v>
      </c>
      <c r="B1140" s="108">
        <v>0</v>
      </c>
    </row>
    <row r="1141" hidden="1" customHeight="1" spans="1:2">
      <c r="A1141" s="109" t="s">
        <v>969</v>
      </c>
      <c r="B1141" s="108">
        <v>0</v>
      </c>
    </row>
    <row r="1142" hidden="1" customHeight="1" spans="1:2">
      <c r="A1142" s="109" t="s">
        <v>970</v>
      </c>
      <c r="B1142" s="108">
        <v>0</v>
      </c>
    </row>
    <row r="1143" hidden="1" customHeight="1" spans="1:2">
      <c r="A1143" s="109" t="s">
        <v>971</v>
      </c>
      <c r="B1143" s="108">
        <v>0</v>
      </c>
    </row>
    <row r="1144" hidden="1" customHeight="1" spans="1:2">
      <c r="A1144" s="109" t="s">
        <v>972</v>
      </c>
      <c r="B1144" s="108">
        <v>0</v>
      </c>
    </row>
    <row r="1145" hidden="1" customHeight="1" spans="1:2">
      <c r="A1145" s="109" t="s">
        <v>973</v>
      </c>
      <c r="B1145" s="108">
        <v>0</v>
      </c>
    </row>
    <row r="1146" hidden="1" customHeight="1" spans="1:2">
      <c r="A1146" s="109" t="s">
        <v>974</v>
      </c>
      <c r="B1146" s="108">
        <v>0</v>
      </c>
    </row>
    <row r="1147" hidden="1" customHeight="1" spans="1:2">
      <c r="A1147" s="109" t="s">
        <v>975</v>
      </c>
      <c r="B1147" s="108">
        <v>0</v>
      </c>
    </row>
    <row r="1148" hidden="1" customHeight="1" spans="1:2">
      <c r="A1148" s="109" t="s">
        <v>976</v>
      </c>
      <c r="B1148" s="110">
        <f>SUM(B1149,B1176,B1191)</f>
        <v>0</v>
      </c>
    </row>
    <row r="1149" hidden="1" customHeight="1" spans="1:2">
      <c r="A1149" s="109" t="s">
        <v>977</v>
      </c>
      <c r="B1149" s="110">
        <f>SUM(B1150:B1175)</f>
        <v>0</v>
      </c>
    </row>
    <row r="1150" hidden="1" customHeight="1" spans="1:2">
      <c r="A1150" s="107" t="s">
        <v>104</v>
      </c>
      <c r="B1150" s="108">
        <v>0</v>
      </c>
    </row>
    <row r="1151" hidden="1" customHeight="1" spans="1:2">
      <c r="A1151" s="107" t="s">
        <v>105</v>
      </c>
      <c r="B1151" s="108">
        <v>0</v>
      </c>
    </row>
    <row r="1152" hidden="1" customHeight="1" spans="1:2">
      <c r="A1152" s="107" t="s">
        <v>106</v>
      </c>
      <c r="B1152" s="108">
        <v>0</v>
      </c>
    </row>
    <row r="1153" hidden="1" customHeight="1" spans="1:2">
      <c r="A1153" s="107" t="s">
        <v>978</v>
      </c>
      <c r="B1153" s="108">
        <v>0</v>
      </c>
    </row>
    <row r="1154" hidden="1" customHeight="1" spans="1:2">
      <c r="A1154" s="107" t="s">
        <v>979</v>
      </c>
      <c r="B1154" s="108">
        <v>0</v>
      </c>
    </row>
    <row r="1155" hidden="1" customHeight="1" spans="1:2">
      <c r="A1155" s="107" t="s">
        <v>980</v>
      </c>
      <c r="B1155" s="108">
        <v>0</v>
      </c>
    </row>
    <row r="1156" hidden="1" customHeight="1" spans="1:2">
      <c r="A1156" s="107" t="s">
        <v>981</v>
      </c>
      <c r="B1156" s="108">
        <v>0</v>
      </c>
    </row>
    <row r="1157" hidden="1" customHeight="1" spans="1:2">
      <c r="A1157" s="107" t="s">
        <v>982</v>
      </c>
      <c r="B1157" s="108">
        <v>0</v>
      </c>
    </row>
    <row r="1158" hidden="1" customHeight="1" spans="1:2">
      <c r="A1158" s="107" t="s">
        <v>983</v>
      </c>
      <c r="B1158" s="108">
        <v>0</v>
      </c>
    </row>
    <row r="1159" hidden="1" customHeight="1" spans="1:2">
      <c r="A1159" s="107" t="s">
        <v>984</v>
      </c>
      <c r="B1159" s="108">
        <v>0</v>
      </c>
    </row>
    <row r="1160" hidden="1" customHeight="1" spans="1:2">
      <c r="A1160" s="107" t="s">
        <v>985</v>
      </c>
      <c r="B1160" s="108">
        <v>0</v>
      </c>
    </row>
    <row r="1161" hidden="1" customHeight="1" spans="1:2">
      <c r="A1161" s="107" t="s">
        <v>986</v>
      </c>
      <c r="B1161" s="108">
        <v>0</v>
      </c>
    </row>
    <row r="1162" hidden="1" customHeight="1" spans="1:2">
      <c r="A1162" s="107" t="s">
        <v>987</v>
      </c>
      <c r="B1162" s="108">
        <v>0</v>
      </c>
    </row>
    <row r="1163" hidden="1" customHeight="1" spans="1:2">
      <c r="A1163" s="107" t="s">
        <v>988</v>
      </c>
      <c r="B1163" s="108">
        <v>0</v>
      </c>
    </row>
    <row r="1164" hidden="1" customHeight="1" spans="1:2">
      <c r="A1164" s="107" t="s">
        <v>989</v>
      </c>
      <c r="B1164" s="108">
        <v>0</v>
      </c>
    </row>
    <row r="1165" hidden="1" customHeight="1" spans="1:2">
      <c r="A1165" s="107" t="s">
        <v>990</v>
      </c>
      <c r="B1165" s="108">
        <v>0</v>
      </c>
    </row>
    <row r="1166" hidden="1" customHeight="1" spans="1:2">
      <c r="A1166" s="107" t="s">
        <v>991</v>
      </c>
      <c r="B1166" s="108">
        <v>0</v>
      </c>
    </row>
    <row r="1167" hidden="1" customHeight="1" spans="1:2">
      <c r="A1167" s="107" t="s">
        <v>992</v>
      </c>
      <c r="B1167" s="108">
        <v>0</v>
      </c>
    </row>
    <row r="1168" hidden="1" customHeight="1" spans="1:2">
      <c r="A1168" s="107" t="s">
        <v>993</v>
      </c>
      <c r="B1168" s="108">
        <v>0</v>
      </c>
    </row>
    <row r="1169" hidden="1" customHeight="1" spans="1:2">
      <c r="A1169" s="107" t="s">
        <v>994</v>
      </c>
      <c r="B1169" s="108">
        <v>0</v>
      </c>
    </row>
    <row r="1170" hidden="1" customHeight="1" spans="1:2">
      <c r="A1170" s="107" t="s">
        <v>995</v>
      </c>
      <c r="B1170" s="108">
        <v>0</v>
      </c>
    </row>
    <row r="1171" hidden="1" customHeight="1" spans="1:2">
      <c r="A1171" s="107" t="s">
        <v>996</v>
      </c>
      <c r="B1171" s="108">
        <v>0</v>
      </c>
    </row>
    <row r="1172" hidden="1" customHeight="1" spans="1:2">
      <c r="A1172" s="107" t="s">
        <v>997</v>
      </c>
      <c r="B1172" s="108">
        <v>0</v>
      </c>
    </row>
    <row r="1173" hidden="1" customHeight="1" spans="1:2">
      <c r="A1173" s="107" t="s">
        <v>998</v>
      </c>
      <c r="B1173" s="108">
        <v>0</v>
      </c>
    </row>
    <row r="1174" hidden="1" customHeight="1" spans="1:2">
      <c r="A1174" s="107" t="s">
        <v>113</v>
      </c>
      <c r="B1174" s="108">
        <v>0</v>
      </c>
    </row>
    <row r="1175" hidden="1" customHeight="1" spans="1:2">
      <c r="A1175" s="107" t="s">
        <v>999</v>
      </c>
      <c r="B1175" s="108">
        <v>0</v>
      </c>
    </row>
    <row r="1176" hidden="1" customHeight="1" spans="1:2">
      <c r="A1176" s="109" t="s">
        <v>1000</v>
      </c>
      <c r="B1176" s="110">
        <f>SUM(B1177:B1190)</f>
        <v>0</v>
      </c>
    </row>
    <row r="1177" hidden="1" customHeight="1" spans="1:2">
      <c r="A1177" s="107" t="s">
        <v>104</v>
      </c>
      <c r="B1177" s="108">
        <v>0</v>
      </c>
    </row>
    <row r="1178" hidden="1" customHeight="1" spans="1:2">
      <c r="A1178" s="107" t="s">
        <v>105</v>
      </c>
      <c r="B1178" s="108">
        <v>0</v>
      </c>
    </row>
    <row r="1179" hidden="1" customHeight="1" spans="1:2">
      <c r="A1179" s="107" t="s">
        <v>106</v>
      </c>
      <c r="B1179" s="108">
        <v>0</v>
      </c>
    </row>
    <row r="1180" hidden="1" customHeight="1" spans="1:2">
      <c r="A1180" s="107" t="s">
        <v>1001</v>
      </c>
      <c r="B1180" s="108">
        <v>0</v>
      </c>
    </row>
    <row r="1181" hidden="1" customHeight="1" spans="1:2">
      <c r="A1181" s="107" t="s">
        <v>1002</v>
      </c>
      <c r="B1181" s="108">
        <v>0</v>
      </c>
    </row>
    <row r="1182" hidden="1" customHeight="1" spans="1:2">
      <c r="A1182" s="107" t="s">
        <v>1003</v>
      </c>
      <c r="B1182" s="108">
        <v>0</v>
      </c>
    </row>
    <row r="1183" hidden="1" customHeight="1" spans="1:2">
      <c r="A1183" s="107" t="s">
        <v>1004</v>
      </c>
      <c r="B1183" s="108">
        <v>0</v>
      </c>
    </row>
    <row r="1184" hidden="1" customHeight="1" spans="1:2">
      <c r="A1184" s="107" t="s">
        <v>1005</v>
      </c>
      <c r="B1184" s="108">
        <v>0</v>
      </c>
    </row>
    <row r="1185" hidden="1" customHeight="1" spans="1:2">
      <c r="A1185" s="107" t="s">
        <v>1006</v>
      </c>
      <c r="B1185" s="108">
        <v>0</v>
      </c>
    </row>
    <row r="1186" hidden="1" customHeight="1" spans="1:2">
      <c r="A1186" s="107" t="s">
        <v>1007</v>
      </c>
      <c r="B1186" s="108">
        <v>0</v>
      </c>
    </row>
    <row r="1187" hidden="1" customHeight="1" spans="1:2">
      <c r="A1187" s="107" t="s">
        <v>1008</v>
      </c>
      <c r="B1187" s="108">
        <v>0</v>
      </c>
    </row>
    <row r="1188" hidden="1" customHeight="1" spans="1:2">
      <c r="A1188" s="107" t="s">
        <v>1009</v>
      </c>
      <c r="B1188" s="108">
        <v>0</v>
      </c>
    </row>
    <row r="1189" hidden="1" customHeight="1" spans="1:2">
      <c r="A1189" s="107" t="s">
        <v>1010</v>
      </c>
      <c r="B1189" s="108">
        <v>0</v>
      </c>
    </row>
    <row r="1190" hidden="1" customHeight="1" spans="1:2">
      <c r="A1190" s="107" t="s">
        <v>1011</v>
      </c>
      <c r="B1190" s="108">
        <v>0</v>
      </c>
    </row>
    <row r="1191" hidden="1" customHeight="1" spans="1:2">
      <c r="A1191" s="109" t="s">
        <v>1012</v>
      </c>
      <c r="B1191" s="110">
        <f>B1192</f>
        <v>0</v>
      </c>
    </row>
    <row r="1192" hidden="1" customHeight="1" spans="1:2">
      <c r="A1192" s="107" t="s">
        <v>1013</v>
      </c>
      <c r="B1192" s="108">
        <v>0</v>
      </c>
    </row>
    <row r="1193" hidden="1" customHeight="1" spans="1:2">
      <c r="A1193" s="109" t="s">
        <v>1014</v>
      </c>
      <c r="B1193" s="110">
        <f>SUM(B1194,B1205,B1209)</f>
        <v>0</v>
      </c>
    </row>
    <row r="1194" hidden="1" customHeight="1" spans="1:2">
      <c r="A1194" s="109" t="s">
        <v>1015</v>
      </c>
      <c r="B1194" s="110">
        <f>SUM(B1195:B1204)</f>
        <v>0</v>
      </c>
    </row>
    <row r="1195" hidden="1" customHeight="1" spans="1:2">
      <c r="A1195" s="107" t="s">
        <v>1016</v>
      </c>
      <c r="B1195" s="108">
        <v>0</v>
      </c>
    </row>
    <row r="1196" hidden="1" customHeight="1" spans="1:2">
      <c r="A1196" s="107" t="s">
        <v>1017</v>
      </c>
      <c r="B1196" s="108">
        <v>0</v>
      </c>
    </row>
    <row r="1197" hidden="1" customHeight="1" spans="1:2">
      <c r="A1197" s="107" t="s">
        <v>1018</v>
      </c>
      <c r="B1197" s="108">
        <v>0</v>
      </c>
    </row>
    <row r="1198" hidden="1" customHeight="1" spans="1:2">
      <c r="A1198" s="107" t="s">
        <v>1019</v>
      </c>
      <c r="B1198" s="108">
        <v>0</v>
      </c>
    </row>
    <row r="1199" hidden="1" customHeight="1" spans="1:2">
      <c r="A1199" s="107" t="s">
        <v>1020</v>
      </c>
      <c r="B1199" s="108">
        <v>0</v>
      </c>
    </row>
    <row r="1200" hidden="1" customHeight="1" spans="1:2">
      <c r="A1200" s="107" t="s">
        <v>1021</v>
      </c>
      <c r="B1200" s="108">
        <v>0</v>
      </c>
    </row>
    <row r="1201" hidden="1" customHeight="1" spans="1:2">
      <c r="A1201" s="107" t="s">
        <v>1022</v>
      </c>
      <c r="B1201" s="108">
        <v>0</v>
      </c>
    </row>
    <row r="1202" hidden="1" customHeight="1" spans="1:2">
      <c r="A1202" s="107" t="s">
        <v>1023</v>
      </c>
      <c r="B1202" s="108">
        <v>0</v>
      </c>
    </row>
    <row r="1203" hidden="1" customHeight="1" spans="1:2">
      <c r="A1203" s="107" t="s">
        <v>1024</v>
      </c>
      <c r="B1203" s="108">
        <v>0</v>
      </c>
    </row>
    <row r="1204" hidden="1" customHeight="1" spans="1:2">
      <c r="A1204" s="107" t="s">
        <v>1025</v>
      </c>
      <c r="B1204" s="108">
        <v>0</v>
      </c>
    </row>
    <row r="1205" hidden="1" customHeight="1" spans="1:2">
      <c r="A1205" s="109" t="s">
        <v>1026</v>
      </c>
      <c r="B1205" s="110">
        <f>SUM(B1206:B1208)</f>
        <v>0</v>
      </c>
    </row>
    <row r="1206" hidden="1" customHeight="1" spans="1:2">
      <c r="A1206" s="107" t="s">
        <v>1027</v>
      </c>
      <c r="B1206" s="108">
        <v>0</v>
      </c>
    </row>
    <row r="1207" hidden="1" customHeight="1" spans="1:2">
      <c r="A1207" s="107" t="s">
        <v>1028</v>
      </c>
      <c r="B1207" s="108">
        <v>0</v>
      </c>
    </row>
    <row r="1208" hidden="1" customHeight="1" spans="1:2">
      <c r="A1208" s="107" t="s">
        <v>1029</v>
      </c>
      <c r="B1208" s="108">
        <v>0</v>
      </c>
    </row>
    <row r="1209" hidden="1" customHeight="1" spans="1:2">
      <c r="A1209" s="109" t="s">
        <v>1030</v>
      </c>
      <c r="B1209" s="110">
        <f>SUM(B1210:B1212)</f>
        <v>0</v>
      </c>
    </row>
    <row r="1210" hidden="1" customHeight="1" spans="1:2">
      <c r="A1210" s="107" t="s">
        <v>1031</v>
      </c>
      <c r="B1210" s="108">
        <v>0</v>
      </c>
    </row>
    <row r="1211" hidden="1" customHeight="1" spans="1:2">
      <c r="A1211" s="107" t="s">
        <v>1032</v>
      </c>
      <c r="B1211" s="108">
        <v>0</v>
      </c>
    </row>
    <row r="1212" hidden="1" customHeight="1" spans="1:2">
      <c r="A1212" s="107" t="s">
        <v>1033</v>
      </c>
      <c r="B1212" s="108">
        <v>0</v>
      </c>
    </row>
    <row r="1213" hidden="1" customHeight="1" spans="1:2">
      <c r="A1213" s="109" t="s">
        <v>1034</v>
      </c>
      <c r="B1213" s="110">
        <f>SUM(B1214,B1232,B1238,B1244)</f>
        <v>0</v>
      </c>
    </row>
    <row r="1214" hidden="1" customHeight="1" spans="1:2">
      <c r="A1214" s="109" t="s">
        <v>1035</v>
      </c>
      <c r="B1214" s="110">
        <f>SUM(B1215:B1231)</f>
        <v>0</v>
      </c>
    </row>
    <row r="1215" hidden="1" customHeight="1" spans="1:2">
      <c r="A1215" s="107" t="s">
        <v>104</v>
      </c>
      <c r="B1215" s="108">
        <v>0</v>
      </c>
    </row>
    <row r="1216" hidden="1" customHeight="1" spans="1:2">
      <c r="A1216" s="107" t="s">
        <v>105</v>
      </c>
      <c r="B1216" s="108">
        <v>0</v>
      </c>
    </row>
    <row r="1217" hidden="1" customHeight="1" spans="1:2">
      <c r="A1217" s="107" t="s">
        <v>106</v>
      </c>
      <c r="B1217" s="108">
        <v>0</v>
      </c>
    </row>
    <row r="1218" hidden="1" customHeight="1" spans="1:2">
      <c r="A1218" s="107" t="s">
        <v>1036</v>
      </c>
      <c r="B1218" s="108">
        <v>0</v>
      </c>
    </row>
    <row r="1219" hidden="1" customHeight="1" spans="1:2">
      <c r="A1219" s="107" t="s">
        <v>1037</v>
      </c>
      <c r="B1219" s="108">
        <v>0</v>
      </c>
    </row>
    <row r="1220" hidden="1" customHeight="1" spans="1:2">
      <c r="A1220" s="107" t="s">
        <v>1038</v>
      </c>
      <c r="B1220" s="108">
        <v>0</v>
      </c>
    </row>
    <row r="1221" hidden="1" customHeight="1" spans="1:2">
      <c r="A1221" s="107" t="s">
        <v>1039</v>
      </c>
      <c r="B1221" s="108">
        <v>0</v>
      </c>
    </row>
    <row r="1222" hidden="1" customHeight="1" spans="1:2">
      <c r="A1222" s="107" t="s">
        <v>1040</v>
      </c>
      <c r="B1222" s="108">
        <v>0</v>
      </c>
    </row>
    <row r="1223" hidden="1" customHeight="1" spans="1:2">
      <c r="A1223" s="107" t="s">
        <v>1041</v>
      </c>
      <c r="B1223" s="108">
        <v>0</v>
      </c>
    </row>
    <row r="1224" hidden="1" customHeight="1" spans="1:2">
      <c r="A1224" s="107" t="s">
        <v>1042</v>
      </c>
      <c r="B1224" s="108">
        <v>0</v>
      </c>
    </row>
    <row r="1225" hidden="1" customHeight="1" spans="1:2">
      <c r="A1225" s="107" t="s">
        <v>1043</v>
      </c>
      <c r="B1225" s="108">
        <v>0</v>
      </c>
    </row>
    <row r="1226" hidden="1" customHeight="1" spans="1:2">
      <c r="A1226" s="107" t="s">
        <v>1044</v>
      </c>
      <c r="B1226" s="108">
        <v>0</v>
      </c>
    </row>
    <row r="1227" hidden="1" customHeight="1" spans="1:2">
      <c r="A1227" s="107" t="s">
        <v>1045</v>
      </c>
      <c r="B1227" s="108">
        <v>0</v>
      </c>
    </row>
    <row r="1228" hidden="1" customHeight="1" spans="1:2">
      <c r="A1228" s="107" t="s">
        <v>1046</v>
      </c>
      <c r="B1228" s="108">
        <v>0</v>
      </c>
    </row>
    <row r="1229" hidden="1" customHeight="1" spans="1:2">
      <c r="A1229" s="107" t="s">
        <v>1047</v>
      </c>
      <c r="B1229" s="108">
        <v>0</v>
      </c>
    </row>
    <row r="1230" hidden="1" customHeight="1" spans="1:2">
      <c r="A1230" s="107" t="s">
        <v>113</v>
      </c>
      <c r="B1230" s="108">
        <v>0</v>
      </c>
    </row>
    <row r="1231" hidden="1" customHeight="1" spans="1:2">
      <c r="A1231" s="107" t="s">
        <v>1048</v>
      </c>
      <c r="B1231" s="108">
        <v>0</v>
      </c>
    </row>
    <row r="1232" hidden="1" customHeight="1" spans="1:2">
      <c r="A1232" s="109" t="s">
        <v>1049</v>
      </c>
      <c r="B1232" s="110">
        <f>SUM(B1233:B1237)</f>
        <v>0</v>
      </c>
    </row>
    <row r="1233" hidden="1" customHeight="1" spans="1:2">
      <c r="A1233" s="107" t="s">
        <v>1050</v>
      </c>
      <c r="B1233" s="108">
        <v>0</v>
      </c>
    </row>
    <row r="1234" hidden="1" customHeight="1" spans="1:2">
      <c r="A1234" s="107" t="s">
        <v>1051</v>
      </c>
      <c r="B1234" s="108">
        <v>0</v>
      </c>
    </row>
    <row r="1235" hidden="1" customHeight="1" spans="1:2">
      <c r="A1235" s="107" t="s">
        <v>1052</v>
      </c>
      <c r="B1235" s="108">
        <v>0</v>
      </c>
    </row>
    <row r="1236" hidden="1" customHeight="1" spans="1:2">
      <c r="A1236" s="107" t="s">
        <v>1053</v>
      </c>
      <c r="B1236" s="108">
        <v>0</v>
      </c>
    </row>
    <row r="1237" hidden="1" customHeight="1" spans="1:2">
      <c r="A1237" s="107" t="s">
        <v>1054</v>
      </c>
      <c r="B1237" s="108">
        <v>0</v>
      </c>
    </row>
    <row r="1238" hidden="1" customHeight="1" spans="1:2">
      <c r="A1238" s="109" t="s">
        <v>1055</v>
      </c>
      <c r="B1238" s="110">
        <f>SUM(B1239:B1243)</f>
        <v>0</v>
      </c>
    </row>
    <row r="1239" hidden="1" customHeight="1" spans="1:2">
      <c r="A1239" s="107" t="s">
        <v>1056</v>
      </c>
      <c r="B1239" s="108">
        <v>0</v>
      </c>
    </row>
    <row r="1240" hidden="1" customHeight="1" spans="1:2">
      <c r="A1240" s="107" t="s">
        <v>1057</v>
      </c>
      <c r="B1240" s="108">
        <v>0</v>
      </c>
    </row>
    <row r="1241" hidden="1" customHeight="1" spans="1:2">
      <c r="A1241" s="107" t="s">
        <v>1058</v>
      </c>
      <c r="B1241" s="108">
        <v>0</v>
      </c>
    </row>
    <row r="1242" hidden="1" customHeight="1" spans="1:2">
      <c r="A1242" s="107" t="s">
        <v>1059</v>
      </c>
      <c r="B1242" s="108">
        <v>0</v>
      </c>
    </row>
    <row r="1243" hidden="1" customHeight="1" spans="1:2">
      <c r="A1243" s="107" t="s">
        <v>1060</v>
      </c>
      <c r="B1243" s="108">
        <v>0</v>
      </c>
    </row>
    <row r="1244" hidden="1" customHeight="1" spans="1:2">
      <c r="A1244" s="109" t="s">
        <v>1061</v>
      </c>
      <c r="B1244" s="110">
        <f>SUM(B1245:B1256)</f>
        <v>0</v>
      </c>
    </row>
    <row r="1245" hidden="1" customHeight="1" spans="1:2">
      <c r="A1245" s="107" t="s">
        <v>1062</v>
      </c>
      <c r="B1245" s="108">
        <v>0</v>
      </c>
    </row>
    <row r="1246" hidden="1" customHeight="1" spans="1:2">
      <c r="A1246" s="107" t="s">
        <v>1063</v>
      </c>
      <c r="B1246" s="108">
        <v>0</v>
      </c>
    </row>
    <row r="1247" hidden="1" customHeight="1" spans="1:2">
      <c r="A1247" s="107" t="s">
        <v>1064</v>
      </c>
      <c r="B1247" s="108">
        <v>0</v>
      </c>
    </row>
    <row r="1248" hidden="1" customHeight="1" spans="1:2">
      <c r="A1248" s="107" t="s">
        <v>1065</v>
      </c>
      <c r="B1248" s="108">
        <v>0</v>
      </c>
    </row>
    <row r="1249" hidden="1" customHeight="1" spans="1:2">
      <c r="A1249" s="107" t="s">
        <v>1066</v>
      </c>
      <c r="B1249" s="108">
        <v>0</v>
      </c>
    </row>
    <row r="1250" hidden="1" customHeight="1" spans="1:2">
      <c r="A1250" s="107" t="s">
        <v>1067</v>
      </c>
      <c r="B1250" s="108">
        <v>0</v>
      </c>
    </row>
    <row r="1251" hidden="1" customHeight="1" spans="1:2">
      <c r="A1251" s="107" t="s">
        <v>1068</v>
      </c>
      <c r="B1251" s="108">
        <v>0</v>
      </c>
    </row>
    <row r="1252" hidden="1" customHeight="1" spans="1:2">
      <c r="A1252" s="107" t="s">
        <v>1069</v>
      </c>
      <c r="B1252" s="108">
        <v>0</v>
      </c>
    </row>
    <row r="1253" hidden="1" customHeight="1" spans="1:2">
      <c r="A1253" s="107" t="s">
        <v>1070</v>
      </c>
      <c r="B1253" s="108">
        <v>0</v>
      </c>
    </row>
    <row r="1254" hidden="1" customHeight="1" spans="1:2">
      <c r="A1254" s="107" t="s">
        <v>1071</v>
      </c>
      <c r="B1254" s="108">
        <v>0</v>
      </c>
    </row>
    <row r="1255" hidden="1" customHeight="1" spans="1:2">
      <c r="A1255" s="107" t="s">
        <v>1072</v>
      </c>
      <c r="B1255" s="108">
        <v>0</v>
      </c>
    </row>
    <row r="1256" hidden="1" customHeight="1" spans="1:2">
      <c r="A1256" s="107" t="s">
        <v>1073</v>
      </c>
      <c r="B1256" s="108">
        <v>0</v>
      </c>
    </row>
    <row r="1257" hidden="1" customHeight="1" spans="1:2">
      <c r="A1257" s="109" t="s">
        <v>1074</v>
      </c>
      <c r="B1257" s="110">
        <f>SUM(B1258,B1270,B1276,B1282,B1290,B1303,B1307,B1311)</f>
        <v>0</v>
      </c>
    </row>
    <row r="1258" hidden="1" customHeight="1" spans="1:2">
      <c r="A1258" s="109" t="s">
        <v>1075</v>
      </c>
      <c r="B1258" s="110">
        <f>SUM(B1259:B1269)</f>
        <v>0</v>
      </c>
    </row>
    <row r="1259" hidden="1" customHeight="1" spans="1:2">
      <c r="A1259" s="107" t="s">
        <v>104</v>
      </c>
      <c r="B1259" s="108">
        <v>0</v>
      </c>
    </row>
    <row r="1260" hidden="1" customHeight="1" spans="1:2">
      <c r="A1260" s="107" t="s">
        <v>105</v>
      </c>
      <c r="B1260" s="108">
        <v>0</v>
      </c>
    </row>
    <row r="1261" hidden="1" customHeight="1" spans="1:2">
      <c r="A1261" s="107" t="s">
        <v>106</v>
      </c>
      <c r="B1261" s="108">
        <v>0</v>
      </c>
    </row>
    <row r="1262" hidden="1" customHeight="1" spans="1:2">
      <c r="A1262" s="107" t="s">
        <v>1076</v>
      </c>
      <c r="B1262" s="108">
        <v>0</v>
      </c>
    </row>
    <row r="1263" hidden="1" customHeight="1" spans="1:2">
      <c r="A1263" s="107" t="s">
        <v>1077</v>
      </c>
      <c r="B1263" s="108">
        <v>0</v>
      </c>
    </row>
    <row r="1264" hidden="1" customHeight="1" spans="1:2">
      <c r="A1264" s="107" t="s">
        <v>1078</v>
      </c>
      <c r="B1264" s="108">
        <v>0</v>
      </c>
    </row>
    <row r="1265" hidden="1" customHeight="1" spans="1:2">
      <c r="A1265" s="107" t="s">
        <v>1079</v>
      </c>
      <c r="B1265" s="108">
        <v>0</v>
      </c>
    </row>
    <row r="1266" hidden="1" customHeight="1" spans="1:2">
      <c r="A1266" s="107" t="s">
        <v>1080</v>
      </c>
      <c r="B1266" s="108">
        <v>0</v>
      </c>
    </row>
    <row r="1267" hidden="1" customHeight="1" spans="1:2">
      <c r="A1267" s="107" t="s">
        <v>1081</v>
      </c>
      <c r="B1267" s="108">
        <v>0</v>
      </c>
    </row>
    <row r="1268" hidden="1" customHeight="1" spans="1:2">
      <c r="A1268" s="107" t="s">
        <v>113</v>
      </c>
      <c r="B1268" s="108">
        <v>0</v>
      </c>
    </row>
    <row r="1269" hidden="1" customHeight="1" spans="1:2">
      <c r="A1269" s="107" t="s">
        <v>1082</v>
      </c>
      <c r="B1269" s="108">
        <v>0</v>
      </c>
    </row>
    <row r="1270" hidden="1" customHeight="1" spans="1:2">
      <c r="A1270" s="109" t="s">
        <v>1083</v>
      </c>
      <c r="B1270" s="110">
        <f>SUM(B1271:B1275)</f>
        <v>0</v>
      </c>
    </row>
    <row r="1271" hidden="1" customHeight="1" spans="1:2">
      <c r="A1271" s="107" t="s">
        <v>104</v>
      </c>
      <c r="B1271" s="108">
        <v>0</v>
      </c>
    </row>
    <row r="1272" hidden="1" customHeight="1" spans="1:2">
      <c r="A1272" s="107" t="s">
        <v>105</v>
      </c>
      <c r="B1272" s="108">
        <v>0</v>
      </c>
    </row>
    <row r="1273" hidden="1" customHeight="1" spans="1:2">
      <c r="A1273" s="107" t="s">
        <v>106</v>
      </c>
      <c r="B1273" s="108">
        <v>0</v>
      </c>
    </row>
    <row r="1274" hidden="1" customHeight="1" spans="1:2">
      <c r="A1274" s="107" t="s">
        <v>1084</v>
      </c>
      <c r="B1274" s="108">
        <v>0</v>
      </c>
    </row>
    <row r="1275" hidden="1" customHeight="1" spans="1:2">
      <c r="A1275" s="107" t="s">
        <v>1085</v>
      </c>
      <c r="B1275" s="108">
        <v>0</v>
      </c>
    </row>
    <row r="1276" hidden="1" customHeight="1" spans="1:2">
      <c r="A1276" s="109" t="s">
        <v>1086</v>
      </c>
      <c r="B1276" s="110">
        <f>SUM(B1277:B1281)</f>
        <v>0</v>
      </c>
    </row>
    <row r="1277" hidden="1" customHeight="1" spans="1:2">
      <c r="A1277" s="107" t="s">
        <v>104</v>
      </c>
      <c r="B1277" s="108">
        <v>0</v>
      </c>
    </row>
    <row r="1278" hidden="1" customHeight="1" spans="1:2">
      <c r="A1278" s="107" t="s">
        <v>105</v>
      </c>
      <c r="B1278" s="108">
        <v>0</v>
      </c>
    </row>
    <row r="1279" hidden="1" customHeight="1" spans="1:2">
      <c r="A1279" s="107" t="s">
        <v>106</v>
      </c>
      <c r="B1279" s="108">
        <v>0</v>
      </c>
    </row>
    <row r="1280" hidden="1" customHeight="1" spans="1:2">
      <c r="A1280" s="107" t="s">
        <v>1087</v>
      </c>
      <c r="B1280" s="108">
        <v>0</v>
      </c>
    </row>
    <row r="1281" hidden="1" customHeight="1" spans="1:2">
      <c r="A1281" s="107" t="s">
        <v>1088</v>
      </c>
      <c r="B1281" s="108">
        <v>0</v>
      </c>
    </row>
    <row r="1282" hidden="1" customHeight="1" spans="1:2">
      <c r="A1282" s="109" t="s">
        <v>1089</v>
      </c>
      <c r="B1282" s="110">
        <f>SUM(B1283:B1289)</f>
        <v>0</v>
      </c>
    </row>
    <row r="1283" hidden="1" customHeight="1" spans="1:2">
      <c r="A1283" s="107" t="s">
        <v>104</v>
      </c>
      <c r="B1283" s="108">
        <v>0</v>
      </c>
    </row>
    <row r="1284" hidden="1" customHeight="1" spans="1:2">
      <c r="A1284" s="107" t="s">
        <v>105</v>
      </c>
      <c r="B1284" s="108">
        <v>0</v>
      </c>
    </row>
    <row r="1285" hidden="1" customHeight="1" spans="1:2">
      <c r="A1285" s="107" t="s">
        <v>106</v>
      </c>
      <c r="B1285" s="108">
        <v>0</v>
      </c>
    </row>
    <row r="1286" hidden="1" customHeight="1" spans="1:2">
      <c r="A1286" s="107" t="s">
        <v>1090</v>
      </c>
      <c r="B1286" s="108">
        <v>0</v>
      </c>
    </row>
    <row r="1287" hidden="1" customHeight="1" spans="1:2">
      <c r="A1287" s="107" t="s">
        <v>1091</v>
      </c>
      <c r="B1287" s="108">
        <v>0</v>
      </c>
    </row>
    <row r="1288" hidden="1" customHeight="1" spans="1:2">
      <c r="A1288" s="107" t="s">
        <v>113</v>
      </c>
      <c r="B1288" s="108">
        <v>0</v>
      </c>
    </row>
    <row r="1289" hidden="1" customHeight="1" spans="1:2">
      <c r="A1289" s="107" t="s">
        <v>1092</v>
      </c>
      <c r="B1289" s="108">
        <v>0</v>
      </c>
    </row>
    <row r="1290" hidden="1" customHeight="1" spans="1:2">
      <c r="A1290" s="109" t="s">
        <v>1093</v>
      </c>
      <c r="B1290" s="110">
        <f>SUM(B1291:B1302)</f>
        <v>0</v>
      </c>
    </row>
    <row r="1291" hidden="1" customHeight="1" spans="1:2">
      <c r="A1291" s="107" t="s">
        <v>104</v>
      </c>
      <c r="B1291" s="108">
        <v>0</v>
      </c>
    </row>
    <row r="1292" hidden="1" customHeight="1" spans="1:2">
      <c r="A1292" s="107" t="s">
        <v>105</v>
      </c>
      <c r="B1292" s="108">
        <v>0</v>
      </c>
    </row>
    <row r="1293" hidden="1" customHeight="1" spans="1:2">
      <c r="A1293" s="107" t="s">
        <v>106</v>
      </c>
      <c r="B1293" s="108">
        <v>0</v>
      </c>
    </row>
    <row r="1294" hidden="1" customHeight="1" spans="1:2">
      <c r="A1294" s="107" t="s">
        <v>1094</v>
      </c>
      <c r="B1294" s="108">
        <v>0</v>
      </c>
    </row>
    <row r="1295" hidden="1" customHeight="1" spans="1:2">
      <c r="A1295" s="107" t="s">
        <v>1095</v>
      </c>
      <c r="B1295" s="108">
        <v>0</v>
      </c>
    </row>
    <row r="1296" hidden="1" customHeight="1" spans="1:2">
      <c r="A1296" s="107" t="s">
        <v>1096</v>
      </c>
      <c r="B1296" s="108">
        <v>0</v>
      </c>
    </row>
    <row r="1297" hidden="1" customHeight="1" spans="1:2">
      <c r="A1297" s="107" t="s">
        <v>1097</v>
      </c>
      <c r="B1297" s="108">
        <v>0</v>
      </c>
    </row>
    <row r="1298" hidden="1" customHeight="1" spans="1:2">
      <c r="A1298" s="107" t="s">
        <v>1098</v>
      </c>
      <c r="B1298" s="108">
        <v>0</v>
      </c>
    </row>
    <row r="1299" hidden="1" customHeight="1" spans="1:2">
      <c r="A1299" s="107" t="s">
        <v>1099</v>
      </c>
      <c r="B1299" s="108">
        <v>0</v>
      </c>
    </row>
    <row r="1300" hidden="1" customHeight="1" spans="1:2">
      <c r="A1300" s="107" t="s">
        <v>1100</v>
      </c>
      <c r="B1300" s="108">
        <v>0</v>
      </c>
    </row>
    <row r="1301" hidden="1" customHeight="1" spans="1:2">
      <c r="A1301" s="107" t="s">
        <v>1101</v>
      </c>
      <c r="B1301" s="108">
        <v>0</v>
      </c>
    </row>
    <row r="1302" hidden="1" customHeight="1" spans="1:2">
      <c r="A1302" s="107" t="s">
        <v>1102</v>
      </c>
      <c r="B1302" s="108">
        <v>0</v>
      </c>
    </row>
    <row r="1303" hidden="1" customHeight="1" spans="1:2">
      <c r="A1303" s="109" t="s">
        <v>1103</v>
      </c>
      <c r="B1303" s="110">
        <f>SUM(B1304:B1306)</f>
        <v>0</v>
      </c>
    </row>
    <row r="1304" hidden="1" customHeight="1" spans="1:2">
      <c r="A1304" s="107" t="s">
        <v>1104</v>
      </c>
      <c r="B1304" s="108">
        <v>0</v>
      </c>
    </row>
    <row r="1305" hidden="1" customHeight="1" spans="1:2">
      <c r="A1305" s="107" t="s">
        <v>1105</v>
      </c>
      <c r="B1305" s="108">
        <v>0</v>
      </c>
    </row>
    <row r="1306" hidden="1" customHeight="1" spans="1:2">
      <c r="A1306" s="107" t="s">
        <v>1106</v>
      </c>
      <c r="B1306" s="108">
        <v>0</v>
      </c>
    </row>
    <row r="1307" hidden="1" customHeight="1" spans="1:2">
      <c r="A1307" s="109" t="s">
        <v>1107</v>
      </c>
      <c r="B1307" s="111">
        <f>SUM(B1308:B1310)</f>
        <v>0</v>
      </c>
    </row>
    <row r="1308" hidden="1" customHeight="1" spans="1:2">
      <c r="A1308" s="107" t="s">
        <v>1108</v>
      </c>
      <c r="B1308" s="108">
        <v>0</v>
      </c>
    </row>
    <row r="1309" hidden="1" customHeight="1" spans="1:2">
      <c r="A1309" s="107" t="s">
        <v>1109</v>
      </c>
      <c r="B1309" s="108">
        <v>0</v>
      </c>
    </row>
    <row r="1310" hidden="1" customHeight="1" spans="1:2">
      <c r="A1310" s="107" t="s">
        <v>1110</v>
      </c>
      <c r="B1310" s="108">
        <v>0</v>
      </c>
    </row>
    <row r="1311" hidden="1" customHeight="1" spans="1:2">
      <c r="A1311" s="109" t="s">
        <v>1111</v>
      </c>
      <c r="B1311" s="110">
        <f t="shared" ref="B1311:B1314" si="2">B1312</f>
        <v>0</v>
      </c>
    </row>
    <row r="1312" hidden="1" customHeight="1" spans="1:2">
      <c r="A1312" s="107" t="s">
        <v>1112</v>
      </c>
      <c r="B1312" s="108">
        <v>0</v>
      </c>
    </row>
    <row r="1313" hidden="1" customHeight="1" spans="1:2">
      <c r="A1313" s="109" t="s">
        <v>1113</v>
      </c>
      <c r="B1313" s="110">
        <f t="shared" si="2"/>
        <v>0</v>
      </c>
    </row>
    <row r="1314" hidden="1" customHeight="1" spans="1:2">
      <c r="A1314" s="109" t="s">
        <v>1114</v>
      </c>
      <c r="B1314" s="110">
        <f t="shared" si="2"/>
        <v>0</v>
      </c>
    </row>
    <row r="1315" hidden="1" customHeight="1" spans="1:2">
      <c r="A1315" s="107" t="s">
        <v>1115</v>
      </c>
      <c r="B1315" s="108">
        <v>0</v>
      </c>
    </row>
    <row r="1316" hidden="1" customHeight="1" spans="1:2">
      <c r="A1316" s="109" t="s">
        <v>1116</v>
      </c>
      <c r="B1316" s="110">
        <f>SUM(B1317,B1318,B1319)</f>
        <v>0</v>
      </c>
    </row>
    <row r="1317" hidden="1" customHeight="1" spans="1:2">
      <c r="A1317" s="109" t="s">
        <v>1117</v>
      </c>
      <c r="B1317" s="108">
        <v>0</v>
      </c>
    </row>
    <row r="1318" hidden="1" customHeight="1" spans="1:2">
      <c r="A1318" s="109" t="s">
        <v>1118</v>
      </c>
      <c r="B1318" s="108">
        <v>0</v>
      </c>
    </row>
    <row r="1319" hidden="1" customHeight="1" spans="1:2">
      <c r="A1319" s="109" t="s">
        <v>1119</v>
      </c>
      <c r="B1319" s="110">
        <f>SUM(B1320:B1323)</f>
        <v>0</v>
      </c>
    </row>
    <row r="1320" ht="17.25" hidden="1" customHeight="1" spans="1:2">
      <c r="A1320" s="107" t="s">
        <v>1120</v>
      </c>
      <c r="B1320" s="108">
        <v>0</v>
      </c>
    </row>
    <row r="1321" hidden="1" customHeight="1" spans="1:2">
      <c r="A1321" s="107" t="s">
        <v>1121</v>
      </c>
      <c r="B1321" s="108">
        <v>0</v>
      </c>
    </row>
    <row r="1322" hidden="1" customHeight="1" spans="1:2">
      <c r="A1322" s="107" t="s">
        <v>1122</v>
      </c>
      <c r="B1322" s="108">
        <v>0</v>
      </c>
    </row>
    <row r="1323" hidden="1" customHeight="1" spans="1:2">
      <c r="A1323" s="107" t="s">
        <v>1123</v>
      </c>
      <c r="B1323" s="108">
        <v>0</v>
      </c>
    </row>
    <row r="1324" hidden="1" customHeight="1" spans="1:2">
      <c r="A1324" s="109" t="s">
        <v>1124</v>
      </c>
      <c r="B1324" s="110">
        <f>B1325+B1326+B1327</f>
        <v>0</v>
      </c>
    </row>
    <row r="1325" hidden="1" customHeight="1" spans="1:2">
      <c r="A1325" s="109" t="s">
        <v>1125</v>
      </c>
      <c r="B1325" s="108">
        <v>0</v>
      </c>
    </row>
    <row r="1326" hidden="1" customHeight="1" spans="1:2">
      <c r="A1326" s="109" t="s">
        <v>1126</v>
      </c>
      <c r="B1326" s="108">
        <v>0</v>
      </c>
    </row>
    <row r="1327" hidden="1" customHeight="1" spans="1:2">
      <c r="A1327" s="109" t="s">
        <v>1127</v>
      </c>
      <c r="B1327" s="108">
        <v>0</v>
      </c>
    </row>
  </sheetData>
  <mergeCells count="2">
    <mergeCell ref="A1:B1"/>
    <mergeCell ref="A2:B2"/>
  </mergeCells>
  <printOptions horizontalCentered="1"/>
  <pageMargins left="0.75" right="0.75" top="1" bottom="1" header="0" footer="0"/>
  <pageSetup paperSize="9" fitToHeight="0" orientation="landscape" horizontalDpi="600"/>
  <headerFooter alignWithMargins="0" scaleWithDoc="0">
    <oddHeader>&amp;C&amp;A</oddHead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0"/>
  <sheetViews>
    <sheetView workbookViewId="0">
      <selection activeCell="A50" sqref="A50"/>
    </sheetView>
  </sheetViews>
  <sheetFormatPr defaultColWidth="9" defaultRowHeight="24.95" customHeight="1" outlineLevelCol="1"/>
  <cols>
    <col min="1" max="1" width="47.1296296296296" customWidth="1"/>
    <col min="2" max="2" width="48.3796296296296" customWidth="1"/>
  </cols>
  <sheetData>
    <row r="1" ht="22.5" customHeight="1"/>
    <row r="2" ht="43.5" customHeight="1" spans="1:2">
      <c r="A2" s="11" t="s">
        <v>1128</v>
      </c>
      <c r="B2" s="12"/>
    </row>
    <row r="3" customHeight="1" spans="2:2">
      <c r="B3" s="13" t="s">
        <v>29</v>
      </c>
    </row>
    <row r="4" s="10" customFormat="1" ht="37.5" customHeight="1" spans="1:2">
      <c r="A4" s="14" t="s">
        <v>30</v>
      </c>
      <c r="B4" s="15" t="s">
        <v>1129</v>
      </c>
    </row>
    <row r="5" ht="20.1" customHeight="1" spans="1:2">
      <c r="A5" s="87" t="s">
        <v>1130</v>
      </c>
      <c r="B5" s="92">
        <f>SUM(B6:B16)</f>
        <v>0</v>
      </c>
    </row>
    <row r="6" ht="20.1" customHeight="1" spans="1:2">
      <c r="A6" s="93" t="s">
        <v>1131</v>
      </c>
      <c r="B6" s="92"/>
    </row>
    <row r="7" ht="20.1" customHeight="1" spans="1:2">
      <c r="A7" s="93" t="s">
        <v>1132</v>
      </c>
      <c r="B7" s="92"/>
    </row>
    <row r="8" ht="20.1" customHeight="1" spans="1:2">
      <c r="A8" s="93" t="s">
        <v>1133</v>
      </c>
      <c r="B8" s="92"/>
    </row>
    <row r="9" ht="20.1" customHeight="1" spans="1:2">
      <c r="A9" s="93" t="s">
        <v>1134</v>
      </c>
      <c r="B9" s="92"/>
    </row>
    <row r="10" ht="20.1" customHeight="1" spans="1:2">
      <c r="A10" s="93" t="s">
        <v>1135</v>
      </c>
      <c r="B10" s="92"/>
    </row>
    <row r="11" ht="20.1" customHeight="1" spans="1:2">
      <c r="A11" s="93" t="s">
        <v>1136</v>
      </c>
      <c r="B11" s="92"/>
    </row>
    <row r="12" ht="20.1" customHeight="1" spans="1:2">
      <c r="A12" s="93" t="s">
        <v>1137</v>
      </c>
      <c r="B12" s="92"/>
    </row>
    <row r="13" ht="20.1" customHeight="1" spans="1:2">
      <c r="A13" s="93" t="s">
        <v>1138</v>
      </c>
      <c r="B13" s="92"/>
    </row>
    <row r="14" ht="20.1" customHeight="1" spans="1:2">
      <c r="A14" s="93" t="s">
        <v>1139</v>
      </c>
      <c r="B14" s="92"/>
    </row>
    <row r="15" ht="20.1" customHeight="1" spans="1:2">
      <c r="A15" s="93" t="s">
        <v>1140</v>
      </c>
      <c r="B15" s="92"/>
    </row>
    <row r="16" ht="20.1" customHeight="1" spans="1:2">
      <c r="A16" s="93" t="s">
        <v>1141</v>
      </c>
      <c r="B16" s="92"/>
    </row>
    <row r="17" ht="20.1" customHeight="1" spans="1:2">
      <c r="A17" s="94" t="s">
        <v>1142</v>
      </c>
      <c r="B17" s="92">
        <f>SUM(B18:B39)</f>
        <v>0</v>
      </c>
    </row>
    <row r="18" ht="20.1" customHeight="1" spans="1:2">
      <c r="A18" s="95" t="s">
        <v>1143</v>
      </c>
      <c r="B18" s="92"/>
    </row>
    <row r="19" ht="20.1" customHeight="1" spans="1:2">
      <c r="A19" s="95" t="s">
        <v>1144</v>
      </c>
      <c r="B19" s="92"/>
    </row>
    <row r="20" ht="20.1" customHeight="1" spans="1:2">
      <c r="A20" s="95" t="s">
        <v>1145</v>
      </c>
      <c r="B20" s="92"/>
    </row>
    <row r="21" ht="20.1" customHeight="1" spans="1:2">
      <c r="A21" s="95" t="s">
        <v>1146</v>
      </c>
      <c r="B21" s="92"/>
    </row>
    <row r="22" ht="20.1" customHeight="1" spans="1:2">
      <c r="A22" s="95" t="s">
        <v>1147</v>
      </c>
      <c r="B22" s="92"/>
    </row>
    <row r="23" ht="20.1" customHeight="1" spans="1:2">
      <c r="A23" s="95" t="s">
        <v>1148</v>
      </c>
      <c r="B23" s="92"/>
    </row>
    <row r="24" ht="20.1" customHeight="1" spans="1:2">
      <c r="A24" s="95" t="s">
        <v>1149</v>
      </c>
      <c r="B24" s="92"/>
    </row>
    <row r="25" ht="20.1" customHeight="1" spans="1:2">
      <c r="A25" s="95" t="s">
        <v>1150</v>
      </c>
      <c r="B25" s="92"/>
    </row>
    <row r="26" ht="20.1" customHeight="1" spans="1:2">
      <c r="A26" s="95" t="s">
        <v>1151</v>
      </c>
      <c r="B26" s="92"/>
    </row>
    <row r="27" ht="20.1" customHeight="1" spans="1:2">
      <c r="A27" s="95" t="s">
        <v>1152</v>
      </c>
      <c r="B27" s="92"/>
    </row>
    <row r="28" ht="20.1" customHeight="1" spans="1:2">
      <c r="A28" s="95" t="s">
        <v>1153</v>
      </c>
      <c r="B28" s="92"/>
    </row>
    <row r="29" ht="20.1" customHeight="1" spans="1:2">
      <c r="A29" s="95" t="s">
        <v>1154</v>
      </c>
      <c r="B29" s="92"/>
    </row>
    <row r="30" ht="20.1" customHeight="1" spans="1:2">
      <c r="A30" s="95" t="s">
        <v>1155</v>
      </c>
      <c r="B30" s="92"/>
    </row>
    <row r="31" ht="20.1" customHeight="1" spans="1:2">
      <c r="A31" s="95" t="s">
        <v>1156</v>
      </c>
      <c r="B31" s="92"/>
    </row>
    <row r="32" ht="20.1" customHeight="1" spans="1:2">
      <c r="A32" s="95" t="s">
        <v>1157</v>
      </c>
      <c r="B32" s="92"/>
    </row>
    <row r="33" ht="20.1" customHeight="1" spans="1:2">
      <c r="A33" s="95" t="s">
        <v>1158</v>
      </c>
      <c r="B33" s="92"/>
    </row>
    <row r="34" ht="20.1" customHeight="1" spans="1:2">
      <c r="A34" s="95" t="s">
        <v>1159</v>
      </c>
      <c r="B34" s="92"/>
    </row>
    <row r="35" ht="20.1" customHeight="1" spans="1:2">
      <c r="A35" s="95" t="s">
        <v>1160</v>
      </c>
      <c r="B35" s="92"/>
    </row>
    <row r="36" ht="20.1" customHeight="1" spans="1:2">
      <c r="A36" s="95" t="s">
        <v>1161</v>
      </c>
      <c r="B36" s="92"/>
    </row>
    <row r="37" ht="20.1" customHeight="1" spans="1:2">
      <c r="A37" s="95" t="s">
        <v>1162</v>
      </c>
      <c r="B37" s="92"/>
    </row>
    <row r="38" ht="20.1" customHeight="1" spans="1:2">
      <c r="A38" s="95" t="s">
        <v>1163</v>
      </c>
      <c r="B38" s="92"/>
    </row>
    <row r="39" ht="20.1" customHeight="1" spans="1:2">
      <c r="A39" s="95" t="s">
        <v>1164</v>
      </c>
      <c r="B39" s="92"/>
    </row>
    <row r="40" ht="20.1" customHeight="1" spans="1:2">
      <c r="A40" s="87" t="s">
        <v>1165</v>
      </c>
      <c r="B40" s="96"/>
    </row>
    <row r="41" ht="20.1" customHeight="1" spans="1:2">
      <c r="A41" s="95" t="s">
        <v>1166</v>
      </c>
      <c r="B41" s="92"/>
    </row>
    <row r="42" ht="20.1" customHeight="1" spans="1:2">
      <c r="A42" s="95" t="s">
        <v>1167</v>
      </c>
      <c r="B42" s="92"/>
    </row>
    <row r="43" ht="20.1" customHeight="1" spans="1:2">
      <c r="A43" s="95" t="s">
        <v>1168</v>
      </c>
      <c r="B43" s="92"/>
    </row>
    <row r="44" ht="20.1" customHeight="1" spans="1:2">
      <c r="A44" s="95" t="s">
        <v>1169</v>
      </c>
      <c r="B44" s="92"/>
    </row>
    <row r="45" s="56" customFormat="1" ht="20.1" customHeight="1" spans="1:2">
      <c r="A45" s="87" t="s">
        <v>1170</v>
      </c>
      <c r="B45" s="97"/>
    </row>
    <row r="46" ht="20.1" customHeight="1" spans="1:2">
      <c r="A46" s="95" t="s">
        <v>1171</v>
      </c>
      <c r="B46" s="98"/>
    </row>
    <row r="47" ht="20.1" customHeight="1" spans="1:2">
      <c r="A47" s="99" t="s">
        <v>1172</v>
      </c>
      <c r="B47" s="98"/>
    </row>
    <row r="48" ht="20.1" customHeight="1" spans="1:2">
      <c r="A48" s="95" t="s">
        <v>1173</v>
      </c>
      <c r="B48" s="19"/>
    </row>
    <row r="49" ht="20.1" customHeight="1" spans="1:2">
      <c r="A49" s="89" t="s">
        <v>98</v>
      </c>
      <c r="B49" s="100">
        <f>B5+B17+B40+B45+B47</f>
        <v>0</v>
      </c>
    </row>
    <row r="50" customHeight="1" spans="1:1">
      <c r="A50" t="s">
        <v>1174</v>
      </c>
    </row>
  </sheetData>
  <mergeCells count="1">
    <mergeCell ref="A2:B2"/>
  </mergeCells>
  <printOptions horizontalCentered="1"/>
  <pageMargins left="0.0388888888888889" right="0.0388888888888889" top="0.393055555555556" bottom="0.196527777777778"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26"/>
  <sheetViews>
    <sheetView topLeftCell="A15" workbookViewId="0">
      <selection activeCell="B20" sqref="B20"/>
    </sheetView>
  </sheetViews>
  <sheetFormatPr defaultColWidth="9" defaultRowHeight="24.95" customHeight="1" outlineLevelCol="1"/>
  <cols>
    <col min="1" max="1" width="54.3796296296296" customWidth="1"/>
    <col min="2" max="2" width="41" style="57" customWidth="1"/>
  </cols>
  <sheetData>
    <row r="2" ht="64.5" customHeight="1" spans="1:2">
      <c r="A2" s="85" t="s">
        <v>1175</v>
      </c>
      <c r="B2" s="86"/>
    </row>
    <row r="3" customHeight="1" spans="2:2">
      <c r="B3" s="59" t="s">
        <v>29</v>
      </c>
    </row>
    <row r="4" s="10" customFormat="1" ht="37.5" customHeight="1" spans="1:2">
      <c r="A4" s="14" t="s">
        <v>30</v>
      </c>
      <c r="B4" s="14" t="s">
        <v>1176</v>
      </c>
    </row>
    <row r="5" customHeight="1" spans="1:2">
      <c r="A5" s="87" t="s">
        <v>1177</v>
      </c>
      <c r="B5" s="69">
        <f>B6+B12</f>
        <v>39161513</v>
      </c>
    </row>
    <row r="6" customHeight="1" spans="1:2">
      <c r="A6" s="30" t="s">
        <v>1178</v>
      </c>
      <c r="B6" s="69">
        <f>B7+B8+B9+B10</f>
        <v>9947057</v>
      </c>
    </row>
    <row r="7" customHeight="1" spans="1:2">
      <c r="A7" s="30" t="s">
        <v>1179</v>
      </c>
      <c r="B7" s="69">
        <v>70000</v>
      </c>
    </row>
    <row r="8" customHeight="1" spans="1:2">
      <c r="A8" s="30" t="s">
        <v>1180</v>
      </c>
      <c r="B8" s="69">
        <v>577798</v>
      </c>
    </row>
    <row r="9" customHeight="1" spans="1:2">
      <c r="A9" s="30" t="s">
        <v>1181</v>
      </c>
      <c r="B9" s="69">
        <v>1053000</v>
      </c>
    </row>
    <row r="10" customHeight="1" spans="1:2">
      <c r="A10" s="30" t="s">
        <v>1182</v>
      </c>
      <c r="B10" s="69">
        <v>8246259</v>
      </c>
    </row>
    <row r="11" customHeight="1" spans="1:2">
      <c r="A11" s="88" t="s">
        <v>35</v>
      </c>
      <c r="B11" s="69"/>
    </row>
    <row r="12" customHeight="1" spans="1:2">
      <c r="A12" s="30" t="s">
        <v>1183</v>
      </c>
      <c r="B12" s="69">
        <f>SUM(B13:B20)</f>
        <v>29214456</v>
      </c>
    </row>
    <row r="13" customHeight="1" spans="1:2">
      <c r="A13" s="30" t="s">
        <v>1184</v>
      </c>
      <c r="B13" s="69">
        <v>1415914</v>
      </c>
    </row>
    <row r="14" customHeight="1" spans="1:2">
      <c r="A14" s="30" t="s">
        <v>1185</v>
      </c>
      <c r="B14" s="69">
        <v>12000</v>
      </c>
    </row>
    <row r="15" customHeight="1" spans="1:2">
      <c r="A15" s="30" t="s">
        <v>1186</v>
      </c>
      <c r="B15" s="69">
        <v>97080</v>
      </c>
    </row>
    <row r="16" customHeight="1" spans="1:2">
      <c r="A16" s="30" t="s">
        <v>1187</v>
      </c>
      <c r="B16" s="69">
        <v>417240</v>
      </c>
    </row>
    <row r="17" customHeight="1" spans="1:2">
      <c r="A17" s="30" t="s">
        <v>1188</v>
      </c>
      <c r="B17" s="69">
        <v>310000</v>
      </c>
    </row>
    <row r="18" customHeight="1" spans="1:2">
      <c r="A18" s="30" t="s">
        <v>1189</v>
      </c>
      <c r="B18" s="69">
        <v>5066923</v>
      </c>
    </row>
    <row r="19" customHeight="1" spans="1:2">
      <c r="A19" s="30" t="s">
        <v>1190</v>
      </c>
      <c r="B19" s="69">
        <v>21744899</v>
      </c>
    </row>
    <row r="20" customHeight="1" spans="1:2">
      <c r="A20" s="30" t="s">
        <v>1191</v>
      </c>
      <c r="B20" s="69">
        <v>150400</v>
      </c>
    </row>
    <row r="21" customHeight="1" spans="1:2">
      <c r="A21" s="88" t="s">
        <v>35</v>
      </c>
      <c r="B21" s="69"/>
    </row>
    <row r="22" customHeight="1" spans="1:2">
      <c r="A22" s="87" t="s">
        <v>1192</v>
      </c>
      <c r="B22" s="69"/>
    </row>
    <row r="23" customHeight="1" spans="1:2">
      <c r="A23" s="30" t="s">
        <v>1193</v>
      </c>
      <c r="B23" s="69"/>
    </row>
    <row r="24" customHeight="1" spans="1:2">
      <c r="A24" s="88" t="s">
        <v>35</v>
      </c>
      <c r="B24" s="69"/>
    </row>
    <row r="25" customHeight="1" spans="1:2">
      <c r="A25" s="89" t="s">
        <v>1194</v>
      </c>
      <c r="B25" s="69">
        <f>B22+B5</f>
        <v>39161513</v>
      </c>
    </row>
    <row r="26" ht="39.75" customHeight="1" spans="1:2">
      <c r="A26" s="90" t="s">
        <v>1195</v>
      </c>
      <c r="B26" s="91"/>
    </row>
  </sheetData>
  <mergeCells count="2">
    <mergeCell ref="A2:B2"/>
    <mergeCell ref="A26:B26"/>
  </mergeCells>
  <printOptions horizontalCentered="1"/>
  <pageMargins left="0.0388888888888889" right="0.0388888888888889" top="0.393055555555556" bottom="0.196527777777778"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D14"/>
  <sheetViews>
    <sheetView workbookViewId="0">
      <selection activeCell="A2" sqref="A2:D2"/>
    </sheetView>
  </sheetViews>
  <sheetFormatPr defaultColWidth="20.3796296296296" defaultRowHeight="24.95" customHeight="1" outlineLevelCol="3"/>
  <cols>
    <col min="1" max="1" width="37.75" style="26" customWidth="1"/>
    <col min="2" max="16384" width="20.3796296296296" style="26" customWidth="1"/>
  </cols>
  <sheetData>
    <row r="2" s="35" customFormat="1" ht="22.2" spans="1:4">
      <c r="A2" s="37" t="s">
        <v>1196</v>
      </c>
      <c r="B2" s="37"/>
      <c r="C2" s="37"/>
      <c r="D2" s="37"/>
    </row>
    <row r="3" s="36" customFormat="1" ht="18" customHeight="1" spans="1:4">
      <c r="A3" s="38" t="s">
        <v>1197</v>
      </c>
      <c r="B3" s="38"/>
      <c r="C3" s="38"/>
      <c r="D3" s="38"/>
    </row>
    <row r="4" s="36" customFormat="1" ht="18" customHeight="1" spans="1:4">
      <c r="A4" s="39" t="s">
        <v>30</v>
      </c>
      <c r="B4" s="40" t="s">
        <v>1198</v>
      </c>
      <c r="C4" s="40"/>
      <c r="D4" s="40"/>
    </row>
    <row r="5" s="36" customFormat="1" ht="18" customHeight="1" spans="1:4">
      <c r="A5" s="41"/>
      <c r="B5" s="39" t="s">
        <v>1199</v>
      </c>
      <c r="C5" s="39" t="s">
        <v>1200</v>
      </c>
      <c r="D5" s="39" t="s">
        <v>1201</v>
      </c>
    </row>
    <row r="6" s="36" customFormat="1" ht="18" customHeight="1" spans="1:4">
      <c r="A6" s="42"/>
      <c r="B6" s="42"/>
      <c r="C6" s="42"/>
      <c r="D6" s="42" t="s">
        <v>1202</v>
      </c>
    </row>
    <row r="7" s="36" customFormat="1" ht="30" customHeight="1" spans="1:4">
      <c r="A7" s="43" t="s">
        <v>1203</v>
      </c>
      <c r="B7" s="7"/>
      <c r="C7" s="7"/>
      <c r="D7" s="7"/>
    </row>
    <row r="8" s="36" customFormat="1" ht="30" customHeight="1" spans="1:4">
      <c r="A8" s="43" t="s">
        <v>1204</v>
      </c>
      <c r="B8" s="7"/>
      <c r="C8" s="7"/>
      <c r="D8" s="7"/>
    </row>
    <row r="9" s="36" customFormat="1" ht="30" customHeight="1" spans="1:4">
      <c r="A9" s="43" t="s">
        <v>1205</v>
      </c>
      <c r="B9" s="7"/>
      <c r="C9" s="9"/>
      <c r="D9" s="44"/>
    </row>
    <row r="10" s="36" customFormat="1" ht="30" customHeight="1" spans="1:4">
      <c r="A10" s="43" t="s">
        <v>1206</v>
      </c>
      <c r="B10" s="7"/>
      <c r="C10" s="7"/>
      <c r="D10" s="9"/>
    </row>
    <row r="11" s="36" customFormat="1" ht="30" customHeight="1" spans="1:4">
      <c r="A11" s="43" t="s">
        <v>1207</v>
      </c>
      <c r="B11" s="7"/>
      <c r="C11" s="7"/>
      <c r="D11" s="7"/>
    </row>
    <row r="12" s="36" customFormat="1" ht="30" customHeight="1" spans="1:4">
      <c r="A12" s="43" t="s">
        <v>1208</v>
      </c>
      <c r="B12" s="7"/>
      <c r="C12" s="7"/>
      <c r="D12" s="7"/>
    </row>
    <row r="13" s="36" customFormat="1" ht="30" customHeight="1" spans="1:4">
      <c r="A13" s="43" t="s">
        <v>1209</v>
      </c>
      <c r="B13" s="7"/>
      <c r="C13" s="7"/>
      <c r="D13" s="7"/>
    </row>
    <row r="14" s="26" customFormat="1" customHeight="1" spans="1:1">
      <c r="A14" s="26" t="s">
        <v>1210</v>
      </c>
    </row>
  </sheetData>
  <mergeCells count="6">
    <mergeCell ref="A2:D2"/>
    <mergeCell ref="A3:D3"/>
    <mergeCell ref="B4:D4"/>
    <mergeCell ref="A4:A6"/>
    <mergeCell ref="B5:B6"/>
    <mergeCell ref="C5:C6"/>
  </mergeCells>
  <printOptions horizontalCentered="1"/>
  <pageMargins left="0.707638888888889" right="0.707638888888889" top="0.747916666666667" bottom="0.747916666666667" header="0.313888888888889" footer="0.313888888888889"/>
  <pageSetup paperSize="9" scale="97"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rgb="FFFF0000"/>
  </sheetPr>
  <dimension ref="A1:L8"/>
  <sheetViews>
    <sheetView workbookViewId="0">
      <selection activeCell="G7" sqref="G7"/>
    </sheetView>
  </sheetViews>
  <sheetFormatPr defaultColWidth="9" defaultRowHeight="14.4" outlineLevelRow="7"/>
  <cols>
    <col min="1" max="1" width="16.3796296296296" hidden="1" customWidth="1"/>
    <col min="2" max="2" width="20.75" hidden="1" customWidth="1"/>
    <col min="3" max="3" width="16.3796296296296" hidden="1" customWidth="1"/>
    <col min="4" max="5" width="16.5" hidden="1" customWidth="1"/>
    <col min="6" max="6" width="16.3796296296296" hidden="1" customWidth="1"/>
    <col min="7" max="7" width="16.3796296296296" customWidth="1"/>
    <col min="8" max="8" width="20.75" customWidth="1"/>
    <col min="9" max="9" width="16.3796296296296" customWidth="1"/>
    <col min="10" max="11" width="16.5" customWidth="1"/>
    <col min="12" max="12" width="16.3796296296296" customWidth="1"/>
  </cols>
  <sheetData>
    <row r="1" ht="24" spans="1:12">
      <c r="A1" s="75"/>
      <c r="B1" s="76"/>
      <c r="C1" s="76"/>
      <c r="D1" s="76"/>
      <c r="E1" s="76" t="s">
        <v>1211</v>
      </c>
      <c r="F1" s="76"/>
      <c r="G1" s="75"/>
      <c r="H1" s="76"/>
      <c r="I1" s="76"/>
      <c r="J1" s="76"/>
      <c r="K1" s="76" t="s">
        <v>1211</v>
      </c>
      <c r="L1" s="76"/>
    </row>
    <row r="2" ht="20.4" spans="1:12">
      <c r="A2" s="77" t="s">
        <v>1212</v>
      </c>
      <c r="B2" s="77"/>
      <c r="C2" s="77"/>
      <c r="D2" s="77"/>
      <c r="E2" s="77"/>
      <c r="F2" s="77"/>
      <c r="G2" s="77"/>
      <c r="H2" s="77"/>
      <c r="I2" s="77"/>
      <c r="J2" s="77"/>
      <c r="K2" s="77"/>
      <c r="L2" s="77"/>
    </row>
    <row r="3" spans="1:12">
      <c r="A3" s="78"/>
      <c r="B3" s="79"/>
      <c r="C3" s="80"/>
      <c r="D3" s="80"/>
      <c r="E3" s="80"/>
      <c r="F3" s="81"/>
      <c r="G3" s="78"/>
      <c r="H3" s="79"/>
      <c r="I3" s="80"/>
      <c r="J3" s="80"/>
      <c r="K3" s="80"/>
      <c r="L3" s="81" t="s">
        <v>29</v>
      </c>
    </row>
    <row r="4" ht="52.5" customHeight="1" spans="1:12">
      <c r="A4" s="82" t="s">
        <v>1213</v>
      </c>
      <c r="B4" s="82"/>
      <c r="C4" s="82"/>
      <c r="D4" s="82"/>
      <c r="E4" s="82"/>
      <c r="F4" s="82"/>
      <c r="G4" s="82" t="s">
        <v>1214</v>
      </c>
      <c r="H4" s="82"/>
      <c r="I4" s="82"/>
      <c r="J4" s="82"/>
      <c r="K4" s="82"/>
      <c r="L4" s="82"/>
    </row>
    <row r="5" ht="33.75" customHeight="1" spans="1:12">
      <c r="A5" s="82" t="s">
        <v>1215</v>
      </c>
      <c r="B5" s="82" t="s">
        <v>1216</v>
      </c>
      <c r="C5" s="82" t="s">
        <v>1217</v>
      </c>
      <c r="D5" s="82"/>
      <c r="E5" s="82"/>
      <c r="F5" s="82" t="s">
        <v>1218</v>
      </c>
      <c r="G5" s="82" t="s">
        <v>1215</v>
      </c>
      <c r="H5" s="82" t="s">
        <v>1216</v>
      </c>
      <c r="I5" s="82" t="s">
        <v>1217</v>
      </c>
      <c r="J5" s="82"/>
      <c r="K5" s="82"/>
      <c r="L5" s="82" t="s">
        <v>1218</v>
      </c>
    </row>
    <row r="6" ht="54" customHeight="1" spans="1:12">
      <c r="A6" s="82"/>
      <c r="B6" s="82"/>
      <c r="C6" s="82" t="s">
        <v>1199</v>
      </c>
      <c r="D6" s="82" t="s">
        <v>1219</v>
      </c>
      <c r="E6" s="82" t="s">
        <v>1220</v>
      </c>
      <c r="F6" s="82"/>
      <c r="G6" s="82"/>
      <c r="H6" s="82"/>
      <c r="I6" s="82" t="s">
        <v>1199</v>
      </c>
      <c r="J6" s="82" t="s">
        <v>1219</v>
      </c>
      <c r="K6" s="82" t="s">
        <v>1220</v>
      </c>
      <c r="L6" s="82"/>
    </row>
    <row r="7" ht="41.25" customHeight="1" spans="1:12">
      <c r="A7" s="83"/>
      <c r="B7" s="83"/>
      <c r="C7" s="83"/>
      <c r="D7" s="83"/>
      <c r="E7" s="83"/>
      <c r="F7" s="83"/>
      <c r="G7" s="83">
        <f>H7+I7+L7</f>
        <v>350000</v>
      </c>
      <c r="H7" s="83"/>
      <c r="I7" s="83">
        <f>J7+K7</f>
        <v>240000</v>
      </c>
      <c r="J7" s="83">
        <v>180000</v>
      </c>
      <c r="K7" s="83" t="s">
        <v>1221</v>
      </c>
      <c r="L7" s="83" t="s">
        <v>1222</v>
      </c>
    </row>
    <row r="8" spans="1:12">
      <c r="A8" s="84"/>
      <c r="B8" s="84"/>
      <c r="C8" s="84"/>
      <c r="D8" s="84"/>
      <c r="E8" s="84"/>
      <c r="F8" s="84"/>
      <c r="G8" s="84"/>
      <c r="H8" s="84"/>
      <c r="I8" s="84"/>
      <c r="J8" s="84"/>
      <c r="K8" s="84"/>
      <c r="L8" s="84"/>
    </row>
  </sheetData>
  <mergeCells count="11">
    <mergeCell ref="A2:L2"/>
    <mergeCell ref="A4:F4"/>
    <mergeCell ref="G4:L4"/>
    <mergeCell ref="C5:E5"/>
    <mergeCell ref="I5:K5"/>
    <mergeCell ref="A5:A6"/>
    <mergeCell ref="B5:B6"/>
    <mergeCell ref="F5:F6"/>
    <mergeCell ref="G5:G6"/>
    <mergeCell ref="H5:H6"/>
    <mergeCell ref="L5:L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12"/>
  <sheetViews>
    <sheetView workbookViewId="0">
      <selection activeCell="B10" sqref="B10"/>
    </sheetView>
  </sheetViews>
  <sheetFormatPr defaultColWidth="9" defaultRowHeight="24.95" customHeight="1" outlineLevelCol="1"/>
  <cols>
    <col min="1" max="1" width="44.6296296296296" customWidth="1"/>
    <col min="2" max="2" width="39.1296296296296" customWidth="1"/>
  </cols>
  <sheetData>
    <row r="2" ht="52.5" customHeight="1" spans="1:2">
      <c r="A2" s="11" t="s">
        <v>1223</v>
      </c>
      <c r="B2" s="12"/>
    </row>
    <row r="3" customHeight="1" spans="2:2">
      <c r="B3" s="13" t="s">
        <v>29</v>
      </c>
    </row>
    <row r="4" s="10" customFormat="1" ht="37.5" customHeight="1" spans="1:2">
      <c r="A4" s="14" t="s">
        <v>30</v>
      </c>
      <c r="B4" s="15" t="s">
        <v>1224</v>
      </c>
    </row>
    <row r="5" customHeight="1" spans="1:2">
      <c r="A5" s="34" t="s">
        <v>1225</v>
      </c>
      <c r="B5" s="19"/>
    </row>
    <row r="6" customHeight="1" spans="1:2">
      <c r="A6" s="34" t="s">
        <v>1226</v>
      </c>
      <c r="B6" s="19"/>
    </row>
    <row r="7" customHeight="1" spans="1:2">
      <c r="A7" s="34" t="s">
        <v>1227</v>
      </c>
      <c r="B7" s="19"/>
    </row>
    <row r="8" customHeight="1" spans="1:2">
      <c r="A8" s="74" t="s">
        <v>1228</v>
      </c>
      <c r="B8" s="19"/>
    </row>
    <row r="9" customHeight="1" spans="1:2">
      <c r="A9" s="74" t="s">
        <v>1229</v>
      </c>
      <c r="B9" s="64">
        <v>47202939</v>
      </c>
    </row>
    <row r="10" customHeight="1" spans="1:2">
      <c r="A10" s="74" t="s">
        <v>1230</v>
      </c>
      <c r="B10" s="64">
        <v>3308395</v>
      </c>
    </row>
    <row r="11" customHeight="1" spans="1:2">
      <c r="A11" s="18" t="s">
        <v>35</v>
      </c>
      <c r="B11" s="19"/>
    </row>
    <row r="12" customHeight="1" spans="1:2">
      <c r="A12" s="20" t="s">
        <v>55</v>
      </c>
      <c r="B12" s="69">
        <f>B5+B6+B7+B8+B9+B10</f>
        <v>50511334</v>
      </c>
    </row>
  </sheetData>
  <mergeCells count="1">
    <mergeCell ref="A2:B2"/>
  </mergeCells>
  <printOptions horizontalCentered="1"/>
  <pageMargins left="0.707638888888889" right="0.707638888888889" top="0.747916666666667" bottom="0.747916666666667" header="0.313888888888889" footer="0.313888888888889"/>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目录</vt:lpstr>
      <vt:lpstr>表1一般公共预算收入表</vt:lpstr>
      <vt:lpstr>表2一般公共预算支出表</vt:lpstr>
      <vt:lpstr>表3 一般公共预算本级支出表</vt:lpstr>
      <vt:lpstr>表4一般公共预算本级基本支出表</vt:lpstr>
      <vt:lpstr>表5税收返还和转移支付表</vt:lpstr>
      <vt:lpstr>表6政府一般债务情况表</vt:lpstr>
      <vt:lpstr>表7一般公共预算本级“三公”经费汇总表</vt:lpstr>
      <vt:lpstr>表8政府性基金预算收入表</vt:lpstr>
      <vt:lpstr>表9政府性基金预算支出表</vt:lpstr>
      <vt:lpstr>表10本级政府性基金支出表</vt:lpstr>
      <vt:lpstr>表11政府性基金预算转移支付表</vt:lpstr>
      <vt:lpstr>表12政府专项债务情况表 </vt:lpstr>
      <vt:lpstr>表13国有资本经营预算收入表</vt:lpstr>
      <vt:lpstr>表14国有资本经营预算支出表</vt:lpstr>
      <vt:lpstr>表15国有资本经营预算本级支出表</vt:lpstr>
      <vt:lpstr>表16国有资本经营预算转移支付表</vt:lpstr>
      <vt:lpstr>表17社会保险基金预算收入表</vt:lpstr>
      <vt:lpstr>表18社会保险基金预算支出表</vt:lpstr>
      <vt:lpstr>表19地方政府债务余额情况表</vt:lpstr>
      <vt:lpstr>表20地方政府专项债务分项目余额情况表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Administrator</cp:lastModifiedBy>
  <dcterms:created xsi:type="dcterms:W3CDTF">2017-01-23T09:19:00Z</dcterms:created>
  <cp:lastPrinted>2021-04-22T02:01:00Z</cp:lastPrinted>
  <dcterms:modified xsi:type="dcterms:W3CDTF">2023-07-11T03:31:41Z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2052-10.8.0.5603</vt:lpwstr>
  </property>
</Properties>
</file>