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总表" sheetId="4" r:id="rId1"/>
  </sheets>
  <calcPr calcId="144525"/>
</workbook>
</file>

<file path=xl/sharedStrings.xml><?xml version="1.0" encoding="utf-8"?>
<sst xmlns="http://schemas.openxmlformats.org/spreadsheetml/2006/main" count="83" uniqueCount="59">
  <si>
    <t>儋州市2025年天然橡胶良种良法补助公示表</t>
  </si>
  <si>
    <t>序号</t>
  </si>
  <si>
    <t>乡镇</t>
  </si>
  <si>
    <t>村委会</t>
  </si>
  <si>
    <t>村小组</t>
  </si>
  <si>
    <t>胶农姓名</t>
  </si>
  <si>
    <t>身份证号/单位代码</t>
  </si>
  <si>
    <t>大地2000坐标系</t>
  </si>
  <si>
    <t>实际种植面积（亩）</t>
  </si>
  <si>
    <t>申请补助总金额（元）</t>
  </si>
  <si>
    <t>实际补助总金额(元)</t>
  </si>
  <si>
    <t>第1年—第6年补助情况</t>
  </si>
  <si>
    <t>种植时间/品种</t>
  </si>
  <si>
    <t>备注</t>
  </si>
  <si>
    <t>2025年补助资金(元)</t>
  </si>
  <si>
    <t>其中</t>
  </si>
  <si>
    <t>2026年补助资金(元)</t>
  </si>
  <si>
    <t>2027年补助资金(元)</t>
  </si>
  <si>
    <t>2028年补助资金(元)</t>
  </si>
  <si>
    <t>2029年补助资金(元)</t>
  </si>
  <si>
    <t>2030年补助资金(元)</t>
  </si>
  <si>
    <t>中央资金</t>
  </si>
  <si>
    <t>省级资金</t>
  </si>
  <si>
    <t>南丰镇</t>
  </si>
  <si>
    <t>油麻村委会</t>
  </si>
  <si>
    <t>和大村</t>
  </si>
  <si>
    <t>符志行</t>
  </si>
  <si>
    <t>460029XXXX6811</t>
  </si>
  <si>
    <t xml:space="preserve">  342638/2151659、342674/2151607
  342576/2151589、342569/2151654</t>
  </si>
  <si>
    <t>2024年8月种植
73397</t>
  </si>
  <si>
    <t>2024年种植天然橡胶良种良法补助合计：中央资金、省级资金6年补助 2900元/亩，即中央资金按第1年补助800元/亩、第2年-第6年每年各补助 300元/亩；省级资金补助 3年，即第 1年-第 3年每年各补助 200元/亩。</t>
  </si>
  <si>
    <t>尖岭村委会</t>
  </si>
  <si>
    <t>海曼（漫）村</t>
  </si>
  <si>
    <t>孙其家</t>
  </si>
  <si>
    <t>460029XXXX6837</t>
  </si>
  <si>
    <t xml:space="preserve">  346385/2153233、346396/2153163
  346287/2153158、346311/2153229</t>
  </si>
  <si>
    <t>2024年10月种植
热研72059</t>
  </si>
  <si>
    <t>尖领村委会</t>
  </si>
  <si>
    <t>邱秋英</t>
  </si>
  <si>
    <t>460029XXXX064X</t>
  </si>
  <si>
    <t xml:space="preserve">  346251/2153364、346337/2153234
  346292/2153207、346207/2153333</t>
  </si>
  <si>
    <t>2024年9月种植
热研72059</t>
  </si>
  <si>
    <t>陶江村委会</t>
  </si>
  <si>
    <t>农场</t>
  </si>
  <si>
    <t>陈亚汉</t>
  </si>
  <si>
    <t>460029XXXX6834</t>
  </si>
  <si>
    <t xml:space="preserve">  347482/2153346、347474/2153312
  347646/2153299、347640/2153279</t>
  </si>
  <si>
    <t>2024年6月种植/热研 72059、热研73397</t>
  </si>
  <si>
    <t>谭灶英</t>
  </si>
  <si>
    <t>460029XXXX6817</t>
  </si>
  <si>
    <t xml:space="preserve">  347486/2153234、  347450/2153211
  347621/2153194、347616/2153167</t>
  </si>
  <si>
    <t>南丰农场</t>
  </si>
  <si>
    <t>一队</t>
  </si>
  <si>
    <t>黄焕雄</t>
  </si>
  <si>
    <t>460029XXXX6816</t>
  </si>
  <si>
    <t xml:space="preserve">  345828/2150529、345781/2150444
  345890/2150508、345914/2150393</t>
  </si>
  <si>
    <t>2025年5月种植
73397</t>
  </si>
  <si>
    <t>2025年（总补贴3100元/亩，更新种植第 1 年补助 1100 元/亩（中央补助 800 元、省级补助 300元），第 2—6 年每年补助 400 元/亩（中央补助 300 元、省级补助 100 元）。</t>
  </si>
  <si>
    <t>合计：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</si>
</sst>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171A1D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8" fillId="13" borderId="10" applyNumberFormat="false" applyAlignment="false" applyProtection="false">
      <alignment vertical="center"/>
    </xf>
    <xf numFmtId="0" fontId="22" fillId="18" borderId="12" applyNumberFormat="false" applyAlignment="false" applyProtection="false">
      <alignment vertical="center"/>
    </xf>
    <xf numFmtId="0" fontId="23" fillId="19" borderId="0" applyNumberFormat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24" fillId="0" borderId="1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23" borderId="14" applyNumberFormat="false" applyFont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25" fillId="24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26" fillId="28" borderId="0" applyNumberFormat="false" applyBorder="false" applyAlignment="false" applyProtection="false">
      <alignment vertical="center"/>
    </xf>
    <xf numFmtId="0" fontId="28" fillId="13" borderId="15" applyNumberFormat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30" fillId="32" borderId="15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left" vertical="center"/>
    </xf>
    <xf numFmtId="0" fontId="2" fillId="0" borderId="0" xfId="0" applyFont="true" applyFill="true" applyBorder="true" applyAlignment="true">
      <alignment horizontal="left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left" vertical="center"/>
    </xf>
    <xf numFmtId="0" fontId="0" fillId="0" borderId="0" xfId="0" applyFill="true" applyBorder="true" applyAlignment="true">
      <alignment horizontal="left" vertical="center"/>
    </xf>
    <xf numFmtId="0" fontId="0" fillId="0" borderId="0" xfId="0" applyFill="true" applyBorder="true" applyAlignment="true">
      <alignment vertical="center"/>
    </xf>
    <xf numFmtId="0" fontId="3" fillId="0" borderId="1" xfId="0" applyFont="true" applyFill="true" applyBorder="true" applyAlignment="true">
      <alignment horizontal="left" vertical="center" wrapText="true"/>
    </xf>
    <xf numFmtId="0" fontId="3" fillId="0" borderId="2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4" fillId="0" borderId="1" xfId="0" applyNumberFormat="true" applyFont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left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0" fillId="0" borderId="0" xfId="0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10" fillId="0" borderId="0" xfId="0" applyFont="true" applyFill="true" applyBorder="true" applyAlignment="true">
      <alignment vertical="center"/>
    </xf>
    <xf numFmtId="0" fontId="3" fillId="0" borderId="5" xfId="0" applyFont="true" applyFill="true" applyBorder="true" applyAlignment="true">
      <alignment horizontal="center" vertical="center" wrapText="true"/>
    </xf>
    <xf numFmtId="0" fontId="11" fillId="0" borderId="6" xfId="0" applyFont="true" applyFill="true" applyBorder="true" applyAlignment="true">
      <alignment horizontal="center" vertical="center" wrapText="true"/>
    </xf>
    <xf numFmtId="57" fontId="4" fillId="0" borderId="1" xfId="0" applyNumberFormat="true" applyFont="true" applyBorder="true" applyAlignment="true">
      <alignment horizontal="center" vertical="center" wrapText="true" shrinkToFit="true"/>
    </xf>
    <xf numFmtId="0" fontId="11" fillId="0" borderId="7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vertical="center"/>
    </xf>
    <xf numFmtId="0" fontId="4" fillId="0" borderId="1" xfId="0" applyFont="true" applyFill="true" applyBorder="true" applyAlignment="true" quotePrefix="true">
      <alignment horizontal="center" vertical="center" wrapText="true"/>
    </xf>
    <xf numFmtId="0" fontId="4" fillId="0" borderId="1" xfId="0" applyFont="true" applyBorder="true" applyAlignment="true" quotePrefix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2"/>
  <sheetViews>
    <sheetView tabSelected="1" workbookViewId="0">
      <selection activeCell="L9" sqref="L9"/>
    </sheetView>
  </sheetViews>
  <sheetFormatPr defaultColWidth="9" defaultRowHeight="13.5"/>
  <cols>
    <col min="1" max="1" width="3.75" customWidth="true"/>
    <col min="2" max="2" width="7.625" customWidth="true"/>
    <col min="3" max="3" width="10.125" customWidth="true"/>
    <col min="4" max="4" width="7.375" customWidth="true"/>
    <col min="5" max="5" width="7.625" customWidth="true"/>
    <col min="6" max="6" width="14.5" customWidth="true"/>
    <col min="7" max="7" width="20.125" customWidth="true"/>
    <col min="11" max="11" width="8.25" customWidth="true"/>
    <col min="12" max="13" width="6.5" customWidth="true"/>
    <col min="14" max="14" width="8.25" customWidth="true"/>
    <col min="15" max="15" width="6.125" customWidth="true"/>
    <col min="16" max="16" width="5.875" customWidth="true"/>
    <col min="17" max="17" width="8.25" customWidth="true"/>
    <col min="18" max="18" width="6.125" customWidth="true"/>
    <col min="19" max="19" width="5.875" customWidth="true"/>
    <col min="20" max="20" width="8.25" customWidth="true"/>
    <col min="21" max="21" width="6.125" customWidth="true"/>
    <col min="22" max="22" width="5.875" customWidth="true"/>
    <col min="23" max="23" width="8.25" customWidth="true"/>
    <col min="24" max="24" width="6.125" customWidth="true"/>
    <col min="25" max="25" width="5.875" customWidth="true"/>
    <col min="26" max="26" width="8.25" customWidth="true"/>
    <col min="27" max="27" width="6.125" customWidth="true"/>
    <col min="28" max="28" width="5.875" customWidth="true"/>
    <col min="30" max="30" width="18.25" customWidth="true"/>
  </cols>
  <sheetData>
    <row r="1" ht="22.5" spans="1:30">
      <c r="A1" s="1" t="s">
        <v>0</v>
      </c>
      <c r="B1" s="1"/>
      <c r="C1" s="1"/>
      <c r="D1" s="2"/>
      <c r="E1" s="1"/>
      <c r="F1" s="1"/>
      <c r="G1" s="1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ht="20.25" spans="1:30">
      <c r="A2" s="3"/>
      <c r="B2" s="3"/>
      <c r="C2" s="3"/>
      <c r="D2" s="4"/>
      <c r="E2" s="3"/>
      <c r="F2" s="3"/>
      <c r="G2" s="14"/>
      <c r="H2" s="15"/>
      <c r="I2" s="15"/>
      <c r="J2" s="15"/>
      <c r="K2" s="15"/>
      <c r="L2" s="15"/>
      <c r="M2" s="28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30"/>
    </row>
    <row r="3" ht="14.25" spans="1:30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16" t="s">
        <v>7</v>
      </c>
      <c r="H3" s="5" t="s">
        <v>8</v>
      </c>
      <c r="I3" s="5" t="s">
        <v>9</v>
      </c>
      <c r="J3" s="5" t="s">
        <v>10</v>
      </c>
      <c r="K3" s="22" t="s">
        <v>11</v>
      </c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3"/>
      <c r="AC3" s="5" t="s">
        <v>12</v>
      </c>
      <c r="AD3" s="5" t="s">
        <v>13</v>
      </c>
    </row>
    <row r="4" ht="14.25" spans="1:30">
      <c r="A4" s="6"/>
      <c r="B4" s="6"/>
      <c r="C4" s="6"/>
      <c r="D4" s="6"/>
      <c r="E4" s="6"/>
      <c r="F4" s="6"/>
      <c r="G4" s="17"/>
      <c r="H4" s="6"/>
      <c r="I4" s="6"/>
      <c r="J4" s="5"/>
      <c r="K4" s="23" t="s">
        <v>14</v>
      </c>
      <c r="L4" s="24" t="s">
        <v>15</v>
      </c>
      <c r="M4" s="24"/>
      <c r="N4" s="29" t="s">
        <v>16</v>
      </c>
      <c r="O4" s="24" t="s">
        <v>15</v>
      </c>
      <c r="P4" s="24"/>
      <c r="Q4" s="29" t="s">
        <v>17</v>
      </c>
      <c r="R4" s="24" t="s">
        <v>15</v>
      </c>
      <c r="S4" s="24"/>
      <c r="T4" s="29" t="s">
        <v>18</v>
      </c>
      <c r="U4" s="24" t="s">
        <v>15</v>
      </c>
      <c r="V4" s="24"/>
      <c r="W4" s="29" t="s">
        <v>19</v>
      </c>
      <c r="X4" s="24" t="s">
        <v>15</v>
      </c>
      <c r="Y4" s="24"/>
      <c r="Z4" s="29" t="s">
        <v>20</v>
      </c>
      <c r="AA4" s="24" t="s">
        <v>15</v>
      </c>
      <c r="AB4" s="24"/>
      <c r="AC4" s="31"/>
      <c r="AD4" s="6"/>
    </row>
    <row r="5" ht="32" customHeight="true" spans="1:30">
      <c r="A5" s="6"/>
      <c r="B5" s="6"/>
      <c r="C5" s="6"/>
      <c r="D5" s="6"/>
      <c r="E5" s="6"/>
      <c r="F5" s="6"/>
      <c r="G5" s="17"/>
      <c r="H5" s="6"/>
      <c r="I5" s="6"/>
      <c r="J5" s="5"/>
      <c r="K5" s="23"/>
      <c r="L5" s="24" t="s">
        <v>21</v>
      </c>
      <c r="M5" s="7" t="s">
        <v>22</v>
      </c>
      <c r="N5" s="29"/>
      <c r="O5" s="24" t="s">
        <v>21</v>
      </c>
      <c r="P5" s="7" t="s">
        <v>22</v>
      </c>
      <c r="Q5" s="29"/>
      <c r="R5" s="24" t="s">
        <v>21</v>
      </c>
      <c r="S5" s="7" t="s">
        <v>22</v>
      </c>
      <c r="T5" s="29"/>
      <c r="U5" s="24" t="s">
        <v>21</v>
      </c>
      <c r="V5" s="7" t="s">
        <v>22</v>
      </c>
      <c r="W5" s="29"/>
      <c r="X5" s="24" t="s">
        <v>21</v>
      </c>
      <c r="Y5" s="7" t="s">
        <v>22</v>
      </c>
      <c r="Z5" s="29"/>
      <c r="AA5" s="24" t="s">
        <v>21</v>
      </c>
      <c r="AB5" s="7" t="s">
        <v>22</v>
      </c>
      <c r="AC5" s="31"/>
      <c r="AD5" s="6"/>
    </row>
    <row r="6" ht="55" customHeight="true" spans="1:30">
      <c r="A6" s="7">
        <v>1</v>
      </c>
      <c r="B6" s="8" t="s">
        <v>23</v>
      </c>
      <c r="C6" s="8" t="s">
        <v>24</v>
      </c>
      <c r="D6" s="8" t="s">
        <v>25</v>
      </c>
      <c r="E6" s="8" t="s">
        <v>26</v>
      </c>
      <c r="F6" s="36" t="s">
        <v>27</v>
      </c>
      <c r="G6" s="18" t="s">
        <v>28</v>
      </c>
      <c r="H6" s="8">
        <v>7.35</v>
      </c>
      <c r="I6" s="18">
        <v>21315</v>
      </c>
      <c r="J6" s="18">
        <v>21315</v>
      </c>
      <c r="K6" s="25">
        <v>7350</v>
      </c>
      <c r="L6" s="18">
        <f>H6*800</f>
        <v>5880</v>
      </c>
      <c r="M6" s="26">
        <f>H6*200</f>
        <v>1470</v>
      </c>
      <c r="N6" s="25">
        <f>O6+P6</f>
        <v>3675</v>
      </c>
      <c r="O6" s="18">
        <f>H6*300</f>
        <v>2205</v>
      </c>
      <c r="P6" s="18">
        <f>H6*200</f>
        <v>1470</v>
      </c>
      <c r="Q6" s="25">
        <f>R6+S6</f>
        <v>3675</v>
      </c>
      <c r="R6" s="18">
        <f>H6*300</f>
        <v>2205</v>
      </c>
      <c r="S6" s="18">
        <f>H6*200</f>
        <v>1470</v>
      </c>
      <c r="T6" s="25">
        <f>H6*300</f>
        <v>2205</v>
      </c>
      <c r="U6" s="25">
        <v>2205</v>
      </c>
      <c r="V6" s="25">
        <v>0</v>
      </c>
      <c r="W6" s="25">
        <f>H6*300</f>
        <v>2205</v>
      </c>
      <c r="X6" s="25">
        <v>2205</v>
      </c>
      <c r="Y6" s="25">
        <v>0</v>
      </c>
      <c r="Z6" s="25">
        <f>H6*300</f>
        <v>2205</v>
      </c>
      <c r="AA6" s="25">
        <v>2205</v>
      </c>
      <c r="AB6" s="25">
        <v>0</v>
      </c>
      <c r="AC6" s="18" t="s">
        <v>29</v>
      </c>
      <c r="AD6" s="32" t="s">
        <v>30</v>
      </c>
    </row>
    <row r="7" ht="55" customHeight="true" spans="1:30">
      <c r="A7" s="7">
        <v>2</v>
      </c>
      <c r="B7" s="8" t="s">
        <v>23</v>
      </c>
      <c r="C7" s="8" t="s">
        <v>31</v>
      </c>
      <c r="D7" s="8" t="s">
        <v>32</v>
      </c>
      <c r="E7" s="8" t="s">
        <v>33</v>
      </c>
      <c r="F7" s="36" t="s">
        <v>34</v>
      </c>
      <c r="G7" s="18" t="s">
        <v>35</v>
      </c>
      <c r="H7" s="8">
        <v>10.5</v>
      </c>
      <c r="I7" s="8">
        <v>30450</v>
      </c>
      <c r="J7" s="8">
        <v>30450</v>
      </c>
      <c r="K7" s="25">
        <v>10500</v>
      </c>
      <c r="L7" s="18">
        <f>H7*800</f>
        <v>8400</v>
      </c>
      <c r="M7" s="26">
        <f>H7*200</f>
        <v>2100</v>
      </c>
      <c r="N7" s="25">
        <f>O7+P7</f>
        <v>5250</v>
      </c>
      <c r="O7" s="18">
        <f>H7*300</f>
        <v>3150</v>
      </c>
      <c r="P7" s="18">
        <f>H7*200</f>
        <v>2100</v>
      </c>
      <c r="Q7" s="25">
        <f>R7+S7</f>
        <v>5250</v>
      </c>
      <c r="R7" s="18">
        <f>H7*300</f>
        <v>3150</v>
      </c>
      <c r="S7" s="18">
        <f>H7*200</f>
        <v>2100</v>
      </c>
      <c r="T7" s="25">
        <f>H7*300</f>
        <v>3150</v>
      </c>
      <c r="U7" s="25">
        <v>3150</v>
      </c>
      <c r="V7" s="25">
        <v>0</v>
      </c>
      <c r="W7" s="25">
        <f>H7*300</f>
        <v>3150</v>
      </c>
      <c r="X7" s="25">
        <v>3150</v>
      </c>
      <c r="Y7" s="25">
        <v>0</v>
      </c>
      <c r="Z7" s="25">
        <f>H7*300</f>
        <v>3150</v>
      </c>
      <c r="AA7" s="25">
        <v>3150</v>
      </c>
      <c r="AB7" s="25">
        <v>0</v>
      </c>
      <c r="AC7" s="18" t="s">
        <v>36</v>
      </c>
      <c r="AD7" s="32"/>
    </row>
    <row r="8" ht="55" customHeight="true" spans="1:30">
      <c r="A8" s="7">
        <v>3</v>
      </c>
      <c r="B8" s="9" t="s">
        <v>23</v>
      </c>
      <c r="C8" s="9" t="s">
        <v>37</v>
      </c>
      <c r="D8" s="9" t="s">
        <v>32</v>
      </c>
      <c r="E8" s="10" t="s">
        <v>38</v>
      </c>
      <c r="F8" s="9" t="s">
        <v>39</v>
      </c>
      <c r="G8" s="9" t="s">
        <v>40</v>
      </c>
      <c r="H8" s="19">
        <v>11.85</v>
      </c>
      <c r="I8" s="10">
        <v>34365</v>
      </c>
      <c r="J8" s="26">
        <v>34365</v>
      </c>
      <c r="K8" s="27">
        <v>11850</v>
      </c>
      <c r="L8" s="18">
        <v>9480</v>
      </c>
      <c r="M8" s="26">
        <v>2370</v>
      </c>
      <c r="N8" s="25">
        <v>5925</v>
      </c>
      <c r="O8" s="18">
        <v>3555</v>
      </c>
      <c r="P8" s="18">
        <v>2370</v>
      </c>
      <c r="Q8" s="25">
        <v>5925</v>
      </c>
      <c r="R8" s="18">
        <v>3555</v>
      </c>
      <c r="S8" s="18">
        <v>2370</v>
      </c>
      <c r="T8" s="25">
        <v>3555</v>
      </c>
      <c r="U8" s="25">
        <v>3555</v>
      </c>
      <c r="V8" s="25">
        <v>0</v>
      </c>
      <c r="W8" s="25">
        <v>3555</v>
      </c>
      <c r="X8" s="25">
        <v>3555</v>
      </c>
      <c r="Y8" s="25">
        <v>0</v>
      </c>
      <c r="Z8" s="25">
        <v>3555</v>
      </c>
      <c r="AA8" s="25">
        <v>3555</v>
      </c>
      <c r="AB8" s="25">
        <v>0</v>
      </c>
      <c r="AC8" s="33" t="s">
        <v>41</v>
      </c>
      <c r="AD8" s="32"/>
    </row>
    <row r="9" ht="55" customHeight="true" spans="1:30">
      <c r="A9" s="7">
        <v>4</v>
      </c>
      <c r="B9" s="9" t="s">
        <v>23</v>
      </c>
      <c r="C9" s="9" t="s">
        <v>42</v>
      </c>
      <c r="D9" s="10" t="s">
        <v>43</v>
      </c>
      <c r="E9" s="10" t="s">
        <v>44</v>
      </c>
      <c r="F9" s="37" t="s">
        <v>45</v>
      </c>
      <c r="G9" s="9" t="s">
        <v>46</v>
      </c>
      <c r="H9" s="19">
        <v>6.39</v>
      </c>
      <c r="I9" s="10">
        <v>18531</v>
      </c>
      <c r="J9" s="26">
        <v>18531</v>
      </c>
      <c r="K9" s="27">
        <v>6390</v>
      </c>
      <c r="L9" s="18">
        <v>5112</v>
      </c>
      <c r="M9" s="26">
        <v>1278</v>
      </c>
      <c r="N9" s="25">
        <v>3195</v>
      </c>
      <c r="O9" s="18">
        <v>1917</v>
      </c>
      <c r="P9" s="18">
        <v>1278</v>
      </c>
      <c r="Q9" s="25">
        <v>3195</v>
      </c>
      <c r="R9" s="18">
        <v>1917</v>
      </c>
      <c r="S9" s="18">
        <v>1278</v>
      </c>
      <c r="T9" s="25">
        <v>1917</v>
      </c>
      <c r="U9" s="25">
        <v>1917</v>
      </c>
      <c r="V9" s="25">
        <v>0</v>
      </c>
      <c r="W9" s="25">
        <v>1917</v>
      </c>
      <c r="X9" s="25">
        <v>1917</v>
      </c>
      <c r="Y9" s="25">
        <v>0</v>
      </c>
      <c r="Z9" s="25">
        <v>1917</v>
      </c>
      <c r="AA9" s="25">
        <v>1917</v>
      </c>
      <c r="AB9" s="25">
        <v>0</v>
      </c>
      <c r="AC9" s="33" t="s">
        <v>47</v>
      </c>
      <c r="AD9" s="32"/>
    </row>
    <row r="10" ht="55" customHeight="true" spans="1:30">
      <c r="A10" s="7">
        <v>5</v>
      </c>
      <c r="B10" s="9" t="s">
        <v>23</v>
      </c>
      <c r="C10" s="9" t="s">
        <v>42</v>
      </c>
      <c r="D10" s="10" t="s">
        <v>43</v>
      </c>
      <c r="E10" s="10" t="s">
        <v>48</v>
      </c>
      <c r="F10" s="37" t="s">
        <v>49</v>
      </c>
      <c r="G10" s="9" t="s">
        <v>50</v>
      </c>
      <c r="H10" s="19">
        <v>6.33</v>
      </c>
      <c r="I10" s="10">
        <v>18357</v>
      </c>
      <c r="J10" s="26">
        <v>18357</v>
      </c>
      <c r="K10" s="27">
        <v>6330</v>
      </c>
      <c r="L10" s="18">
        <v>5064</v>
      </c>
      <c r="M10" s="26">
        <v>1266</v>
      </c>
      <c r="N10" s="25">
        <v>3165</v>
      </c>
      <c r="O10" s="18">
        <v>1899</v>
      </c>
      <c r="P10" s="18">
        <v>1266</v>
      </c>
      <c r="Q10" s="25">
        <v>3165</v>
      </c>
      <c r="R10" s="18">
        <v>1899</v>
      </c>
      <c r="S10" s="18">
        <v>1266</v>
      </c>
      <c r="T10" s="25">
        <v>1899</v>
      </c>
      <c r="U10" s="25">
        <v>1899</v>
      </c>
      <c r="V10" s="25">
        <v>0</v>
      </c>
      <c r="W10" s="25">
        <v>1899</v>
      </c>
      <c r="X10" s="25">
        <v>1899</v>
      </c>
      <c r="Y10" s="25">
        <v>0</v>
      </c>
      <c r="Z10" s="25">
        <v>1899</v>
      </c>
      <c r="AA10" s="25">
        <v>1899</v>
      </c>
      <c r="AB10" s="25">
        <v>0</v>
      </c>
      <c r="AC10" s="33" t="s">
        <v>47</v>
      </c>
      <c r="AD10" s="34"/>
    </row>
    <row r="11" ht="100" customHeight="true" spans="1:30">
      <c r="A11" s="7">
        <v>6</v>
      </c>
      <c r="B11" s="9" t="s">
        <v>23</v>
      </c>
      <c r="C11" s="9" t="s">
        <v>51</v>
      </c>
      <c r="D11" s="10" t="s">
        <v>52</v>
      </c>
      <c r="E11" s="10" t="s">
        <v>53</v>
      </c>
      <c r="F11" s="37" t="s">
        <v>54</v>
      </c>
      <c r="G11" s="9" t="s">
        <v>55</v>
      </c>
      <c r="H11" s="19">
        <v>15.13</v>
      </c>
      <c r="I11" s="10">
        <v>46903</v>
      </c>
      <c r="J11" s="26">
        <v>46903</v>
      </c>
      <c r="K11" s="27">
        <v>16643</v>
      </c>
      <c r="L11" s="18">
        <v>12104</v>
      </c>
      <c r="M11" s="26">
        <v>4539</v>
      </c>
      <c r="N11" s="25">
        <v>6052</v>
      </c>
      <c r="O11" s="18">
        <v>4539</v>
      </c>
      <c r="P11" s="18">
        <v>1513</v>
      </c>
      <c r="Q11" s="25">
        <v>6052</v>
      </c>
      <c r="R11" s="18">
        <v>4539</v>
      </c>
      <c r="S11" s="18">
        <v>1513</v>
      </c>
      <c r="T11" s="25">
        <v>6052</v>
      </c>
      <c r="U11" s="18">
        <v>4539</v>
      </c>
      <c r="V11" s="18">
        <v>1513</v>
      </c>
      <c r="W11" s="25">
        <v>6052</v>
      </c>
      <c r="X11" s="18">
        <v>4539</v>
      </c>
      <c r="Y11" s="18">
        <v>1513</v>
      </c>
      <c r="Z11" s="25">
        <v>6052</v>
      </c>
      <c r="AA11" s="18">
        <v>4539</v>
      </c>
      <c r="AB11" s="18">
        <v>1513</v>
      </c>
      <c r="AC11" s="33" t="s">
        <v>56</v>
      </c>
      <c r="AD11" s="34" t="s">
        <v>57</v>
      </c>
    </row>
    <row r="12" ht="32" customHeight="true" spans="1:30">
      <c r="A12" s="11" t="s">
        <v>58</v>
      </c>
      <c r="B12" s="11"/>
      <c r="C12" s="11"/>
      <c r="D12" s="12"/>
      <c r="E12" s="11"/>
      <c r="F12" s="11"/>
      <c r="G12" s="20"/>
      <c r="H12" s="21">
        <f t="shared" ref="H12:U12" si="0">SUM(H6:H11)</f>
        <v>57.55</v>
      </c>
      <c r="I12" s="11">
        <f t="shared" si="0"/>
        <v>169921</v>
      </c>
      <c r="J12" s="11">
        <f t="shared" si="0"/>
        <v>169921</v>
      </c>
      <c r="K12" s="11">
        <f t="shared" si="0"/>
        <v>59063</v>
      </c>
      <c r="L12" s="11">
        <f t="shared" si="0"/>
        <v>46040</v>
      </c>
      <c r="M12" s="11">
        <f t="shared" si="0"/>
        <v>13023</v>
      </c>
      <c r="N12" s="11">
        <f t="shared" si="0"/>
        <v>27262</v>
      </c>
      <c r="O12" s="11">
        <f t="shared" si="0"/>
        <v>17265</v>
      </c>
      <c r="P12" s="11">
        <f t="shared" si="0"/>
        <v>9997</v>
      </c>
      <c r="Q12" s="11">
        <f t="shared" si="0"/>
        <v>27262</v>
      </c>
      <c r="R12" s="11">
        <f t="shared" si="0"/>
        <v>17265</v>
      </c>
      <c r="S12" s="11">
        <f t="shared" si="0"/>
        <v>9997</v>
      </c>
      <c r="T12" s="11">
        <f t="shared" si="0"/>
        <v>18778</v>
      </c>
      <c r="U12" s="11">
        <f t="shared" si="0"/>
        <v>17265</v>
      </c>
      <c r="V12" s="11">
        <f>SUM(V11:V11)</f>
        <v>1513</v>
      </c>
      <c r="W12" s="11">
        <f>SUM(W6:W11)</f>
        <v>18778</v>
      </c>
      <c r="X12" s="11">
        <f>SUM(X6:X11)</f>
        <v>17265</v>
      </c>
      <c r="Y12" s="11">
        <f>SUM(Y11:Y11)</f>
        <v>1513</v>
      </c>
      <c r="Z12" s="11">
        <f>SUM(Z6:Z11)</f>
        <v>18778</v>
      </c>
      <c r="AA12" s="11">
        <f>SUM(AA6:AA11)</f>
        <v>17265</v>
      </c>
      <c r="AB12" s="11">
        <f>SUM(AB11:AB11)</f>
        <v>1513</v>
      </c>
      <c r="AC12" s="35"/>
      <c r="AD12" s="35"/>
    </row>
  </sheetData>
  <mergeCells count="29">
    <mergeCell ref="A1:AD1"/>
    <mergeCell ref="A2:F2"/>
    <mergeCell ref="K3:AB3"/>
    <mergeCell ref="L4:M4"/>
    <mergeCell ref="O4:P4"/>
    <mergeCell ref="R4:S4"/>
    <mergeCell ref="U4:V4"/>
    <mergeCell ref="X4:Y4"/>
    <mergeCell ref="AA4:AB4"/>
    <mergeCell ref="A12:G1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4:K5"/>
    <mergeCell ref="N4:N5"/>
    <mergeCell ref="Q4:Q5"/>
    <mergeCell ref="T4:T5"/>
    <mergeCell ref="W4:W5"/>
    <mergeCell ref="Z4:Z5"/>
    <mergeCell ref="AC3:AC5"/>
    <mergeCell ref="AD3:AD5"/>
    <mergeCell ref="AD6:AD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其他单位..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</dc:creator>
  <cp:lastModifiedBy>user</cp:lastModifiedBy>
  <dcterms:created xsi:type="dcterms:W3CDTF">2024-12-16T00:30:00Z</dcterms:created>
  <dcterms:modified xsi:type="dcterms:W3CDTF">2025-08-15T09:37:37Z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0C7574D2FF464175B4B4FBA42418DE29_13</vt:lpwstr>
  </property>
</Properties>
</file>