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<sst xmlns="http://schemas.openxmlformats.org/spreadsheetml/2006/main" count="22" uniqueCount="22">
  <si>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附件1</t>
  </si>
  <si>
    <t>儋州市2024年深水抗风浪网箱项目补贴审定表</t>
  </si>
  <si>
    <t>委托方：儋州市农业农村局</t>
  </si>
  <si>
    <t>货币单位：元</t>
  </si>
  <si>
    <t>序号</t>
  </si>
  <si>
    <t>建设单位</t>
  </si>
  <si>
    <t>建造内容</t>
  </si>
  <si>
    <t>建造规格</t>
  </si>
  <si>
    <t>政策补助标准</t>
  </si>
  <si>
    <t>单价</t>
  </si>
  <si>
    <t>数量/个</t>
  </si>
  <si>
    <t>总价</t>
  </si>
  <si>
    <t>单个补贴金额</t>
  </si>
  <si>
    <t>总补贴金额</t>
  </si>
  <si>
    <t>海南神农水产种源科技有限公司</t>
  </si>
  <si>
    <t>周长90米重力式深水网箱</t>
  </si>
  <si>
    <t>周长90米</t>
  </si>
  <si>
    <t>周长≥90米，补助上限24万，且不超过总价的30%</t>
  </si>
  <si>
    <t>周长48米重力式深水网箱</t>
  </si>
  <si>
    <t>周长48米</t>
  </si>
  <si>
    <t>周长≥48米，补助上限8万，且不超过总价的30%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</si>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</sst>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楷体_GB2312"/>
      <charset val="134"/>
    </font>
    <font>
      <sz val="18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0" applyNumberFormat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3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3" fontId="2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43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3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3" fontId="1" fillId="0" borderId="0" xfId="0" applyNumberFormat="1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tabSelected="1" topLeftCell="D2" workbookViewId="0">
      <selection activeCell="A11" sqref="$A11:$XFD11"/>
    </sheetView>
  </sheetViews>
  <sheetFormatPr defaultColWidth="9" defaultRowHeight="13.5" outlineLevelRow="6"/>
  <cols>
    <col min="1" max="1" width="7.625" style="1" customWidth="1"/>
    <col min="2" max="2" width="20.375" style="3" customWidth="1"/>
    <col min="3" max="3" width="15.7583333333333" style="1" customWidth="1"/>
    <col min="4" max="4" width="15.2583333333333" style="1" customWidth="1"/>
    <col min="5" max="5" width="18" style="1" customWidth="1"/>
    <col min="6" max="6" width="17" style="4" customWidth="1"/>
    <col min="7" max="7" width="9.5" style="1" customWidth="1"/>
    <col min="8" max="8" width="16" style="4" customWidth="1"/>
    <col min="9" max="10" width="16.375" style="4" customWidth="1"/>
    <col min="11" max="16384" width="9" style="1"/>
  </cols>
  <sheetData>
    <row r="1" s="1" customFormat="1" ht="21" customHeight="1" spans="1:10">
      <c r="A1" s="5" t="s">
        <v>0</v>
      </c>
      <c r="B1" s="3"/>
      <c r="F1" s="4"/>
      <c r="H1" s="4"/>
      <c r="I1" s="4"/>
      <c r="J1" s="4"/>
    </row>
    <row r="2" s="1" customFormat="1" ht="35" customHeight="1" spans="1:10">
      <c r="A2" s="6" t="s">
        <v>1</v>
      </c>
      <c r="B2" s="7"/>
      <c r="C2" s="6"/>
      <c r="D2" s="6"/>
      <c r="E2" s="6"/>
      <c r="F2" s="8"/>
      <c r="G2" s="6"/>
      <c r="H2" s="8"/>
      <c r="I2" s="8"/>
      <c r="J2" s="8"/>
    </row>
    <row r="3" s="2" customFormat="1" ht="35" customHeight="1" spans="1:10">
      <c r="A3" s="9" t="s">
        <v>2</v>
      </c>
      <c r="B3" s="10"/>
      <c r="C3" s="9"/>
      <c r="D3" s="9"/>
      <c r="E3" s="9"/>
      <c r="F3" s="11"/>
      <c r="H3" s="11"/>
      <c r="I3" s="11"/>
      <c r="J3" s="21" t="s">
        <v>3</v>
      </c>
    </row>
    <row r="4" s="1" customFormat="1" ht="42" customHeight="1" spans="1:10">
      <c r="A4" s="12" t="s">
        <v>4</v>
      </c>
      <c r="B4" s="12" t="s">
        <v>5</v>
      </c>
      <c r="C4" s="12" t="s">
        <v>6</v>
      </c>
      <c r="D4" s="12" t="s">
        <v>7</v>
      </c>
      <c r="E4" s="12" t="s">
        <v>8</v>
      </c>
      <c r="F4" s="13" t="s">
        <v>9</v>
      </c>
      <c r="G4" s="12" t="s">
        <v>10</v>
      </c>
      <c r="H4" s="13" t="s">
        <v>11</v>
      </c>
      <c r="I4" s="13" t="s">
        <v>12</v>
      </c>
      <c r="J4" s="13" t="s">
        <v>13</v>
      </c>
    </row>
    <row r="5" s="1" customFormat="1" ht="70" customHeight="1" spans="1:10">
      <c r="A5" s="14">
        <v>1</v>
      </c>
      <c r="B5" s="15" t="s">
        <v>14</v>
      </c>
      <c r="C5" s="12" t="s">
        <v>15</v>
      </c>
      <c r="D5" s="12" t="s">
        <v>16</v>
      </c>
      <c r="E5" s="12" t="s">
        <v>17</v>
      </c>
      <c r="F5" s="13">
        <f>H5/G5</f>
        <v>776637.657142857</v>
      </c>
      <c r="G5" s="14">
        <v>35</v>
      </c>
      <c r="H5" s="16">
        <v>27182318</v>
      </c>
      <c r="I5" s="16">
        <f>F5*0.3</f>
        <v>232991.297142857</v>
      </c>
      <c r="J5" s="16">
        <f>I5*G5</f>
        <v>8154695.4</v>
      </c>
    </row>
    <row r="6" s="1" customFormat="1" ht="70" customHeight="1" spans="1:10">
      <c r="A6" s="14">
        <v>2</v>
      </c>
      <c r="B6" s="17"/>
      <c r="C6" s="12" t="s">
        <v>18</v>
      </c>
      <c r="D6" s="12" t="s">
        <v>19</v>
      </c>
      <c r="E6" s="12" t="s">
        <v>20</v>
      </c>
      <c r="F6" s="13">
        <v>260000</v>
      </c>
      <c r="G6" s="14">
        <v>3</v>
      </c>
      <c r="H6" s="16">
        <f>G6*F6</f>
        <v>780000</v>
      </c>
      <c r="I6" s="16">
        <f>F6*30%</f>
        <v>78000</v>
      </c>
      <c r="J6" s="16">
        <f>I6*G6</f>
        <v>234000</v>
      </c>
    </row>
    <row r="7" s="1" customFormat="1" ht="36" customHeight="1" spans="1:10">
      <c r="A7" s="18" t="s">
        <v>21</v>
      </c>
      <c r="B7" s="19"/>
      <c r="C7" s="19"/>
      <c r="D7" s="19"/>
      <c r="E7" s="20"/>
      <c r="F7" s="13"/>
      <c r="G7" s="14"/>
      <c r="H7" s="16">
        <f>SUM(H5:H6)</f>
        <v>27962318</v>
      </c>
      <c r="I7" s="16"/>
      <c r="J7" s="16">
        <f>SUM(J5:J6)</f>
        <v>8388695.4</v>
      </c>
    </row>
  </sheetData>
  <mergeCells count="4">
    <mergeCell ref="A2:J2"/>
    <mergeCell ref="A3:E3"/>
    <mergeCell ref="A7:E7"/>
    <mergeCell ref="B5:B6"/>
  </mergeCells>
  <pageMargins left="0.75" right="0.75" top="1" bottom="1" header="0.5" footer="0.5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迪迦奥特曼</dc:creator>
  <cp:lastModifiedBy>谭靖斌</cp:lastModifiedBy>
  <dcterms:created xsi:type="dcterms:W3CDTF">2023-10-11T03:18:00Z</dcterms:created>
  <dcterms:modified xsi:type="dcterms:W3CDTF">2024-11-06T07:13:58Z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F051A0F98AE341C5BB0C905ACA2AC68A_13</vt:lpwstr>
  </property>
  <property fmtid="{D5CDD505-2E9C-101B-9397-08002B2CF9AE}" pid="3" name="KSOProductBuildVer">
    <vt:lpwstr>2052-12.1.0.18608</vt:lpwstr>
  </property>
</Properties>
</file>