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40"/>
  </bookViews>
  <sheets>
    <sheet name="市民族局" sheetId="11" r:id="rId1"/>
  </sheets>
  <definedNames>
    <definedName name="_xlnm._FilterDatabase" localSheetId="0" hidden="1">市民族局!$A$9:$XEM$10</definedName>
    <definedName name="_xlnm.Print_Titles" localSheetId="0">市民族局!$2:$5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<sst xmlns="http://schemas.openxmlformats.org/spreadsheetml/2006/main" count="44" uniqueCount="40">
  <si>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儋州市民族事务局2026年度第二批财政常态化帮扶资金（中央、省级少数民族发展任务）分配计划表</t>
  </si>
  <si>
    <t>编制单位（盖章):儋州市民族事务局</t>
  </si>
  <si>
    <t>序号</t>
  </si>
  <si>
    <t>项 目 名 称</t>
  </si>
  <si>
    <t>项目建设主要内容</t>
  </si>
  <si>
    <t>项目建设地点</t>
  </si>
  <si>
    <t>资金来源（单位：万元）</t>
  </si>
  <si>
    <t>项目效益估算</t>
  </si>
  <si>
    <t>项目实施单位责任人</t>
  </si>
  <si>
    <t>项目行业主管部门</t>
  </si>
  <si>
    <t>备注</t>
  </si>
  <si>
    <t>行政村名</t>
  </si>
  <si>
    <t>自然村名</t>
  </si>
  <si>
    <t>合计</t>
  </si>
  <si>
    <t>中央资金</t>
  </si>
  <si>
    <t>省级资金</t>
  </si>
  <si>
    <t>市县级资金</t>
  </si>
  <si>
    <t>一</t>
  </si>
  <si>
    <t>产业发展</t>
  </si>
  <si>
    <t>收益153户594人</t>
  </si>
  <si>
    <t>南丰镇2026年仙山湖农旅项目</t>
  </si>
  <si>
    <t>建设管理学院及基础配套设施</t>
  </si>
  <si>
    <t>油麻村委会</t>
  </si>
  <si>
    <t>新建管理学院4000m²，带动153户594人增收，消除返贫致贫风险。</t>
  </si>
  <si>
    <t>南丰镇人民政府镇长</t>
  </si>
  <si>
    <t>市农业农村局</t>
  </si>
  <si>
    <t>二</t>
  </si>
  <si>
    <t>乡村建设行动</t>
  </si>
  <si>
    <t>改善群众生活条件，解决580户2696人交通难问题。</t>
  </si>
  <si>
    <t>雅星镇新隆黎族村委会雅星新村、昌隆村道路及排水建设工程</t>
  </si>
  <si>
    <t>一、雅星新村新建道路34条，其中5条宽为2.5m、11条宽为3m、18条宽为3.5m，全长1157m、厚度18CM；
二、昌隆村
1、昌隆村新建1号路段盖板排水沟长920m、规格：高0.5mX宽0.98m、盖板厚度15cm；
2、昌隆村新建2号路段盖板排水沟长53m、规格：高0.5mX宽0.98m、盖板厚度15cm；
3、昌隆村新建3号路段盖板排水沟长66m、规格：高0.5mX宽0.98m、盖板厚度15cm；
4、昌隆村新建4号路段盖板排水沟长180m、规格：高0.5mX宽0.98m、盖板厚度15cm；
5、昌隆村新建盖板排水沟共计4段、全长1219m、规格：高0.5mX宽0.98m、盖板厚度15cm。</t>
  </si>
  <si>
    <t>新隆黎族村委会</t>
  </si>
  <si>
    <t>雅星新村
昌隆村</t>
  </si>
  <si>
    <t>改善群众生活条件，解决386户1953人交通难问题。</t>
  </si>
  <si>
    <t>市民族局局长</t>
  </si>
  <si>
    <t>兰洋镇海孔村委会排水沟建设项目</t>
  </si>
  <si>
    <t>一、海孔村：
1、海孔村新建1号路段盖板排水沟长276m、规格：高0.5mX宽0.98m
2、海孔村新建2号路段原有排水沟新建盖板长117m。
二、大昌村：
1、大昌村新建1号路段盖板排水沟长500m、规格：高0.5mX宽0.98m
2、大昌村新建2号路段盖板排水沟长102m、规格：高0.5mX宽0.98m
3、大昌村新建3号路段盖板排水沟长75m、规格：高0.5mX宽0.98m
三、新建盖板排水沟及原有排水沟盖板共计5段、全长1070m。</t>
  </si>
  <si>
    <t>海孔村委会</t>
  </si>
  <si>
    <t>海孔村</t>
  </si>
  <si>
    <t>建设盖板排水沟及原有排水沟盖板1070米，改善194户743人人居环境卫生，增强群众幸福指数。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</si>
</sst>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1" xfId="5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" xfId="49"/>
    <cellStyle name="常规_Sheet1" xfId="50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XEI11"/>
  <sheetViews>
    <sheetView tabSelected="1" zoomScale="85" zoomScaleNormal="85" workbookViewId="0">
      <pane xSplit="2" ySplit="6" topLeftCell="C7" activePane="bottomRight" state="frozen"/>
      <selection/>
      <selection pane="topRight"/>
      <selection pane="bottomLeft"/>
      <selection pane="bottomRight" activeCell="B7" sqref="B7"/>
    </sheetView>
  </sheetViews>
  <sheetFormatPr defaultColWidth="9" defaultRowHeight="13.5"/>
  <cols>
    <col min="1" max="1" width="7.875" style="2" customWidth="1"/>
    <col min="2" max="2" width="21.9916666666667" style="2" customWidth="1"/>
    <col min="3" max="3" width="32.3083333333333" style="2" customWidth="1"/>
    <col min="4" max="4" width="13.625" style="2" customWidth="1"/>
    <col min="5" max="5" width="10.9833333333333" style="2" customWidth="1"/>
    <col min="6" max="6" width="12.6333333333333" style="2" customWidth="1"/>
    <col min="7" max="7" width="12.2416666666667" style="2" customWidth="1"/>
    <col min="8" max="8" width="15" style="2" customWidth="1"/>
    <col min="9" max="9" width="12.4083333333333" style="2" customWidth="1"/>
    <col min="10" max="10" width="22.15" style="3" customWidth="1"/>
    <col min="11" max="11" width="14.0916666666667" style="4" customWidth="1"/>
    <col min="12" max="12" width="13.5583333333333" style="4" customWidth="1"/>
    <col min="13" max="13" width="28.7916666666667" style="3" customWidth="1"/>
    <col min="14" max="14" width="9" style="3"/>
    <col min="15" max="15" width="12.625" style="3"/>
    <col min="16" max="16367" width="9" style="3"/>
  </cols>
  <sheetData>
    <row r="2" ht="60.95" customHeight="1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21.95" customHeight="1" spans="1:13">
      <c r="A3" s="6" t="s">
        <v>1</v>
      </c>
      <c r="B3" s="6"/>
      <c r="C3" s="6"/>
      <c r="D3" s="5"/>
      <c r="E3" s="5"/>
      <c r="F3" s="5"/>
      <c r="G3" s="5"/>
      <c r="H3" s="5"/>
      <c r="I3" s="5"/>
      <c r="J3" s="26"/>
      <c r="K3" s="26"/>
      <c r="L3" s="26"/>
      <c r="M3" s="26"/>
    </row>
    <row r="4" ht="30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/>
      <c r="F4" s="19" t="s">
        <v>6</v>
      </c>
      <c r="G4" s="20"/>
      <c r="H4" s="20"/>
      <c r="I4" s="27"/>
      <c r="J4" s="7" t="s">
        <v>7</v>
      </c>
      <c r="K4" s="23" t="s">
        <v>8</v>
      </c>
      <c r="L4" s="28" t="s">
        <v>9</v>
      </c>
      <c r="M4" s="38" t="s">
        <v>10</v>
      </c>
    </row>
    <row r="5" ht="30" customHeight="1" spans="1:13">
      <c r="A5" s="7"/>
      <c r="B5" s="7"/>
      <c r="C5" s="7"/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  <c r="J5" s="7"/>
      <c r="K5" s="23"/>
      <c r="L5" s="29"/>
      <c r="M5" s="38"/>
    </row>
    <row r="6" ht="30" customHeight="1" spans="1:13">
      <c r="A6" s="8"/>
      <c r="B6" s="7" t="s">
        <v>13</v>
      </c>
      <c r="C6" s="7"/>
      <c r="D6" s="7"/>
      <c r="E6" s="7"/>
      <c r="F6" s="7">
        <f>G6+H6</f>
        <v>375</v>
      </c>
      <c r="G6" s="7">
        <f>G7+G9</f>
        <v>253</v>
      </c>
      <c r="H6" s="7">
        <f>H7+H9</f>
        <v>122</v>
      </c>
      <c r="I6" s="7"/>
      <c r="J6" s="30"/>
      <c r="K6" s="31"/>
      <c r="L6" s="32"/>
      <c r="M6" s="39"/>
    </row>
    <row r="7" ht="85" customHeight="1" spans="1:13">
      <c r="A7" s="7" t="s">
        <v>17</v>
      </c>
      <c r="B7" s="7" t="s">
        <v>18</v>
      </c>
      <c r="C7" s="7"/>
      <c r="D7" s="9"/>
      <c r="E7" s="9"/>
      <c r="F7" s="7">
        <f>G7+H7+I7</f>
        <v>139</v>
      </c>
      <c r="G7" s="7">
        <f>SUM(G8:G8)</f>
        <v>139</v>
      </c>
      <c r="H7" s="7">
        <f>H8</f>
        <v>0</v>
      </c>
      <c r="I7" s="7"/>
      <c r="J7" s="33" t="s">
        <v>19</v>
      </c>
      <c r="K7" s="34"/>
      <c r="L7" s="32"/>
      <c r="M7" s="32"/>
    </row>
    <row r="8" customFormat="1" ht="85" customHeight="1" spans="1:16363">
      <c r="A8" s="8">
        <v>1</v>
      </c>
      <c r="B8" s="10" t="s">
        <v>20</v>
      </c>
      <c r="C8" s="10" t="s">
        <v>21</v>
      </c>
      <c r="D8" s="11" t="s">
        <v>22</v>
      </c>
      <c r="E8" s="11"/>
      <c r="F8" s="21">
        <f>G8+H8</f>
        <v>139</v>
      </c>
      <c r="G8" s="15">
        <v>139</v>
      </c>
      <c r="H8" s="15">
        <v>0</v>
      </c>
      <c r="I8" s="35"/>
      <c r="J8" s="36" t="s">
        <v>23</v>
      </c>
      <c r="K8" s="18" t="s">
        <v>24</v>
      </c>
      <c r="L8" s="18" t="s">
        <v>25</v>
      </c>
      <c r="M8" s="39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</row>
    <row r="9" s="1" customFormat="1" ht="85" customHeight="1" spans="1:13">
      <c r="A9" s="7" t="s">
        <v>26</v>
      </c>
      <c r="B9" s="12" t="s">
        <v>27</v>
      </c>
      <c r="C9" s="13"/>
      <c r="D9" s="14"/>
      <c r="E9" s="22"/>
      <c r="F9" s="7">
        <f>G9+H9+I9</f>
        <v>236</v>
      </c>
      <c r="G9" s="23">
        <f>SUM(G10:G11)</f>
        <v>114</v>
      </c>
      <c r="H9" s="23">
        <f>SUM(H10:H11)</f>
        <v>122</v>
      </c>
      <c r="I9" s="23"/>
      <c r="J9" s="13" t="s">
        <v>28</v>
      </c>
      <c r="K9" s="13"/>
      <c r="L9" s="13"/>
      <c r="M9" s="40"/>
    </row>
    <row r="10" ht="284" customHeight="1" spans="1:13">
      <c r="A10" s="15">
        <v>1</v>
      </c>
      <c r="B10" s="10" t="s">
        <v>29</v>
      </c>
      <c r="C10" s="16" t="s">
        <v>30</v>
      </c>
      <c r="D10" s="17" t="s">
        <v>31</v>
      </c>
      <c r="E10" s="24" t="s">
        <v>32</v>
      </c>
      <c r="F10" s="7">
        <f>G10+H10+I10</f>
        <v>198</v>
      </c>
      <c r="G10" s="25">
        <v>94</v>
      </c>
      <c r="H10" s="17">
        <v>104</v>
      </c>
      <c r="I10" s="25"/>
      <c r="J10" s="16" t="s">
        <v>33</v>
      </c>
      <c r="K10" s="37" t="s">
        <v>34</v>
      </c>
      <c r="L10" s="18" t="s">
        <v>25</v>
      </c>
      <c r="M10" s="39"/>
    </row>
    <row r="11" ht="227" customHeight="1" spans="1:13">
      <c r="A11" s="15">
        <v>2</v>
      </c>
      <c r="B11" s="11" t="s">
        <v>35</v>
      </c>
      <c r="C11" s="18" t="s">
        <v>36</v>
      </c>
      <c r="D11" s="11" t="s">
        <v>37</v>
      </c>
      <c r="E11" s="11" t="s">
        <v>38</v>
      </c>
      <c r="F11" s="7">
        <f>G11+H11+I11</f>
        <v>38</v>
      </c>
      <c r="G11" s="11">
        <v>20</v>
      </c>
      <c r="H11" s="11">
        <v>18</v>
      </c>
      <c r="I11" s="11"/>
      <c r="J11" s="32" t="s">
        <v>39</v>
      </c>
      <c r="K11" s="37" t="s">
        <v>34</v>
      </c>
      <c r="L11" s="18" t="s">
        <v>25</v>
      </c>
      <c r="M11" s="39"/>
    </row>
  </sheetData>
  <mergeCells count="13">
    <mergeCell ref="A2:M2"/>
    <mergeCell ref="A3:C3"/>
    <mergeCell ref="J3:M3"/>
    <mergeCell ref="D4:E4"/>
    <mergeCell ref="F4:I4"/>
    <mergeCell ref="D9:E9"/>
    <mergeCell ref="A4:A5"/>
    <mergeCell ref="B4:B5"/>
    <mergeCell ref="C4:C5"/>
    <mergeCell ref="J4:J5"/>
    <mergeCell ref="K4:K5"/>
    <mergeCell ref="L4:L5"/>
    <mergeCell ref="M4:M5"/>
  </mergeCells>
  <printOptions horizontalCentered="1"/>
  <pageMargins left="0.275" right="0.313888888888889" top="0.275" bottom="0.393055555555556" header="0.196527777777778" footer="0.196527777777778"/>
  <pageSetup paperSize="9" scale="66" fitToHeight="0" orientation="landscape" horizontalDpi="600"/>
  <headerFooter>
    <oddFooter>&amp;C第 &amp;P 页，共 &amp;N 页</oddFooter>
  </headerFooter>
  <ignoredErrors>
    <ignoredError sqref="F7:F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那大镇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市民族局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jks</dc:creator>
  <cp:lastModifiedBy>浮叶</cp:lastModifiedBy>
  <dcterms:created xsi:type="dcterms:W3CDTF">2023-01-09T12:08:00Z</dcterms:created>
  <dcterms:modified xsi:type="dcterms:W3CDTF">2026-06-16T09:29:33Z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KSOReadingLayout">
    <vt:bool>true</vt:bool>
  </property>
  <property fmtid="{D5CDD505-2E9C-101B-9397-08002B2CF9AE}" pid="4" name="ICV">
    <vt:lpwstr>5E6E48E8C47E4F1896FF604656842758_12</vt:lpwstr>
  </property>
</Properties>
</file>