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32225万元（含民族局）" sheetId="14" r:id="rId1"/>
  </sheets>
  <definedNames>
    <definedName name="_xlnm._FilterDatabase" localSheetId="0" hidden="1">'32225万元（含民族局）'!$A$4:$XDG$17</definedName>
    <definedName name="_xlnm.Print_Titles" localSheetId="0">'32225万元（含民族局）'!$2:$5</definedName>
  </definedNames>
  <calcPr calcId="144525"/>
</workbook>
</file>

<file path=xl/sharedStrings.xml><?xml version="1.0" encoding="utf-8"?>
<sst xmlns="http://schemas.openxmlformats.org/spreadsheetml/2006/main" count="74" uniqueCount="58">
  <si>
    <t>2024年度财政衔接资金（少数民族发展任务）项目计划完成表</t>
  </si>
  <si>
    <t>序号</t>
  </si>
  <si>
    <t>项 目 名 称</t>
  </si>
  <si>
    <t>实施单位</t>
  </si>
  <si>
    <t>项目建设主要内容</t>
  </si>
  <si>
    <t>项目建设地点</t>
  </si>
  <si>
    <t>资金来源（单位：万元）</t>
  </si>
  <si>
    <t>已报账金额（万元）</t>
  </si>
  <si>
    <t>资金支出进度</t>
  </si>
  <si>
    <t>项目建设完成情况</t>
  </si>
  <si>
    <t>绩效目标完成情况</t>
  </si>
  <si>
    <t>联农带农富农情况</t>
  </si>
  <si>
    <t>行政村名</t>
  </si>
  <si>
    <t>自然村名</t>
  </si>
  <si>
    <t>合计</t>
  </si>
  <si>
    <t>中央资金</t>
  </si>
  <si>
    <t>省级资金</t>
  </si>
  <si>
    <t>市县级资金</t>
  </si>
  <si>
    <t>一</t>
  </si>
  <si>
    <t>产业发展</t>
  </si>
  <si>
    <t>南丰镇头佑村委会那早洋蔬菜基地项目</t>
  </si>
  <si>
    <t>南丰镇人民政府</t>
  </si>
  <si>
    <t>建设80亩蔬菜大棚基地，完成配套产业发展基础设施建设</t>
  </si>
  <si>
    <t>南丰镇头佑村委会</t>
  </si>
  <si>
    <t>已结算</t>
  </si>
  <si>
    <t>建设60亩蔬菜大棚基地，受益259户1055人。</t>
  </si>
  <si>
    <r>
      <rPr>
        <sz val="11"/>
        <rFont val="宋体"/>
        <charset val="134"/>
      </rPr>
      <t>分红</t>
    </r>
    <r>
      <rPr>
        <sz val="11"/>
        <rFont val="Courier New"/>
        <charset val="134"/>
      </rPr>
      <t>12.2909</t>
    </r>
    <r>
      <rPr>
        <sz val="11"/>
        <rFont val="宋体"/>
        <charset val="134"/>
      </rPr>
      <t>万元，带动脱贫户、一般户</t>
    </r>
    <r>
      <rPr>
        <sz val="11"/>
        <rFont val="Courier New"/>
        <charset val="134"/>
      </rPr>
      <t>29</t>
    </r>
    <r>
      <rPr>
        <sz val="11"/>
        <rFont val="宋体"/>
        <charset val="134"/>
      </rPr>
      <t>人务工，流转土地</t>
    </r>
    <r>
      <rPr>
        <sz val="11"/>
        <rFont val="Courier New"/>
        <charset val="134"/>
      </rPr>
      <t>60</t>
    </r>
    <r>
      <rPr>
        <sz val="11"/>
        <rFont val="宋体"/>
        <charset val="134"/>
      </rPr>
      <t>亩。</t>
    </r>
  </si>
  <si>
    <t>二</t>
  </si>
  <si>
    <t>乡村建设行动</t>
  </si>
  <si>
    <t>南丰镇油麻村委会排沙村排水沟建设工程</t>
  </si>
  <si>
    <t>儋州市民族事务局</t>
  </si>
  <si>
    <t>新建排水共13段，全长480.5米；新建混凝土管涵全长38米；新增混凝土管涵全长12米；破除原有道路共5段，全长38米，拆除面积共30.4㎡。改善群众生活条件，解决22户78人交通难、村庄积水、污水横流问题。</t>
  </si>
  <si>
    <t>油麻村委会</t>
  </si>
  <si>
    <t>排沙村</t>
  </si>
  <si>
    <t>解决22户78人交通难、村庄积水、污水横流问题。</t>
  </si>
  <si>
    <t>其他</t>
  </si>
  <si>
    <t>南丰镇陶江村委会坑尾村巷及排水建设工程</t>
  </si>
  <si>
    <t>硬化道路全长678.1米，其中新增长8米；新建排水沟全长205米，其中新增排水沟全长143.6米；新建双壁波纹管长31.5米；新增2道管涵全长12米；拆除原有硬化面长1.2米，共24㎡；拆除原有明沟15米；新增沉沙井3座。改善群众生活条件，解决103户398人交通难、村庄积水、污水横流问题。</t>
  </si>
  <si>
    <t>陶江村委会</t>
  </si>
  <si>
    <t>坑尾村</t>
  </si>
  <si>
    <t>改善群众生活条件，解决103户398人交通难、村庄积水、污水横流问题。</t>
  </si>
  <si>
    <t>南丰镇陶江村委会黎屋村巷及排水建设工程</t>
  </si>
  <si>
    <t>硬化道路全长569.7米；新建排水沟全长176米；新建双壁波纹管长75.3米；新增混凝土管涵10米。改善群众生活条件，解决23户80人交通难、村庄积水、污水横流问题。</t>
  </si>
  <si>
    <t>黎屋村</t>
  </si>
  <si>
    <t>解决23户80人交通难、村庄积水、污水横流问题。</t>
  </si>
  <si>
    <t>2024年南丰镇头佑村委会水渠改造项目</t>
  </si>
  <si>
    <t>新建水渠长446.3米；修复水渠41.7米，拆除原有水渠446.3米，清理水渠622米。</t>
  </si>
  <si>
    <t>头佑村</t>
  </si>
  <si>
    <t>已新建水渠宽2米，高1.0米，长446.3米；修复水渠41.7米，拆除原有水渠446.3米，清理水渠622米，解决当地493户1786人生产用水不足的问题。</t>
  </si>
  <si>
    <t>2024年南丰镇头佑村委会水渠改造项目（二期）</t>
  </si>
  <si>
    <t>修建那王水渠道长100米，拆除原有渠道100米；头佑水渠道600米，拆除原有渠道600米，人行过道板6座；清理头佑村水渠800米，修建水渠道4.5米。</t>
  </si>
  <si>
    <t>已修建那王水渠道长100米，拆除原有渠道100米；头佑水渠道600米，拆除原有渠道600米，人行过道板6座；清理头佑村水渠800米，修建水渠道4.5米；解决了当地492户1786人生产用水不足的问题。</t>
  </si>
  <si>
    <t>三</t>
  </si>
  <si>
    <t>就业项目</t>
  </si>
  <si>
    <t>四</t>
  </si>
  <si>
    <t>巩固三保障成果</t>
  </si>
  <si>
    <t>五</t>
  </si>
  <si>
    <t>项目管理费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</si>
</sst>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"/>
    </font>
    <font>
      <b/>
      <sz val="12"/>
      <color theme="1"/>
      <name val="宋体"/>
      <charset val="1"/>
    </font>
    <font>
      <sz val="11"/>
      <name val="宋体"/>
      <charset val="1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vertical="center"/>
    </xf>
    <xf numFmtId="0" fontId="5" fillId="0" borderId="0"/>
    <xf numFmtId="0" fontId="16" fillId="0" borderId="0">
      <alignment vertical="center"/>
    </xf>
    <xf numFmtId="0" fontId="5" fillId="0" borderId="0"/>
    <xf numFmtId="0" fontId="5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0" fillId="17" borderId="12" applyNumberFormat="false" applyAlignment="false" applyProtection="false">
      <alignment vertical="center"/>
    </xf>
    <xf numFmtId="0" fontId="21" fillId="18" borderId="13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20" borderId="14" applyNumberFormat="false" applyFon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9" fillId="17" borderId="15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5" fillId="25" borderId="15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10" fontId="1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/>
    </xf>
    <xf numFmtId="43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10" fontId="2" fillId="0" borderId="0" xfId="0" applyNumberFormat="true" applyFont="true" applyFill="true" applyAlignment="true">
      <alignment horizontal="center" vertical="center"/>
    </xf>
    <xf numFmtId="10" fontId="4" fillId="0" borderId="2" xfId="0" applyNumberFormat="true" applyFont="true" applyFill="true" applyBorder="true" applyAlignment="true">
      <alignment horizontal="center" vertical="center" wrapText="true"/>
    </xf>
    <xf numFmtId="10" fontId="4" fillId="0" borderId="3" xfId="0" applyNumberFormat="true" applyFont="true" applyFill="true" applyBorder="true" applyAlignment="true">
      <alignment horizontal="center" vertical="center" wrapText="true"/>
    </xf>
    <xf numFmtId="10" fontId="4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10" fontId="1" fillId="0" borderId="1" xfId="0" applyNumberFormat="true" applyFont="true" applyFill="true" applyBorder="true" applyAlignment="true">
      <alignment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>
      <alignment vertical="center"/>
    </xf>
    <xf numFmtId="0" fontId="6" fillId="0" borderId="1" xfId="0" applyFont="true" applyFill="true" applyBorder="true" applyAlignment="true">
      <alignment horizontal="left" vertical="center"/>
    </xf>
    <xf numFmtId="0" fontId="3" fillId="0" borderId="7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>
      <alignment vertical="center"/>
    </xf>
  </cellXfs>
  <cellStyles count="53">
    <cellStyle name="常规" xfId="0" builtinId="0"/>
    <cellStyle name="常规_Sheet1_2" xfId="1"/>
    <cellStyle name="常规_Sheet1" xfId="2"/>
    <cellStyle name="常规_管理各项目开工、竣工时间" xfId="3"/>
    <cellStyle name="常规_追加项目指标审批表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XDK17"/>
  <sheetViews>
    <sheetView tabSelected="1" workbookViewId="0">
      <pane xSplit="2" ySplit="5" topLeftCell="E6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3.5"/>
  <cols>
    <col min="1" max="1" width="7.875" style="2" customWidth="true"/>
    <col min="2" max="2" width="21.9916666666667" style="2" customWidth="true"/>
    <col min="3" max="3" width="13.75" style="3" customWidth="true"/>
    <col min="4" max="4" width="32.3083333333333" style="2" customWidth="true"/>
    <col min="5" max="5" width="11.375" style="2" customWidth="true"/>
    <col min="6" max="6" width="10.9833333333333" style="2" customWidth="true"/>
    <col min="7" max="7" width="12" style="2" customWidth="true"/>
    <col min="8" max="8" width="12.2416666666667" style="2" customWidth="true"/>
    <col min="9" max="9" width="12.25" style="2" customWidth="true"/>
    <col min="10" max="10" width="14.275" style="2" customWidth="true"/>
    <col min="11" max="11" width="17.5" style="2" customWidth="true"/>
    <col min="12" max="12" width="12.4083333333333" style="4" customWidth="true"/>
    <col min="13" max="13" width="12.4083333333333" style="2" customWidth="true"/>
    <col min="14" max="14" width="33.5" style="5" customWidth="true"/>
    <col min="15" max="15" width="23.875" style="3" customWidth="true"/>
    <col min="16" max="16339" width="9" style="5"/>
  </cols>
  <sheetData>
    <row r="2" ht="60.95" customHeight="true" spans="1:15">
      <c r="A2" s="6" t="s">
        <v>0</v>
      </c>
      <c r="B2" s="6"/>
      <c r="C2" s="7"/>
      <c r="D2" s="6"/>
      <c r="E2" s="6"/>
      <c r="F2" s="6"/>
      <c r="G2" s="6"/>
      <c r="H2" s="6"/>
      <c r="I2" s="6"/>
      <c r="J2" s="6"/>
      <c r="K2" s="6"/>
      <c r="L2" s="37"/>
      <c r="M2" s="6"/>
      <c r="N2" s="6"/>
      <c r="O2" s="7"/>
    </row>
    <row r="3" ht="21.95" customHeight="true" spans="1:15">
      <c r="A3" s="8"/>
      <c r="B3" s="8"/>
      <c r="C3" s="9"/>
      <c r="D3" s="8"/>
      <c r="E3" s="6"/>
      <c r="F3" s="6"/>
      <c r="G3" s="6"/>
      <c r="H3" s="6"/>
      <c r="I3" s="6"/>
      <c r="J3" s="6"/>
      <c r="K3" s="6"/>
      <c r="L3" s="37"/>
      <c r="M3" s="6"/>
      <c r="N3" s="48"/>
      <c r="O3" s="48"/>
    </row>
    <row r="4" ht="30" customHeight="true" spans="1:15">
      <c r="A4" s="10" t="s">
        <v>1</v>
      </c>
      <c r="B4" s="10" t="s">
        <v>2</v>
      </c>
      <c r="C4" s="11" t="s">
        <v>3</v>
      </c>
      <c r="D4" s="10" t="s">
        <v>4</v>
      </c>
      <c r="E4" s="10" t="s">
        <v>5</v>
      </c>
      <c r="F4" s="10"/>
      <c r="G4" s="25" t="s">
        <v>6</v>
      </c>
      <c r="H4" s="26"/>
      <c r="I4" s="26"/>
      <c r="J4" s="27"/>
      <c r="K4" s="14" t="s">
        <v>7</v>
      </c>
      <c r="L4" s="38" t="s">
        <v>8</v>
      </c>
      <c r="M4" s="11" t="s">
        <v>9</v>
      </c>
      <c r="N4" s="17" t="s">
        <v>10</v>
      </c>
      <c r="O4" s="22" t="s">
        <v>11</v>
      </c>
    </row>
    <row r="5" ht="30" customHeight="true" spans="1:15">
      <c r="A5" s="10"/>
      <c r="B5" s="10"/>
      <c r="C5" s="12"/>
      <c r="D5" s="10"/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4"/>
      <c r="L5" s="39"/>
      <c r="M5" s="12"/>
      <c r="N5" s="17"/>
      <c r="O5" s="22"/>
    </row>
    <row r="6" ht="30" customHeight="true" spans="1:15">
      <c r="A6" s="13"/>
      <c r="B6" s="10" t="s">
        <v>14</v>
      </c>
      <c r="C6" s="14"/>
      <c r="D6" s="10"/>
      <c r="E6" s="10"/>
      <c r="F6" s="10"/>
      <c r="G6" s="10">
        <f>H6+I6+J6</f>
        <v>739</v>
      </c>
      <c r="H6" s="10">
        <f>SUM(H7,H9,H15,H16,H17)</f>
        <v>445</v>
      </c>
      <c r="I6" s="10">
        <f>I7+I9+I15+I16+I17</f>
        <v>294</v>
      </c>
      <c r="J6" s="10"/>
      <c r="K6" s="10">
        <f>SUM(K7,K9,K15,K16,K17)</f>
        <v>739</v>
      </c>
      <c r="L6" s="40">
        <v>1</v>
      </c>
      <c r="M6" s="10"/>
      <c r="N6" s="49"/>
      <c r="O6" s="45"/>
    </row>
    <row r="7" ht="59" customHeight="true" spans="1:15">
      <c r="A7" s="10" t="s">
        <v>18</v>
      </c>
      <c r="B7" s="10" t="s">
        <v>19</v>
      </c>
      <c r="C7" s="14"/>
      <c r="D7" s="10"/>
      <c r="E7" s="25"/>
      <c r="F7" s="27"/>
      <c r="G7" s="10">
        <f>H7+I7+J7</f>
        <v>397</v>
      </c>
      <c r="H7" s="10">
        <f>SUM(H8:H8)</f>
        <v>290</v>
      </c>
      <c r="I7" s="10">
        <f>SUM(I8:I8)</f>
        <v>107</v>
      </c>
      <c r="J7" s="10"/>
      <c r="K7" s="10">
        <f>SUM(K8:K8)</f>
        <v>397</v>
      </c>
      <c r="L7" s="40"/>
      <c r="M7" s="10"/>
      <c r="N7" s="50"/>
      <c r="O7" s="45"/>
    </row>
    <row r="8" s="1" customFormat="true" ht="55" customHeight="true" spans="1:16339">
      <c r="A8" s="13">
        <v>1</v>
      </c>
      <c r="B8" s="15" t="s">
        <v>20</v>
      </c>
      <c r="C8" s="15" t="s">
        <v>21</v>
      </c>
      <c r="D8" s="16" t="s">
        <v>22</v>
      </c>
      <c r="E8" s="28" t="s">
        <v>23</v>
      </c>
      <c r="F8" s="29"/>
      <c r="G8" s="10">
        <f>SUM(H8:J8)</f>
        <v>397</v>
      </c>
      <c r="H8" s="13">
        <v>290</v>
      </c>
      <c r="I8" s="13">
        <v>107</v>
      </c>
      <c r="J8" s="41"/>
      <c r="K8" s="42">
        <v>397</v>
      </c>
      <c r="L8" s="43">
        <v>1</v>
      </c>
      <c r="M8" s="41" t="s">
        <v>24</v>
      </c>
      <c r="N8" s="16" t="s">
        <v>25</v>
      </c>
      <c r="O8" s="51" t="s">
        <v>26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</row>
    <row r="9" ht="48" customHeight="true" spans="1:15">
      <c r="A9" s="17" t="s">
        <v>27</v>
      </c>
      <c r="B9" s="18" t="s">
        <v>28</v>
      </c>
      <c r="C9" s="14"/>
      <c r="D9" s="16"/>
      <c r="E9" s="30"/>
      <c r="F9" s="30"/>
      <c r="G9" s="10">
        <f>H9+I9+J9</f>
        <v>342</v>
      </c>
      <c r="H9" s="10">
        <f>SUM(H10:H14)</f>
        <v>155</v>
      </c>
      <c r="I9" s="10">
        <f>SUM(I10:I14)</f>
        <v>187</v>
      </c>
      <c r="J9" s="10"/>
      <c r="K9" s="44">
        <f>SUM(K10:K14)</f>
        <v>342</v>
      </c>
      <c r="L9" s="43"/>
      <c r="M9" s="10"/>
      <c r="N9" s="18"/>
      <c r="O9" s="41"/>
    </row>
    <row r="10" s="1" customFormat="true" ht="103" customHeight="true" spans="1:16339">
      <c r="A10" s="19">
        <v>1</v>
      </c>
      <c r="B10" s="15" t="s">
        <v>29</v>
      </c>
      <c r="C10" s="20" t="s">
        <v>30</v>
      </c>
      <c r="D10" s="16" t="s">
        <v>31</v>
      </c>
      <c r="E10" s="31" t="s">
        <v>32</v>
      </c>
      <c r="F10" s="32" t="s">
        <v>33</v>
      </c>
      <c r="G10" s="10">
        <v>43.193042</v>
      </c>
      <c r="H10" s="31"/>
      <c r="I10" s="31">
        <v>43.193042</v>
      </c>
      <c r="J10" s="31"/>
      <c r="K10" s="42">
        <v>43.193042</v>
      </c>
      <c r="L10" s="43">
        <v>1</v>
      </c>
      <c r="M10" s="45" t="s">
        <v>24</v>
      </c>
      <c r="N10" s="16" t="s">
        <v>34</v>
      </c>
      <c r="O10" s="45" t="s">
        <v>35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</row>
    <row r="11" s="1" customFormat="true" ht="126" customHeight="true" spans="1:16339">
      <c r="A11" s="19">
        <v>2</v>
      </c>
      <c r="B11" s="15" t="s">
        <v>36</v>
      </c>
      <c r="C11" s="20" t="s">
        <v>30</v>
      </c>
      <c r="D11" s="16" t="s">
        <v>37</v>
      </c>
      <c r="E11" s="33" t="s">
        <v>38</v>
      </c>
      <c r="F11" s="32" t="s">
        <v>39</v>
      </c>
      <c r="G11" s="10">
        <v>87.800933</v>
      </c>
      <c r="H11" s="33">
        <v>85.124347</v>
      </c>
      <c r="I11" s="41">
        <v>2.676586</v>
      </c>
      <c r="J11" s="31"/>
      <c r="K11" s="42">
        <v>87.800933</v>
      </c>
      <c r="L11" s="43">
        <v>1</v>
      </c>
      <c r="M11" s="45" t="s">
        <v>24</v>
      </c>
      <c r="N11" s="16" t="s">
        <v>40</v>
      </c>
      <c r="O11" s="45" t="s">
        <v>35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</row>
    <row r="12" s="1" customFormat="true" ht="87" customHeight="true" spans="1:16339">
      <c r="A12" s="19">
        <v>3</v>
      </c>
      <c r="B12" s="15" t="s">
        <v>41</v>
      </c>
      <c r="C12" s="20" t="s">
        <v>30</v>
      </c>
      <c r="D12" s="16" t="s">
        <v>42</v>
      </c>
      <c r="E12" s="33" t="s">
        <v>38</v>
      </c>
      <c r="F12" s="32" t="s">
        <v>43</v>
      </c>
      <c r="G12" s="10">
        <v>61.791081</v>
      </c>
      <c r="H12" s="33"/>
      <c r="I12" s="45">
        <v>61.791081</v>
      </c>
      <c r="J12" s="31"/>
      <c r="K12" s="42">
        <v>61.791081</v>
      </c>
      <c r="L12" s="43">
        <v>1</v>
      </c>
      <c r="M12" s="45" t="s">
        <v>24</v>
      </c>
      <c r="N12" s="16" t="s">
        <v>44</v>
      </c>
      <c r="O12" s="45" t="s">
        <v>35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</row>
    <row r="13" s="1" customFormat="true" ht="71" customHeight="true" spans="1:16339">
      <c r="A13" s="19">
        <v>4</v>
      </c>
      <c r="B13" s="15" t="s">
        <v>45</v>
      </c>
      <c r="C13" s="15" t="s">
        <v>21</v>
      </c>
      <c r="D13" s="16" t="s">
        <v>46</v>
      </c>
      <c r="E13" s="30" t="s">
        <v>47</v>
      </c>
      <c r="F13" s="32"/>
      <c r="G13" s="10">
        <f>SUM(H13:J13)</f>
        <v>11.974778</v>
      </c>
      <c r="H13" s="10"/>
      <c r="I13" s="41">
        <v>11.974778</v>
      </c>
      <c r="J13" s="14"/>
      <c r="K13" s="42">
        <v>11.974778</v>
      </c>
      <c r="L13" s="43">
        <v>1</v>
      </c>
      <c r="M13" s="45" t="s">
        <v>24</v>
      </c>
      <c r="N13" s="52" t="s">
        <v>48</v>
      </c>
      <c r="O13" s="45" t="s">
        <v>35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</row>
    <row r="14" s="1" customFormat="true" ht="96" customHeight="true" spans="1:16339">
      <c r="A14" s="19">
        <v>5</v>
      </c>
      <c r="B14" s="15" t="s">
        <v>49</v>
      </c>
      <c r="C14" s="15" t="s">
        <v>21</v>
      </c>
      <c r="D14" s="16" t="s">
        <v>50</v>
      </c>
      <c r="E14" s="30" t="s">
        <v>47</v>
      </c>
      <c r="F14" s="32"/>
      <c r="G14" s="10">
        <v>137.240166</v>
      </c>
      <c r="H14" s="10">
        <v>69.875653</v>
      </c>
      <c r="I14" s="41">
        <v>67.364513</v>
      </c>
      <c r="J14" s="14"/>
      <c r="K14" s="42">
        <v>137.240166</v>
      </c>
      <c r="L14" s="43">
        <v>1</v>
      </c>
      <c r="M14" s="45" t="s">
        <v>24</v>
      </c>
      <c r="N14" s="52" t="s">
        <v>51</v>
      </c>
      <c r="O14" s="45" t="s">
        <v>35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</row>
    <row r="15" ht="36" customHeight="true" spans="1:15">
      <c r="A15" s="10" t="s">
        <v>52</v>
      </c>
      <c r="B15" s="18" t="s">
        <v>53</v>
      </c>
      <c r="C15" s="14"/>
      <c r="D15" s="21"/>
      <c r="E15" s="34"/>
      <c r="F15" s="35"/>
      <c r="G15" s="10"/>
      <c r="H15" s="10"/>
      <c r="I15" s="10"/>
      <c r="J15" s="10"/>
      <c r="K15" s="46"/>
      <c r="L15" s="43"/>
      <c r="M15" s="45"/>
      <c r="N15" s="21"/>
      <c r="O15" s="22"/>
    </row>
    <row r="16" ht="36" customHeight="true" spans="1:15">
      <c r="A16" s="22" t="s">
        <v>54</v>
      </c>
      <c r="B16" s="23" t="s">
        <v>55</v>
      </c>
      <c r="C16" s="22"/>
      <c r="D16" s="23"/>
      <c r="E16" s="22"/>
      <c r="F16" s="22"/>
      <c r="G16" s="10"/>
      <c r="H16" s="17"/>
      <c r="I16" s="17"/>
      <c r="J16" s="17"/>
      <c r="K16" s="44"/>
      <c r="L16" s="43"/>
      <c r="M16" s="17"/>
      <c r="N16" s="23"/>
      <c r="O16" s="45"/>
    </row>
    <row r="17" ht="36" customHeight="true" spans="1:15">
      <c r="A17" s="22" t="s">
        <v>56</v>
      </c>
      <c r="B17" s="23" t="s">
        <v>57</v>
      </c>
      <c r="C17" s="22"/>
      <c r="D17" s="24"/>
      <c r="E17" s="36"/>
      <c r="F17" s="32"/>
      <c r="G17" s="10"/>
      <c r="H17" s="17"/>
      <c r="I17" s="47"/>
      <c r="J17" s="47"/>
      <c r="K17" s="44"/>
      <c r="L17" s="43"/>
      <c r="M17" s="17"/>
      <c r="N17" s="53"/>
      <c r="O17" s="45"/>
    </row>
  </sheetData>
  <autoFilter ref="A4:XDG17">
    <extLst/>
  </autoFilter>
  <mergeCells count="19">
    <mergeCell ref="A2:O2"/>
    <mergeCell ref="A3:D3"/>
    <mergeCell ref="N3:O3"/>
    <mergeCell ref="E4:F4"/>
    <mergeCell ref="G4:J4"/>
    <mergeCell ref="E7:F7"/>
    <mergeCell ref="E8:F8"/>
    <mergeCell ref="E9:F9"/>
    <mergeCell ref="E15:F15"/>
    <mergeCell ref="E17:F17"/>
    <mergeCell ref="A4:A5"/>
    <mergeCell ref="B4:B5"/>
    <mergeCell ref="C4:C5"/>
    <mergeCell ref="D4:D5"/>
    <mergeCell ref="K4:K5"/>
    <mergeCell ref="L4:L5"/>
    <mergeCell ref="M4:M5"/>
    <mergeCell ref="N4:N5"/>
    <mergeCell ref="O4:O5"/>
  </mergeCells>
  <printOptions horizontalCentered="true"/>
  <pageMargins left="0.275" right="0.313888888888889" top="0.275" bottom="0.393055555555556" header="0.196527777777778" footer="0.196527777777778"/>
  <pageSetup paperSize="8" scale="83" fitToHeight="0" orientation="landscape" horizontalDpi="600"/>
  <headerFooter>
    <oddFooter>&amp;C第 &amp;P 页，共 &amp;N 页</oddFooter>
  </headerFooter>
  <ignoredErrors>
    <ignoredError sqref="G8" formula="true" formulaRange="true"/>
    <ignoredError sqref="G13" formulaRang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32225万元（含民族局）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jks</dc:creator>
  <cp:lastModifiedBy>user</cp:lastModifiedBy>
  <dcterms:created xsi:type="dcterms:W3CDTF">2023-01-06T12:08:00Z</dcterms:created>
  <dcterms:modified xsi:type="dcterms:W3CDTF">2025-01-02T10:14:00Z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KSOReadingLayout">
    <vt:bool>true</vt:bool>
  </property>
</Properties>
</file>