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民族局" sheetId="11" r:id="rId1"/>
  </sheets>
  <definedNames>
    <definedName name="_xlnm._FilterDatabase" localSheetId="0" hidden="1">市民族局!$A$9:$XEM$11</definedName>
    <definedName name="_xlnm.Print_Titles" localSheetId="0">市民族局!$2:$5</definedName>
  </definedNames>
  <calcPr calcId="144525"/>
</workbook>
</file>

<file path=xl/sharedStrings.xml><?xml version="1.0" encoding="utf-8"?>
<sst xmlns="http://schemas.openxmlformats.org/spreadsheetml/2006/main" count="45" uniqueCount="40">
  <si>
    <t>2024年度财政（中央、省级第二批）衔接推进乡村振兴补助资金（少数民族发展任务）资金分配计划表</t>
  </si>
  <si>
    <t>编制单位（盖章):儋州市民族事务局</t>
  </si>
  <si>
    <t>时间：2024年6月7日</t>
  </si>
  <si>
    <t>序号</t>
  </si>
  <si>
    <t>项 目 名 称</t>
  </si>
  <si>
    <t>项目建设主要内容</t>
  </si>
  <si>
    <t>项目建设地点</t>
  </si>
  <si>
    <t>资金来源（单位：万元）</t>
  </si>
  <si>
    <t>项目效益估算</t>
  </si>
  <si>
    <t>项目实施单位责任人</t>
  </si>
  <si>
    <t>项目行业主管部门</t>
  </si>
  <si>
    <t>备注</t>
  </si>
  <si>
    <t>行政村名</t>
  </si>
  <si>
    <t>自然村名</t>
  </si>
  <si>
    <t>合计</t>
  </si>
  <si>
    <t>中央资金</t>
  </si>
  <si>
    <t>省级资金</t>
  </si>
  <si>
    <t>市县级资金</t>
  </si>
  <si>
    <t>一</t>
  </si>
  <si>
    <t>产业发展</t>
  </si>
  <si>
    <t>收益282户1159人。</t>
  </si>
  <si>
    <t>南丰镇头佑村委会那早洋蔬菜基地项目</t>
  </si>
  <si>
    <t>建设250亩蔬菜大棚基地，完成配套产业发展基础设施建设；收益282户1159人。</t>
  </si>
  <si>
    <t>头佑村委会</t>
  </si>
  <si>
    <t>南丰镇镇长</t>
  </si>
  <si>
    <t>市农业农村局</t>
  </si>
  <si>
    <t>二</t>
  </si>
  <si>
    <t>乡村建设行动</t>
  </si>
  <si>
    <t>改善群众生活条件，解决103户398人交通难问题，解决103户398人农村污水随意排放问题</t>
  </si>
  <si>
    <t>南丰镇油麻村委会排沙村排水沟建设工程</t>
  </si>
  <si>
    <t>新建排水沟约1000米</t>
  </si>
  <si>
    <t>油麻村</t>
  </si>
  <si>
    <t>排沙村</t>
  </si>
  <si>
    <t>改善群众生活条件，解决22户78人交通难、村庄积水、污水横流问题。</t>
  </si>
  <si>
    <t>市民族局局长</t>
  </si>
  <si>
    <t>洋浦交通港航局</t>
  </si>
  <si>
    <t>（少数民族发展任务）资金</t>
  </si>
  <si>
    <t>2024年南丰镇头佑村委会水渠改造项目（二期）</t>
  </si>
  <si>
    <t>该项目分为两段：
一、头佑村水渠改造:1.新建一座箱涵2.拆除2.0米×0.8米矩形原水渠200米3.新建2.2米×1.0米矩形水渠200米
二、那王村水渠改造:1.新建一座箱涵2.拆除2.0米×0.8米矩形原水渠200米3.新建2.2米×1.0米矩形水渠200米</t>
  </si>
  <si>
    <t>改善群众生活条件，解决103户398人交通难、村庄积水、污水横流问题。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</si>
</sst>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17" fillId="0" borderId="0"/>
    <xf numFmtId="0" fontId="10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8" borderId="12" applyNumberFormat="false" applyAlignment="false" applyProtection="false">
      <alignment vertical="center"/>
    </xf>
    <xf numFmtId="0" fontId="20" fillId="20" borderId="13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8" borderId="14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8" borderId="7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7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1" fillId="0" borderId="1" xfId="1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>
      <alignment vertical="center"/>
    </xf>
    <xf numFmtId="0" fontId="4" fillId="0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>
      <alignment vertical="center"/>
    </xf>
  </cellXfs>
  <cellStyles count="51">
    <cellStyle name="常规" xfId="0" builtinId="0"/>
    <cellStyle name="常规_Sheet1" xfId="1"/>
    <cellStyle name="常规_Sheet1_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2:XEI11"/>
  <sheetViews>
    <sheetView tabSelected="1" zoomScale="115" zoomScaleNormal="115" workbookViewId="0">
      <pane xSplit="2" ySplit="6" topLeftCell="D7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3.5"/>
  <cols>
    <col min="1" max="1" width="7.875" style="2" customWidth="true"/>
    <col min="2" max="2" width="21.9916666666667" style="2" customWidth="true"/>
    <col min="3" max="3" width="32.3083333333333" style="2" customWidth="true"/>
    <col min="4" max="4" width="13.625" style="2" customWidth="true"/>
    <col min="5" max="5" width="10.9833333333333" style="2" customWidth="true"/>
    <col min="6" max="6" width="12.6333333333333" style="2" customWidth="true"/>
    <col min="7" max="7" width="12.2416666666667" style="2" customWidth="true"/>
    <col min="8" max="8" width="15" style="2" customWidth="true"/>
    <col min="9" max="9" width="12.4083333333333" style="2" customWidth="true"/>
    <col min="10" max="10" width="22.15" style="3" customWidth="true"/>
    <col min="11" max="11" width="14.0916666666667" style="4" customWidth="true"/>
    <col min="12" max="12" width="13.5583333333333" style="4" customWidth="true"/>
    <col min="13" max="13" width="28.7916666666667" style="3" customWidth="true"/>
    <col min="14" max="16367" width="9" style="3"/>
  </cols>
  <sheetData>
    <row r="2" ht="60.95" customHeight="true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.95" customHeight="true" spans="1:13">
      <c r="A3" s="6" t="s">
        <v>1</v>
      </c>
      <c r="B3" s="6"/>
      <c r="C3" s="6"/>
      <c r="D3" s="5"/>
      <c r="E3" s="5"/>
      <c r="F3" s="5"/>
      <c r="G3" s="5"/>
      <c r="H3" s="5"/>
      <c r="I3" s="5"/>
      <c r="J3" s="27" t="s">
        <v>2</v>
      </c>
      <c r="K3" s="27"/>
      <c r="L3" s="27"/>
      <c r="M3" s="27"/>
    </row>
    <row r="4" ht="30" customHeight="true" spans="1:13">
      <c r="A4" s="7" t="s">
        <v>3</v>
      </c>
      <c r="B4" s="7" t="s">
        <v>4</v>
      </c>
      <c r="C4" s="7" t="s">
        <v>5</v>
      </c>
      <c r="D4" s="7" t="s">
        <v>6</v>
      </c>
      <c r="E4" s="7"/>
      <c r="F4" s="18" t="s">
        <v>7</v>
      </c>
      <c r="G4" s="19"/>
      <c r="H4" s="19"/>
      <c r="I4" s="28"/>
      <c r="J4" s="7" t="s">
        <v>8</v>
      </c>
      <c r="K4" s="23" t="s">
        <v>9</v>
      </c>
      <c r="L4" s="29" t="s">
        <v>10</v>
      </c>
      <c r="M4" s="38" t="s">
        <v>11</v>
      </c>
    </row>
    <row r="5" ht="30" customHeight="true" spans="1:13">
      <c r="A5" s="7"/>
      <c r="B5" s="7"/>
      <c r="C5" s="7"/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/>
      <c r="K5" s="23"/>
      <c r="L5" s="30"/>
      <c r="M5" s="38"/>
    </row>
    <row r="6" ht="30" customHeight="true" spans="1:13">
      <c r="A6" s="8"/>
      <c r="B6" s="7" t="s">
        <v>14</v>
      </c>
      <c r="C6" s="7"/>
      <c r="D6" s="7"/>
      <c r="E6" s="7"/>
      <c r="F6" s="7">
        <f>G6+H6+I6</f>
        <v>255</v>
      </c>
      <c r="G6" s="7">
        <f>SUBTOTAL(9,G7,G9)</f>
        <v>186</v>
      </c>
      <c r="H6" s="7">
        <f>H7+H9</f>
        <v>69</v>
      </c>
      <c r="I6" s="7"/>
      <c r="J6" s="31"/>
      <c r="K6" s="32"/>
      <c r="L6" s="20"/>
      <c r="M6" s="39"/>
    </row>
    <row r="7" ht="155" customHeight="true" spans="1:13">
      <c r="A7" s="7" t="s">
        <v>18</v>
      </c>
      <c r="B7" s="7" t="s">
        <v>19</v>
      </c>
      <c r="C7" s="7"/>
      <c r="D7" s="7"/>
      <c r="E7" s="7"/>
      <c r="F7" s="7">
        <f>G7+H7+I7</f>
        <v>121</v>
      </c>
      <c r="G7" s="7">
        <f>SUM(G8:G8)</f>
        <v>121</v>
      </c>
      <c r="H7" s="7"/>
      <c r="I7" s="7"/>
      <c r="J7" s="33" t="s">
        <v>20</v>
      </c>
      <c r="K7" s="34"/>
      <c r="L7" s="20"/>
      <c r="M7" s="20"/>
    </row>
    <row r="8" customFormat="true" ht="84" customHeight="true" spans="1:16363">
      <c r="A8" s="8">
        <v>1</v>
      </c>
      <c r="B8" s="9" t="s">
        <v>21</v>
      </c>
      <c r="C8" s="10" t="s">
        <v>22</v>
      </c>
      <c r="D8" s="11" t="s">
        <v>23</v>
      </c>
      <c r="E8" s="20"/>
      <c r="F8" s="21">
        <f>G8+H8</f>
        <v>121</v>
      </c>
      <c r="G8" s="15">
        <v>121</v>
      </c>
      <c r="H8" s="15"/>
      <c r="I8" s="9"/>
      <c r="J8" s="10" t="s">
        <v>20</v>
      </c>
      <c r="K8" s="35" t="s">
        <v>24</v>
      </c>
      <c r="L8" s="35" t="s">
        <v>25</v>
      </c>
      <c r="M8" s="3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</row>
    <row r="9" s="1" customFormat="true" ht="119" customHeight="true" spans="1:13">
      <c r="A9" s="7" t="s">
        <v>26</v>
      </c>
      <c r="B9" s="12" t="s">
        <v>27</v>
      </c>
      <c r="C9" s="13"/>
      <c r="D9" s="14"/>
      <c r="E9" s="22"/>
      <c r="F9" s="7">
        <f>G9+H9+I9</f>
        <v>134</v>
      </c>
      <c r="G9" s="23">
        <f>G11</f>
        <v>65</v>
      </c>
      <c r="H9" s="23">
        <f>SUBTOTAL(9,H11)</f>
        <v>69</v>
      </c>
      <c r="I9" s="23"/>
      <c r="J9" s="13" t="s">
        <v>28</v>
      </c>
      <c r="K9" s="13"/>
      <c r="L9" s="13"/>
      <c r="M9" s="40"/>
    </row>
    <row r="10" ht="40.5" hidden="true" spans="1:13">
      <c r="A10" s="15">
        <v>1</v>
      </c>
      <c r="B10" s="16" t="s">
        <v>29</v>
      </c>
      <c r="C10" s="16" t="s">
        <v>30</v>
      </c>
      <c r="D10" s="17" t="s">
        <v>31</v>
      </c>
      <c r="E10" s="24" t="s">
        <v>32</v>
      </c>
      <c r="F10" s="7">
        <f>G10+H10+I10</f>
        <v>0</v>
      </c>
      <c r="G10" s="25"/>
      <c r="H10" s="17"/>
      <c r="I10" s="25"/>
      <c r="J10" s="16" t="s">
        <v>33</v>
      </c>
      <c r="K10" s="36" t="s">
        <v>34</v>
      </c>
      <c r="L10" s="35" t="s">
        <v>35</v>
      </c>
      <c r="M10" s="39" t="s">
        <v>36</v>
      </c>
    </row>
    <row r="11" ht="116" customHeight="true" spans="1:13">
      <c r="A11" s="15">
        <v>1</v>
      </c>
      <c r="B11" s="16" t="s">
        <v>37</v>
      </c>
      <c r="C11" s="16" t="s">
        <v>38</v>
      </c>
      <c r="D11" s="11" t="s">
        <v>23</v>
      </c>
      <c r="E11" s="26"/>
      <c r="F11" s="7">
        <f>G11+H11+I11</f>
        <v>134</v>
      </c>
      <c r="G11" s="25">
        <v>65</v>
      </c>
      <c r="H11" s="15">
        <v>69</v>
      </c>
      <c r="I11" s="37"/>
      <c r="J11" s="16" t="s">
        <v>39</v>
      </c>
      <c r="K11" s="35" t="s">
        <v>24</v>
      </c>
      <c r="L11" s="35" t="s">
        <v>25</v>
      </c>
      <c r="M11" s="39"/>
    </row>
  </sheetData>
  <autoFilter ref="A9:XEM11">
    <filterColumn colId="10">
      <customFilters>
        <customFilter operator="equal" val="东成镇镇长"/>
      </customFilters>
    </filterColumn>
    <extLst/>
  </autoFilter>
  <mergeCells count="14">
    <mergeCell ref="A2:M2"/>
    <mergeCell ref="A3:C3"/>
    <mergeCell ref="J3:M3"/>
    <mergeCell ref="D4:E4"/>
    <mergeCell ref="F4:I4"/>
    <mergeCell ref="D7:E7"/>
    <mergeCell ref="D9:E9"/>
    <mergeCell ref="A4:A5"/>
    <mergeCell ref="B4:B5"/>
    <mergeCell ref="C4:C5"/>
    <mergeCell ref="J4:J5"/>
    <mergeCell ref="K4:K5"/>
    <mergeCell ref="L4:L5"/>
    <mergeCell ref="M4:M5"/>
  </mergeCells>
  <printOptions horizontalCentered="true"/>
  <pageMargins left="0.275" right="0.313888888888889" top="0.275" bottom="0.393055555555556" header="0.196527777777778" footer="0.196527777777778"/>
  <pageSetup paperSize="8" scale="95" fitToHeight="0" orientation="landscape" horizontalDpi="600"/>
  <headerFooter>
    <oddFooter>&amp;C第 &amp;P 页，共 &amp;N 页</oddFooter>
  </headerFooter>
  <ignoredErrors>
    <ignoredError sqref="F8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市民族局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jks</dc:creator>
  <cp:lastModifiedBy>user</cp:lastModifiedBy>
  <dcterms:created xsi:type="dcterms:W3CDTF">2023-01-02T04:08:00Z</dcterms:created>
  <dcterms:modified xsi:type="dcterms:W3CDTF">2024-07-23T10:16:39Z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  <property fmtid="{D5CDD505-2E9C-101B-9397-08002B2CF9AE}" pid="4" name="ICV">
    <vt:lpwstr>5E6E48E8C47E4F1896FF604656842758_12</vt:lpwstr>
  </property>
</Properties>
</file>