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公示文件" sheetId="2" r:id="rId1"/>
  </sheets>
  <calcPr calcId="144525"/>
</workbook>
</file>

<file path=xl/sharedStrings.xml><?xml version="1.0" encoding="utf-8"?>
<sst xmlns="http://schemas.openxmlformats.org/spreadsheetml/2006/main" count="441" uniqueCount="304">
  <si>
    <t xml:space="preserve"> 儋州市2026年天然橡胶良种良法补助汇总表（第十七批）</t>
  </si>
  <si>
    <t>序号</t>
  </si>
  <si>
    <t>乡镇</t>
  </si>
  <si>
    <t>村委会</t>
  </si>
  <si>
    <t>村小组</t>
  </si>
  <si>
    <t>胶农姓名</t>
  </si>
  <si>
    <t>身份证号/单位代码</t>
  </si>
  <si>
    <t>图斑编码</t>
  </si>
  <si>
    <t>核实或测量面积（亩）</t>
  </si>
  <si>
    <t>每亩申请补贴金额(元)</t>
  </si>
  <si>
    <t>实际应补贴金额（元/亩）</t>
  </si>
  <si>
    <t>第1年补助情况</t>
  </si>
  <si>
    <t>种植时间/品种</t>
  </si>
  <si>
    <t>备注（户类型）</t>
  </si>
  <si>
    <t>2026年补助资金(元</t>
  </si>
  <si>
    <t>其中</t>
  </si>
  <si>
    <t>中央资金</t>
  </si>
  <si>
    <t>省级资金</t>
  </si>
  <si>
    <t>大成镇</t>
  </si>
  <si>
    <t>新风村委会</t>
  </si>
  <si>
    <t>文万村</t>
  </si>
  <si>
    <t>符显杨</t>
  </si>
  <si>
    <t>460029xxxx5615</t>
  </si>
  <si>
    <t>X:2160088,Y:331936
X:2160093,Y:331980
X:2159978,Y:331911
X:2159974,Y:331952</t>
  </si>
  <si>
    <t>2024年11月/热研73397</t>
  </si>
  <si>
    <t>2024年种植（总补贴2900元/亩，更新种植第 1 年补助 1000 元/亩（中央补助 800 元），中央资金第 2—6 年每年补助 300 元/亩，省级资金第 1—3 年每年补助 200 元/亩。</t>
  </si>
  <si>
    <t>岛村村委会</t>
  </si>
  <si>
    <t>中兴村</t>
  </si>
  <si>
    <t>符斗春</t>
  </si>
  <si>
    <t>460029xxxx7213</t>
  </si>
  <si>
    <t>X:2158034,Y:325239
X:2157999,Y:325217
X:2158067,Y:325130
X:2158103,Y:325158</t>
  </si>
  <si>
    <t>2026年4月/热研73397、72059</t>
  </si>
  <si>
    <t xml:space="preserve"> 2025-26年种植（总补贴3100元/亩，更新种植第 1 年补助 1100 元/亩（中央补助 800 元，省级资金300），第 2—6 年每年补助 400 元/亩（中央补助 300 元，省级资金100元）</t>
  </si>
  <si>
    <t>道隆村委会</t>
  </si>
  <si>
    <t>要西村</t>
  </si>
  <si>
    <t>符锡芳</t>
  </si>
  <si>
    <t>460029xxxx5413</t>
  </si>
  <si>
    <t>X:2155155,Y:336145
X:2155139,Y:336147
X:2155161,Y:336061
X:2155181,Y:336080</t>
  </si>
  <si>
    <t>2026年5月/热研73397、72059</t>
  </si>
  <si>
    <t>调南村委会</t>
  </si>
  <si>
    <t>塘源新村</t>
  </si>
  <si>
    <t>符壮韩</t>
  </si>
  <si>
    <t>460029xxxx5618</t>
  </si>
  <si>
    <t>X:2156727,Y:330426
X:2156691,Y:330408
X:2156690,Y:330368
X:2156754,Y:330355</t>
  </si>
  <si>
    <t>可运村委会</t>
  </si>
  <si>
    <t>基华村</t>
  </si>
  <si>
    <t>符公庭</t>
  </si>
  <si>
    <t>460003xxxx5610</t>
  </si>
  <si>
    <t>X:2157700,Y:335426
X:2157616,Y:335505
X:2157610,Y:335502
X:2157676,Y:335410</t>
  </si>
  <si>
    <t>2026年3月/热研73397</t>
  </si>
  <si>
    <t>南盛村委会</t>
  </si>
  <si>
    <t>可盛村</t>
  </si>
  <si>
    <t>符庆榜</t>
  </si>
  <si>
    <t>460029xxxx5419</t>
  </si>
  <si>
    <t>X:2157274,Y:336085
X:2157204Y:336130
X:2157192,Y:336103
X:2157268,Y:336073</t>
  </si>
  <si>
    <t>2026年5月/热研72059</t>
  </si>
  <si>
    <t>西华社区</t>
  </si>
  <si>
    <t>番炉居民小组</t>
  </si>
  <si>
    <t>符昌明</t>
  </si>
  <si>
    <t>460029xxxx7274</t>
  </si>
  <si>
    <t>X:2164781,Y:329243
X:2164708,Y:329218
X:2164772,Y:329138
X:2164855,Y:329168</t>
  </si>
  <si>
    <t>2026年6月/热研73397、72059</t>
  </si>
  <si>
    <t>符造勋</t>
  </si>
  <si>
    <t>460003xxxx5630</t>
  </si>
  <si>
    <t>X:2160007,Y:332620
X:2159992,Y:332612
X:2160039,Y:332484
X:2160056,Y:332487</t>
  </si>
  <si>
    <t>2025年6月/热研73397</t>
  </si>
  <si>
    <t>2025-26年种植（总补贴3100元/亩，更新种植第 1 年补助 1100 元/亩（中央补助 800 元、省级补助 300元），第 2—6 年每年补助 400 元/亩（中央补助 300 元、省级补助 100 元）。</t>
  </si>
  <si>
    <t>瑞图村委会</t>
  </si>
  <si>
    <t>推乍村</t>
  </si>
  <si>
    <t>符大碧</t>
  </si>
  <si>
    <t>460003xxxx5410</t>
  </si>
  <si>
    <t>X:2151977,Y:334356
X:2151928,Y:334369
X:2151919,Y:334324
X:2151989,Y:334313</t>
  </si>
  <si>
    <t>长田村</t>
  </si>
  <si>
    <t>符召虎</t>
  </si>
  <si>
    <t>460003xxxx5416</t>
  </si>
  <si>
    <t>X:2151070,Y:336494
X:2151040,Y:336499
X:2151037,Y:336449
X:2151080,Y:336460</t>
  </si>
  <si>
    <t>进平村</t>
  </si>
  <si>
    <t>陈天待</t>
  </si>
  <si>
    <t>X:2151877,Y:335408
X:2151819,Y:335412
X:2151814,Y:335374
X:2151865,Y:335379</t>
  </si>
  <si>
    <t>推赛村委会</t>
  </si>
  <si>
    <t>南吉村</t>
  </si>
  <si>
    <t>符在子</t>
  </si>
  <si>
    <t>460029xxxx5613</t>
  </si>
  <si>
    <t xml:space="preserve">X:2155634,Y:331540
X:2155634,Y:331631
X:2155566,Y:331637
X:2155537,Y:331561
</t>
  </si>
  <si>
    <t>2026年6月/热研72059</t>
  </si>
  <si>
    <t>陀爹村</t>
  </si>
  <si>
    <t>邓三女</t>
  </si>
  <si>
    <t>460029xxxx5622</t>
  </si>
  <si>
    <t>X:2157018,Y:332865
X:2156952,Y:332879
X:2156946,Y:332858
X:2157022,Y:332840</t>
  </si>
  <si>
    <t>符在义</t>
  </si>
  <si>
    <t>460029xxxx5610</t>
  </si>
  <si>
    <t>X:2155639,Y:331983
X:2155632,Y:332039
X:2155491,Y:331966
X:2155492,Y:331990</t>
  </si>
  <si>
    <t>2025年9月/热研73397</t>
  </si>
  <si>
    <t>西培社区</t>
  </si>
  <si>
    <t>培瑞队</t>
  </si>
  <si>
    <t>唐有茂</t>
  </si>
  <si>
    <t>460003xxxx541X</t>
  </si>
  <si>
    <t>X:2151517,Y:338223;
X:2151433,Y:338287；X:2151414,Y:338254;
X:2151513,Y:338213</t>
  </si>
  <si>
    <t>2025年12月/热研73397、72059</t>
  </si>
  <si>
    <t>榕根新村</t>
  </si>
  <si>
    <t>符圣兴</t>
  </si>
  <si>
    <t>460029xxxx7219</t>
  </si>
  <si>
    <t>X:2157286,Y:325330;
X:2157217,Y:325365;
X:2157184,Y:325308;
X:2157274,Y:325286</t>
  </si>
  <si>
    <t>2025年8月/热研73397</t>
  </si>
  <si>
    <t>朝允村</t>
  </si>
  <si>
    <t>符冠其</t>
  </si>
  <si>
    <t>460029xxxx5417</t>
  </si>
  <si>
    <t>X:2150562,Y:336226;
X:2150502,Y:336237;
X:2150504,Y:336213;
X:2150591,Y:336196</t>
  </si>
  <si>
    <t>2026年3月/热研72059</t>
  </si>
  <si>
    <t>推雅村</t>
  </si>
  <si>
    <t>符顶猷</t>
  </si>
  <si>
    <t>460003xxxx5652</t>
  </si>
  <si>
    <t>X:2159336,Y:332359;
X:2159355,Y:332451;
X:2159253,Y:332412;
X:2159267,Y:332344</t>
  </si>
  <si>
    <t>2025年11月/热研73397</t>
  </si>
  <si>
    <t>红灯村委会</t>
  </si>
  <si>
    <t>朝鳌新村</t>
  </si>
  <si>
    <t>符托升</t>
  </si>
  <si>
    <t>460029xxxx7218</t>
  </si>
  <si>
    <t>X:2157468,Y:320752;
X:2157470,Y:320711;
X:2157255,Y:320787;
X:2157252,Y:320774</t>
  </si>
  <si>
    <t>2025年10月/热研73397、72059</t>
  </si>
  <si>
    <t>红灯下村</t>
  </si>
  <si>
    <t>唐卫达</t>
  </si>
  <si>
    <t>460003xxxx7217</t>
  </si>
  <si>
    <t>X:2159001,Y:321857;
X:2158890,Y:321955;
X:2158879,Y:321948;
X:2158983,Y:321833</t>
  </si>
  <si>
    <t>2025年4月/热研73397、72059</t>
  </si>
  <si>
    <t>唐国延</t>
  </si>
  <si>
    <t>460029xxxx7216</t>
  </si>
  <si>
    <t>X:2159046,Y:321910;
X:2158951,Y:322028;
X:2158933,Y:321999;
X:2159028,Y:321895</t>
  </si>
  <si>
    <t>2025年3月/热研73397、72059</t>
  </si>
  <si>
    <t>那大</t>
  </si>
  <si>
    <t>抱龙</t>
  </si>
  <si>
    <t>符仁祥</t>
  </si>
  <si>
    <t>460029xxxx1834</t>
  </si>
  <si>
    <t xml:space="preserve">地块一                                                   东：X2166492.492 Y344475.069        南：X2166476.798 Y344496.925        西：X2166319.913 Y344411.534       北：X2166381.845 Y344407.898               地块二                                                       东：X2166505.974 Y346017.206        南：X2166517.943 Y346051.057        西：X2166492.474 Y346068.528       北：X2166473.288 Y346036.089    </t>
  </si>
  <si>
    <t>2026年5月/热妍72059/628</t>
  </si>
  <si>
    <t>符仁茂</t>
  </si>
  <si>
    <t>460029xxxx1812</t>
  </si>
  <si>
    <t xml:space="preserve">地块一                                                   东：X2167204.145 Y345189.283        南：X2167177.469 Y345228.028        西：X2167172.818 Y345227.177                北：X2167197.711 Y345183.533               地块二                                                       东：X2167174.108 Y345437.371             南：X2167185.821 Y345474.999                西：X2167174.902 Y345477.301                  北：X2167154.214 Y345440.514          地块三                                                                  东：X2167154.177 Y345714.104            南：X2167162.162 Y345731.297     西：X2167094.852 Y345748.014   北：X2167091.032 Y345728.573        地块四                                                       东：X2167106.164 Y345434.134      南：X2167117.129 Y345504.276       西：X2167102.192 Y345505.492              北：X2167094.061 Y345435.982   </t>
  </si>
  <si>
    <t>2026年5月/热妍73397/72059/628</t>
  </si>
  <si>
    <t>金带村</t>
  </si>
  <si>
    <t>陈香宏</t>
  </si>
  <si>
    <t>460029xxxx1814</t>
  </si>
  <si>
    <t>地块一                                                   东：X2167051.006 Y344990.321        南：X2167023.469 Y345015.289         西：X2166933.149 Y345014.346        北：X2166947.462 Y344986.143</t>
  </si>
  <si>
    <t>2026年5月/热垦628</t>
  </si>
  <si>
    <t>两院</t>
  </si>
  <si>
    <t>中国热带农业科学院</t>
  </si>
  <si>
    <t>中国热带农业科学院海口实验站</t>
  </si>
  <si>
    <t>432930xxxx029X</t>
  </si>
  <si>
    <t xml:space="preserve">地块一                                                   东：X2164741.327 Y342693.790       南：X2164507.926 Y342624.114      西：X2164348.878 Y342245.367      北：X2164527.047 Y342153.442             地块二                                                       东：X2162858.560 Y340320.267      南：X2162649.372 Y340163.089    西：X2162692.194 Y340080.885      北：X2162986.439 Y340237.905       地块三                                                   东：X2163804.002 Y340487.631    南：X2163721.614 Y340444.289    西：X2164007.596 Y340157.088      北：X2164052.014 Y340186.734 </t>
  </si>
  <si>
    <t>2026年6月/热垦629</t>
  </si>
  <si>
    <t>南洋村</t>
  </si>
  <si>
    <t>余建斌</t>
  </si>
  <si>
    <t>460029xxxx1818</t>
  </si>
  <si>
    <t xml:space="preserve">地块一                                                   东：X2167183.544 Y344132.565       南：X2167183.461 Y344157.077       西：X2167130.954 Y344155.424     北：X2167128.805 Y344135.533           地块二                                                       东：X2167396.691 Y344001.440    南：X2167370.233 Y344056.086    西：X2167363.580 Y344053.141     北：X2167390.123 Y343998.414        地块三                                              东：X2166738.198 Y344216.717   南：X2166734.440 Y344239.229   西：X2166673.245 Y344239.818   北：X2166675.667 Y344216.885                                                        </t>
  </si>
  <si>
    <t>2026年6月/热妍72059</t>
  </si>
  <si>
    <t>白南</t>
  </si>
  <si>
    <t>大吉村</t>
  </si>
  <si>
    <t>刘海宏</t>
  </si>
  <si>
    <t>460029xxxx0410</t>
  </si>
  <si>
    <t>地块一                                                   东：X2166538.325 Y350924.033      南：X2166525.224 Y350908.777      西：X2166656.145 Y350847.592      北：X2166662.670 Y350859.634               地块二                                                  东：X2166656.055 Y351082.971    南：X2166628.393 Y351029.921   西：X2166645.772 Y351020.903   北：X2166675.994 Y351082.971       地块三                                                东：X2166497.183 Y350908.071   南：X2166444.626 Y350868.218  西：X2166452.144 Y350862.955   北：X2166498.340 Y350904.143</t>
  </si>
  <si>
    <t>2026年6月/热妍73397</t>
  </si>
  <si>
    <t>那大镇</t>
  </si>
  <si>
    <t>洛南</t>
  </si>
  <si>
    <t>牛窝村</t>
  </si>
  <si>
    <t>刘玉明</t>
  </si>
  <si>
    <t>460029xxxx1811</t>
  </si>
  <si>
    <t xml:space="preserve">地块一                                                  东：X2167759.206 Y346288.809           南：X2167719.668 Y346257.287        西：X2167691.645 Y346290.083       北：X2167742.275 Y346317.566                                                    </t>
  </si>
  <si>
    <t>加平</t>
  </si>
  <si>
    <t>平地村</t>
  </si>
  <si>
    <t>赵若山</t>
  </si>
  <si>
    <t>460029xxxx1831</t>
  </si>
  <si>
    <t>地块一                                                    东：X2171500.962 Y343769.379         南：X2171452.279 Y343708.897        西：X2171490.641 Y343652.541        北：X2171567.240 Y343672.988</t>
  </si>
  <si>
    <t>京余村</t>
  </si>
  <si>
    <t>羊乾亨</t>
  </si>
  <si>
    <t>460003xxxx1835</t>
  </si>
  <si>
    <t>地块一                                                    东：X2168602.484 Y344905.697       南：X2168575.234 Y344881.782       西：X2168631.534 Y344844.552       北：X2168643.153 Y344856.916          地块二                                                    东：X2168545.729 Y344871.632      南：X2168527.975 Y344864.626       西：X2168571.764 Y344806.732       北：X2168596.974 Y344837.823</t>
  </si>
  <si>
    <t>2026年6月/热妍72059/73397</t>
  </si>
  <si>
    <t>高世成</t>
  </si>
  <si>
    <t>460029xxxx1810</t>
  </si>
  <si>
    <t>地块一                                                    东：X2168789.520 Y344820.520       南：X2168737.541 Y344783.302          西：X2168755.336 Y344761.187        北：X2168811.875 Y344787.466           地块二                                                    东：X2168790.779 Y344978.877       南：X2168787.560 Y344946.257       西：X2168802.475 Y344921.577       北：X2168863.218 Y345010.576</t>
  </si>
  <si>
    <t>美扶</t>
  </si>
  <si>
    <t>兰优</t>
  </si>
  <si>
    <t>郑荣昌</t>
  </si>
  <si>
    <t>460029xxxx1436</t>
  </si>
  <si>
    <t xml:space="preserve">地块一                                                  东：X2159764.543 Y355920.782        南：X2159767.184 Y355841.637        西：X2159789.870 Y355837.913        北：X2159814.738 Y355883.894            地块二                                                      东：X2159763.1543 Y355976.853      南：X2159766.745 Y355936.295        西：X2159839.987 Y355936.645        北：X2159845.637 Y355947.972                                  </t>
  </si>
  <si>
    <t>2026年6月/73397</t>
  </si>
  <si>
    <t>茅头</t>
  </si>
  <si>
    <t>贺其璋</t>
  </si>
  <si>
    <t>地块一                                                    东：X2168017.207 Y345813.818        南：X2168047.612 Y345903.695       西：X2168020.391 Y345923.323       北：X2167975.967 Y345825.962</t>
  </si>
  <si>
    <t>花梨山</t>
  </si>
  <si>
    <t>符冠山</t>
  </si>
  <si>
    <t>460003xxxx1819</t>
  </si>
  <si>
    <t xml:space="preserve">                                                   东：X2167602.089 Y343847.471       南：X2167622.782 Y343966.285       西：X2167547.559 Y344012.881       北：X2167514.504 Y343920.376      </t>
  </si>
  <si>
    <t>符冠南</t>
  </si>
  <si>
    <t>460003xxxx1834</t>
  </si>
  <si>
    <t xml:space="preserve">地块一                                                  东：X2167681.718 Y343854.183        南：X2167711.993 Y343912.360         西：X2167681.984 Y343945.766       北：X2167662.472 Y343867.909            地块二                                                      东：X2167659.647 Y343898.284        南：X2167644.915 Y343938.683       西：X2167622.782 Y343966.285       北：X2167604.592 Y343906.401                            </t>
  </si>
  <si>
    <t>南丰镇</t>
  </si>
  <si>
    <t>新村村委会</t>
  </si>
  <si>
    <t>南加陆村</t>
  </si>
  <si>
    <t>马英谦</t>
  </si>
  <si>
    <t>460029xxxx6819</t>
  </si>
  <si>
    <t>342066.667/2144327.650、342114.700/2144173.750
342201.543/2144424.620、342254.911/2144391.988</t>
  </si>
  <si>
    <t>2024年7月种植    2026年6月种植   73397</t>
  </si>
  <si>
    <t>尖岭村委会</t>
  </si>
  <si>
    <t>海漫村</t>
  </si>
  <si>
    <t>符冠梅</t>
  </si>
  <si>
    <t>460029xxxx6818</t>
  </si>
  <si>
    <t>347546.949/2155342.830、347544.525/2155257.351
347613.808/2155353.224、347635.328/2155268.813</t>
  </si>
  <si>
    <t>2026年5月
热研72059</t>
  </si>
  <si>
    <t>孙国力</t>
  </si>
  <si>
    <t>347440.556/2155205.422、347481.717/2155101.247
347515.464/2155267.287、347523.512/2155253.089</t>
  </si>
  <si>
    <t>海曼村</t>
  </si>
  <si>
    <t>符冠昌</t>
  </si>
  <si>
    <t>460029xxxx6854</t>
  </si>
  <si>
    <t>346674.035/2154928.458、346749.568/2154826.789
346686.528/2154951.244、346757.873/2154851.167</t>
  </si>
  <si>
    <t>2026年5月 73397、72059</t>
  </si>
  <si>
    <t>孙加治</t>
  </si>
  <si>
    <t>460029xxxx6811</t>
  </si>
  <si>
    <t>347482.513/2155456.731、347484.576/2155382.890
347559.380/2155468.542、347509.144/2155385.759</t>
  </si>
  <si>
    <t>2026年5月    热垦628</t>
  </si>
  <si>
    <t>水口村</t>
  </si>
  <si>
    <t>陈志强</t>
  </si>
  <si>
    <t>460003xxxx687X</t>
  </si>
  <si>
    <t>345861.606/2156392.867、345879.734/2156347.206、
345945.028/2156428.150、345967.018/2156382.203</t>
  </si>
  <si>
    <t>2026年5月 72059</t>
  </si>
  <si>
    <t>尖岭村</t>
  </si>
  <si>
    <t>李亚贵</t>
  </si>
  <si>
    <t>460029xxxx6816</t>
  </si>
  <si>
    <t>地块一：
344587.832/2155836.300、344619.402/2155791.198、
344634.007/2155860.857、344662.004/2155821.435、
地块二：
344674.667/2155654.006、344689.546/2155621.158、
344687.429/2155688.700、344781.231/2155642.946</t>
  </si>
  <si>
    <t>松门村委会</t>
  </si>
  <si>
    <t>高台村</t>
  </si>
  <si>
    <t>李家有</t>
  </si>
  <si>
    <t>460003xxxx6855</t>
  </si>
  <si>
    <t>350531.123/2149063.273、350487.709/2149043.102、
350582.209/2149073.325、350596.167/2149027.651</t>
  </si>
  <si>
    <t>2026年5月热研73397</t>
  </si>
  <si>
    <t>李玉钦</t>
  </si>
  <si>
    <t>460003xxxx6812</t>
  </si>
  <si>
    <t>350996.335/2148650.268、351031.374/2148600.374、
351096.544/2148647.429、351101.411/2148594.113</t>
  </si>
  <si>
    <t>2025年9月热研73397</t>
  </si>
  <si>
    <t>陶江村委会</t>
  </si>
  <si>
    <t>深田村</t>
  </si>
  <si>
    <t>欧金佑</t>
  </si>
  <si>
    <t>460029xxxx685X</t>
  </si>
  <si>
    <t>2026年
5月、6月
73397</t>
  </si>
  <si>
    <t>武教村委会</t>
  </si>
  <si>
    <t>海雅村</t>
  </si>
  <si>
    <t>符木仁</t>
  </si>
  <si>
    <t>460029xxxx6814</t>
  </si>
  <si>
    <t>346360.519/2151562.082、346316.357/2151530.420、
346439.819/2151468.752、346405.678/2151428.021</t>
  </si>
  <si>
    <t>油麻村委会</t>
  </si>
  <si>
    <t>南良村</t>
  </si>
  <si>
    <t>高亚爱</t>
  </si>
  <si>
    <t>460029xxxx6826</t>
  </si>
  <si>
    <t>2026年        5月、6月  72059</t>
  </si>
  <si>
    <t>马利福</t>
  </si>
  <si>
    <t>344101.339/2149466.861、344123.042/2149397.437、
344206.272/2149458.171、344158.940/2149361.191</t>
  </si>
  <si>
    <t>2026年5月       73397、72059</t>
  </si>
  <si>
    <t>李南昌</t>
  </si>
  <si>
    <t>460003xxxx6818</t>
  </si>
  <si>
    <t>2026年        2月、5月     热研879、热研73397</t>
  </si>
  <si>
    <t>坡塘村</t>
  </si>
  <si>
    <t>陈雪江</t>
  </si>
  <si>
    <t>460003xxxx6819</t>
  </si>
  <si>
    <t>344290.468/2151560.371、344230.062/2151513.106、
343739.927/2148943.658、343850.156/2148863.227</t>
  </si>
  <si>
    <t>符理文</t>
  </si>
  <si>
    <t>460029xxxx6856</t>
  </si>
  <si>
    <t>344196.457/2151581.069、344230.062/2151513.106、
344262.038/2151592.313、344290.468/2151560.371</t>
  </si>
  <si>
    <t>坡堂（塘）村</t>
  </si>
  <si>
    <t>符理建</t>
  </si>
  <si>
    <t>344139.739/2151923.489、344150.768/2151843.872、
344211.594/2151926.037、 344178.937/2151827.987、</t>
  </si>
  <si>
    <t>油麻村</t>
  </si>
  <si>
    <t>林佰登</t>
  </si>
  <si>
    <t>344132.156/2151972.811、344139.739/2151923.489、
344195.803/2151977.617、344196.522/2151926.355</t>
  </si>
  <si>
    <t xml:space="preserve">2025年11月   热研73397 </t>
  </si>
  <si>
    <t>和大村</t>
  </si>
  <si>
    <t>符不路</t>
  </si>
  <si>
    <t>344983.747/2150027.369、345031.931/2149984.119、
345007.739/2150051.062、345051.761/2150006.805</t>
  </si>
  <si>
    <t>符志会</t>
  </si>
  <si>
    <t>460029xxxx6812</t>
  </si>
  <si>
    <t>341624.285/2138562.751、341624.981/2138456.083、
341661.307/2138563.401、341655.784/2138466.897</t>
  </si>
  <si>
    <t>兰洋</t>
  </si>
  <si>
    <t>番开村委会</t>
  </si>
  <si>
    <t>交月村</t>
  </si>
  <si>
    <t>范华中</t>
  </si>
  <si>
    <t>460029xxxx0836</t>
  </si>
  <si>
    <t>2150591.590、358198.152
2150586.823、358258.534
2150497.597、358209.305
2150509.499、358249.684</t>
  </si>
  <si>
    <t>2026.06 72059</t>
  </si>
  <si>
    <t>南报村委会</t>
  </si>
  <si>
    <t>南报村</t>
  </si>
  <si>
    <t>林观胜</t>
  </si>
  <si>
    <t>460029xxxx0838</t>
  </si>
  <si>
    <t>2154893.890、366045.041 2154925.720、366120.107
2154822.994、366177.510
2154788.747、366156.957</t>
  </si>
  <si>
    <t>2026.06 73397</t>
  </si>
  <si>
    <t>南报农场</t>
  </si>
  <si>
    <t>陈杰</t>
  </si>
  <si>
    <t>460003xxxx0833</t>
  </si>
  <si>
    <t>2152959.109、366446.134
2152994.290、366495.258
2152956.342、366596.973
2152902.169、366824.916</t>
  </si>
  <si>
    <t>海头镇</t>
  </si>
  <si>
    <t>七柏榔</t>
  </si>
  <si>
    <t>李国义</t>
  </si>
  <si>
    <t>460003xxxx6638</t>
  </si>
  <si>
    <t>2153760.387/295420.307
2153777.813/295490.430
2153613.834/295436.374
2153602.337/295490.169
2153694.696/295449.485
2153694.608/295491.518</t>
  </si>
  <si>
    <t>2025年6月种植热研
72059</t>
  </si>
  <si>
    <t>合计</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</si>
</sst>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8">
    <font>
      <sz val="11"/>
      <color theme="1"/>
      <name val="宋体"/>
      <charset val="134"/>
      <scheme val="minor"/>
    </font>
    <font>
      <b/>
      <sz val="18"/>
      <color theme="1"/>
      <name val="宋体"/>
      <charset val="134"/>
    </font>
    <font>
      <b/>
      <sz val="12"/>
      <color theme="1"/>
      <name val="宋体"/>
      <charset val="134"/>
    </font>
    <font>
      <sz val="12"/>
      <color theme="1"/>
      <name val="宋体"/>
      <charset val="134"/>
    </font>
    <font>
      <sz val="10"/>
      <color theme="1"/>
      <name val="宋体"/>
      <charset val="134"/>
    </font>
    <font>
      <sz val="10"/>
      <color rgb="FF000000"/>
      <name val="宋体"/>
      <charset val="134"/>
    </font>
    <font>
      <sz val="14"/>
      <color theme="1"/>
      <name val="宋体"/>
      <charset val="134"/>
    </font>
    <font>
      <sz val="10"/>
      <name val="宋体"/>
      <charset val="134"/>
    </font>
    <font>
      <sz val="8"/>
      <color theme="1"/>
      <name val="宋体"/>
      <charset val="134"/>
    </font>
    <font>
      <sz val="11"/>
      <color theme="1"/>
      <name val="宋体"/>
      <charset val="0"/>
      <scheme val="minor"/>
    </font>
    <font>
      <u/>
      <sz val="11"/>
      <color rgb="FF800080"/>
      <name val="宋体"/>
      <charset val="0"/>
      <scheme val="minor"/>
    </font>
    <font>
      <b/>
      <sz val="11"/>
      <color rgb="FF3F3F3F"/>
      <name val="宋体"/>
      <charset val="0"/>
      <scheme val="minor"/>
    </font>
    <font>
      <b/>
      <sz val="11"/>
      <color rgb="FFFA7D00"/>
      <name val="宋体"/>
      <charset val="0"/>
      <scheme val="minor"/>
    </font>
    <font>
      <sz val="11"/>
      <color theme="0"/>
      <name val="宋体"/>
      <charset val="0"/>
      <scheme val="minor"/>
    </font>
    <font>
      <b/>
      <sz val="11"/>
      <color theme="1"/>
      <name val="宋体"/>
      <charset val="0"/>
      <scheme val="minor"/>
    </font>
    <font>
      <u/>
      <sz val="11"/>
      <color rgb="FF0000FF"/>
      <name val="宋体"/>
      <charset val="0"/>
      <scheme val="minor"/>
    </font>
    <font>
      <b/>
      <sz val="11"/>
      <color theme="3"/>
      <name val="宋体"/>
      <charset val="134"/>
      <scheme val="minor"/>
    </font>
    <font>
      <sz val="11"/>
      <color rgb="FF3F3F76"/>
      <name val="宋体"/>
      <charset val="0"/>
      <scheme val="minor"/>
    </font>
    <font>
      <sz val="11"/>
      <color rgb="FFFF0000"/>
      <name val="宋体"/>
      <charset val="0"/>
      <scheme val="minor"/>
    </font>
    <font>
      <b/>
      <sz val="11"/>
      <color rgb="FFFFFFFF"/>
      <name val="宋体"/>
      <charset val="0"/>
      <scheme val="minor"/>
    </font>
    <font>
      <b/>
      <sz val="15"/>
      <color theme="3"/>
      <name val="宋体"/>
      <charset val="134"/>
      <scheme val="minor"/>
    </font>
    <font>
      <i/>
      <sz val="11"/>
      <color rgb="FF7F7F7F"/>
      <name val="宋体"/>
      <charset val="0"/>
      <scheme val="minor"/>
    </font>
    <font>
      <sz val="11"/>
      <color rgb="FF9C0006"/>
      <name val="宋体"/>
      <charset val="0"/>
      <scheme val="minor"/>
    </font>
    <font>
      <sz val="11"/>
      <color rgb="FF006100"/>
      <name val="宋体"/>
      <charset val="0"/>
      <scheme val="minor"/>
    </font>
    <font>
      <b/>
      <sz val="13"/>
      <color theme="3"/>
      <name val="宋体"/>
      <charset val="134"/>
      <scheme val="minor"/>
    </font>
    <font>
      <b/>
      <sz val="18"/>
      <color theme="3"/>
      <name val="宋体"/>
      <charset val="134"/>
      <scheme val="minor"/>
    </font>
    <font>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rgb="FFF2F2F2"/>
        <bgColor indexed="64"/>
      </patternFill>
    </fill>
    <fill>
      <patternFill patternType="solid">
        <fgColor theme="8"/>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theme="6"/>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7"/>
        <bgColor indexed="64"/>
      </patternFill>
    </fill>
    <fill>
      <patternFill patternType="solid">
        <fgColor theme="9"/>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rgb="FFFFFFCC"/>
        <bgColor indexed="64"/>
      </patternFill>
    </fill>
    <fill>
      <patternFill patternType="solid">
        <fgColor theme="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5"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0" fontId="13" fillId="10" borderId="0" applyNumberFormat="false" applyBorder="false" applyAlignment="false" applyProtection="false">
      <alignment vertical="center"/>
    </xf>
    <xf numFmtId="0" fontId="9" fillId="25" borderId="0" applyNumberFormat="false" applyBorder="false" applyAlignment="false" applyProtection="false">
      <alignment vertical="center"/>
    </xf>
    <xf numFmtId="0" fontId="11" fillId="3" borderId="5" applyNumberFormat="false" applyAlignment="false" applyProtection="false">
      <alignment vertical="center"/>
    </xf>
    <xf numFmtId="0" fontId="19" fillId="13" borderId="9" applyNumberFormat="false" applyAlignment="false" applyProtection="false">
      <alignment vertical="center"/>
    </xf>
    <xf numFmtId="0" fontId="22" fillId="17" borderId="0" applyNumberFormat="false" applyBorder="false" applyAlignment="false" applyProtection="false">
      <alignment vertical="center"/>
    </xf>
    <xf numFmtId="0" fontId="20" fillId="0" borderId="10"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24" fillId="0" borderId="10" applyNumberFormat="false" applyFill="false" applyAlignment="false" applyProtection="false">
      <alignment vertical="center"/>
    </xf>
    <xf numFmtId="0" fontId="9" fillId="29"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18"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3" fillId="4" borderId="0" applyNumberFormat="false" applyBorder="false" applyAlignment="false" applyProtection="false">
      <alignment vertical="center"/>
    </xf>
    <xf numFmtId="0" fontId="16" fillId="0" borderId="8" applyNumberFormat="false" applyFill="false" applyAlignment="false" applyProtection="false">
      <alignment vertical="center"/>
    </xf>
    <xf numFmtId="0" fontId="14" fillId="0" borderId="7" applyNumberFormat="false" applyFill="false" applyAlignment="false" applyProtection="false">
      <alignment vertical="center"/>
    </xf>
    <xf numFmtId="0" fontId="9" fillId="6"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9" fillId="5" borderId="0" applyNumberFormat="false" applyBorder="false" applyAlignment="false" applyProtection="false">
      <alignment vertical="center"/>
    </xf>
    <xf numFmtId="0" fontId="26" fillId="0" borderId="12"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9" fillId="24"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9" fillId="23" borderId="0" applyNumberFormat="false" applyBorder="false" applyAlignment="false" applyProtection="false">
      <alignment vertical="center"/>
    </xf>
    <xf numFmtId="0" fontId="0" fillId="21" borderId="11" applyNumberFormat="false" applyFont="false" applyAlignment="false" applyProtection="false">
      <alignment vertical="center"/>
    </xf>
    <xf numFmtId="0" fontId="13" fillId="26" borderId="0" applyNumberFormat="false" applyBorder="false" applyAlignment="false" applyProtection="false">
      <alignment vertical="center"/>
    </xf>
    <xf numFmtId="0" fontId="23" fillId="19"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27" fillId="28" borderId="0" applyNumberFormat="false" applyBorder="false" applyAlignment="false" applyProtection="false">
      <alignment vertical="center"/>
    </xf>
    <xf numFmtId="0" fontId="12" fillId="3" borderId="6" applyNumberFormat="false" applyAlignment="false" applyProtection="false">
      <alignment vertical="center"/>
    </xf>
    <xf numFmtId="0" fontId="13" fillId="7" borderId="0" applyNumberFormat="false" applyBorder="false" applyAlignment="false" applyProtection="false">
      <alignment vertical="center"/>
    </xf>
    <xf numFmtId="0" fontId="13" fillId="30" borderId="0" applyNumberFormat="false" applyBorder="false" applyAlignment="false" applyProtection="false">
      <alignment vertical="center"/>
    </xf>
    <xf numFmtId="0" fontId="13" fillId="20" borderId="0" applyNumberFormat="false" applyBorder="false" applyAlignment="false" applyProtection="false">
      <alignment vertical="center"/>
    </xf>
    <xf numFmtId="0" fontId="13" fillId="22" borderId="0" applyNumberFormat="false" applyBorder="false" applyAlignment="false" applyProtection="false">
      <alignment vertical="center"/>
    </xf>
    <xf numFmtId="0" fontId="13" fillId="1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3" fillId="3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3" fillId="8"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17" fillId="9" borderId="6" applyNumberFormat="false" applyAlignment="false" applyProtection="false">
      <alignment vertical="center"/>
    </xf>
    <xf numFmtId="0" fontId="9" fillId="31"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9" fillId="2" borderId="0" applyNumberFormat="false" applyBorder="false" applyAlignment="false" applyProtection="false">
      <alignment vertical="center"/>
    </xf>
  </cellStyleXfs>
  <cellXfs count="26">
    <xf numFmtId="0" fontId="0" fillId="0" borderId="0" xfId="0">
      <alignment vertical="center"/>
    </xf>
    <xf numFmtId="0" fontId="0" fillId="0" borderId="0" xfId="0" applyAlignment="true">
      <alignment vertical="center"/>
    </xf>
    <xf numFmtId="0" fontId="1" fillId="0" borderId="0" xfId="0" applyFont="true" applyAlignment="true">
      <alignment horizontal="center" vertical="center"/>
    </xf>
    <xf numFmtId="0" fontId="2" fillId="0" borderId="1" xfId="0" applyFont="true" applyBorder="true" applyAlignment="true">
      <alignment horizontal="center" vertical="center" wrapText="true"/>
    </xf>
    <xf numFmtId="0" fontId="3" fillId="0" borderId="1"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5" fillId="0" borderId="1" xfId="0" applyFont="true" applyFill="true" applyBorder="true" applyAlignment="true">
      <alignment horizontal="center" vertical="center"/>
    </xf>
    <xf numFmtId="0" fontId="6" fillId="0" borderId="1" xfId="0" applyFont="true" applyBorder="true" applyAlignment="true">
      <alignment horizontal="center" vertical="center" wrapText="true"/>
    </xf>
    <xf numFmtId="0" fontId="2" fillId="0" borderId="2" xfId="0" applyFont="true" applyBorder="true" applyAlignment="true">
      <alignment horizontal="center" vertical="center" wrapText="true"/>
    </xf>
    <xf numFmtId="0" fontId="2" fillId="0" borderId="3" xfId="0" applyFont="true" applyBorder="true" applyAlignment="true">
      <alignment horizontal="center" vertical="center" wrapText="true"/>
    </xf>
    <xf numFmtId="0" fontId="2" fillId="0" borderId="4" xfId="0" applyFont="true" applyBorder="true" applyAlignment="true">
      <alignment horizontal="center" vertical="center" wrapText="true"/>
    </xf>
    <xf numFmtId="0" fontId="4" fillId="0" borderId="4" xfId="0" applyFont="true" applyBorder="true" applyAlignment="true">
      <alignment horizontal="center" vertical="center" wrapText="true"/>
    </xf>
    <xf numFmtId="0" fontId="4" fillId="0" borderId="1" xfId="0" applyFont="true" applyBorder="true" applyAlignment="true">
      <alignment horizontal="left" vertical="center" wrapText="true"/>
    </xf>
    <xf numFmtId="0" fontId="7" fillId="0" borderId="1" xfId="0" applyFont="true" applyFill="true" applyBorder="true" applyAlignment="true">
      <alignment horizontal="center" vertical="center"/>
    </xf>
    <xf numFmtId="49" fontId="5" fillId="0" borderId="1" xfId="0" applyNumberFormat="true" applyFont="true" applyFill="true" applyBorder="true" applyAlignment="true">
      <alignment horizontal="center" vertical="center" wrapText="true"/>
    </xf>
    <xf numFmtId="0" fontId="4" fillId="0" borderId="1" xfId="0" applyFont="true" applyBorder="true" applyAlignment="true">
      <alignment vertical="center" wrapText="true"/>
    </xf>
    <xf numFmtId="0" fontId="8" fillId="0" borderId="1" xfId="0" applyFont="true" applyBorder="true" applyAlignment="true">
      <alignment vertical="center" wrapText="true"/>
    </xf>
    <xf numFmtId="0" fontId="8" fillId="0" borderId="1" xfId="0" applyFont="true" applyBorder="true" applyAlignment="true">
      <alignment horizontal="center" vertical="center" wrapText="true"/>
    </xf>
    <xf numFmtId="0" fontId="4" fillId="0" borderId="2" xfId="0" applyFont="true" applyBorder="true" applyAlignment="true">
      <alignment horizontal="center" vertical="center" wrapText="true"/>
    </xf>
    <xf numFmtId="0" fontId="4" fillId="0" borderId="3" xfId="0" applyFont="true" applyBorder="true" applyAlignment="true">
      <alignment horizontal="center" vertical="center" wrapText="true"/>
    </xf>
    <xf numFmtId="0" fontId="3" fillId="0" borderId="2" xfId="0" applyFont="true" applyBorder="true" applyAlignment="true">
      <alignment horizontal="center" vertical="center" wrapText="true"/>
    </xf>
    <xf numFmtId="0" fontId="3" fillId="0" borderId="3" xfId="0" applyFont="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3" fillId="0" borderId="4" xfId="0" applyFont="true" applyBorder="true" applyAlignment="true">
      <alignment horizontal="center" vertical="center" wrapText="true"/>
    </xf>
    <xf numFmtId="0" fontId="3" fillId="0" borderId="0" xfId="0" applyFont="true" applyAlignment="true">
      <alignment horizontal="left" vertical="center"/>
    </xf>
    <xf numFmtId="0" fontId="0" fillId="0" borderId="1" xfId="0" applyBorder="true" applyAlignment="true">
      <alignment vertical="center"/>
    </xf>
    <xf numFmtId="0" fontId="4" fillId="0" borderId="4" xfId="0" applyFont="true" applyBorder="true" applyAlignment="true" quotePrefix="true">
      <alignment horizontal="center" vertical="center" wrapText="true"/>
    </xf>
    <xf numFmtId="49" fontId="5" fillId="0" borderId="1" xfId="0" applyNumberFormat="true" applyFont="true" applyFill="true" applyBorder="true" applyAlignment="true" quotePrefix="true">
      <alignment horizontal="center" vertical="center" wrapText="true"/>
    </xf>
    <xf numFmtId="0" fontId="4" fillId="0" borderId="1" xfId="0" applyFont="true" applyBorder="true" applyAlignment="true" quotePrefix="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6"/>
  <sheetViews>
    <sheetView tabSelected="1" workbookViewId="0">
      <selection activeCell="Q26" sqref="Q26"/>
    </sheetView>
  </sheetViews>
  <sheetFormatPr defaultColWidth="9" defaultRowHeight="13.5"/>
  <cols>
    <col min="1" max="1" width="3.75" customWidth="true"/>
    <col min="2" max="2" width="6" customWidth="true"/>
    <col min="3" max="3" width="5.75" customWidth="true"/>
    <col min="4" max="4" width="6.25" customWidth="true"/>
    <col min="5" max="5" width="6.75" customWidth="true"/>
    <col min="6" max="6" width="17.25" customWidth="true"/>
    <col min="7" max="7" width="25" customWidth="true"/>
    <col min="8" max="8" width="7.625" customWidth="true"/>
    <col min="9" max="9" width="5" customWidth="true"/>
    <col min="10" max="10" width="8.875" customWidth="true"/>
    <col min="11" max="11" width="9.25" customWidth="true"/>
    <col min="12" max="12" width="8.75" customWidth="true"/>
    <col min="13" max="13" width="9.125" customWidth="true"/>
    <col min="14" max="14" width="7.625" customWidth="true"/>
    <col min="15" max="15" width="17.75" customWidth="true"/>
  </cols>
  <sheetData>
    <row r="1" ht="21" customHeight="true"/>
    <row r="2" ht="42" customHeight="true" spans="1:15">
      <c r="A2" s="2" t="s">
        <v>0</v>
      </c>
      <c r="B2" s="2"/>
      <c r="C2" s="2"/>
      <c r="D2" s="2"/>
      <c r="E2" s="2"/>
      <c r="F2" s="2"/>
      <c r="G2" s="2"/>
      <c r="H2" s="2"/>
      <c r="I2" s="2"/>
      <c r="J2" s="2"/>
      <c r="K2" s="2"/>
      <c r="L2" s="2"/>
      <c r="M2" s="2"/>
      <c r="N2" s="2"/>
      <c r="O2" s="2"/>
    </row>
    <row r="3" ht="37" customHeight="true" spans="1:15">
      <c r="A3" s="3" t="s">
        <v>1</v>
      </c>
      <c r="B3" s="3" t="s">
        <v>2</v>
      </c>
      <c r="C3" s="3" t="s">
        <v>3</v>
      </c>
      <c r="D3" s="3" t="s">
        <v>4</v>
      </c>
      <c r="E3" s="3" t="s">
        <v>5</v>
      </c>
      <c r="F3" s="8" t="s">
        <v>6</v>
      </c>
      <c r="G3" s="3" t="s">
        <v>7</v>
      </c>
      <c r="H3" s="3" t="s">
        <v>8</v>
      </c>
      <c r="I3" s="3" t="s">
        <v>9</v>
      </c>
      <c r="J3" s="3" t="s">
        <v>10</v>
      </c>
      <c r="K3" s="3" t="s">
        <v>11</v>
      </c>
      <c r="L3" s="3"/>
      <c r="M3" s="3"/>
      <c r="N3" s="3" t="s">
        <v>12</v>
      </c>
      <c r="O3" s="3" t="s">
        <v>13</v>
      </c>
    </row>
    <row r="4" ht="31" customHeight="true" spans="1:15">
      <c r="A4" s="3"/>
      <c r="B4" s="3"/>
      <c r="C4" s="3"/>
      <c r="D4" s="3"/>
      <c r="E4" s="3"/>
      <c r="F4" s="9"/>
      <c r="G4" s="3"/>
      <c r="H4" s="3"/>
      <c r="I4" s="3"/>
      <c r="J4" s="3"/>
      <c r="K4" s="3" t="s">
        <v>14</v>
      </c>
      <c r="L4" s="3" t="s">
        <v>15</v>
      </c>
      <c r="M4" s="3"/>
      <c r="N4" s="3"/>
      <c r="O4" s="3"/>
    </row>
    <row r="5" ht="29" customHeight="true" spans="1:15">
      <c r="A5" s="3"/>
      <c r="B5" s="3"/>
      <c r="C5" s="3"/>
      <c r="D5" s="3"/>
      <c r="E5" s="3"/>
      <c r="F5" s="10"/>
      <c r="G5" s="3"/>
      <c r="H5" s="3"/>
      <c r="I5" s="3"/>
      <c r="J5" s="3"/>
      <c r="K5" s="3"/>
      <c r="L5" s="3" t="s">
        <v>16</v>
      </c>
      <c r="M5" s="3" t="s">
        <v>17</v>
      </c>
      <c r="N5" s="3"/>
      <c r="O5" s="3"/>
    </row>
    <row r="6" customFormat="true" ht="85" customHeight="true" spans="1:15">
      <c r="A6" s="4">
        <v>1</v>
      </c>
      <c r="B6" s="4" t="s">
        <v>18</v>
      </c>
      <c r="C6" s="4" t="s">
        <v>19</v>
      </c>
      <c r="D6" s="4" t="s">
        <v>20</v>
      </c>
      <c r="E6" s="4" t="s">
        <v>21</v>
      </c>
      <c r="F6" s="26" t="s">
        <v>22</v>
      </c>
      <c r="G6" s="12" t="s">
        <v>23</v>
      </c>
      <c r="H6" s="5">
        <v>7.4</v>
      </c>
      <c r="I6" s="5">
        <v>2900</v>
      </c>
      <c r="J6" s="5">
        <f>H6*I6</f>
        <v>21460</v>
      </c>
      <c r="K6" s="5">
        <f>H6*1000</f>
        <v>7400</v>
      </c>
      <c r="L6" s="5">
        <v>5920</v>
      </c>
      <c r="M6" s="5">
        <f>H6*200</f>
        <v>1480</v>
      </c>
      <c r="N6" s="5" t="s">
        <v>24</v>
      </c>
      <c r="O6" s="17" t="s">
        <v>25</v>
      </c>
    </row>
    <row r="7" customFormat="true" ht="55" customHeight="true" spans="1:15">
      <c r="A7" s="4">
        <v>2</v>
      </c>
      <c r="B7" s="5" t="s">
        <v>18</v>
      </c>
      <c r="C7" s="5" t="s">
        <v>26</v>
      </c>
      <c r="D7" s="5" t="s">
        <v>27</v>
      </c>
      <c r="E7" s="5" t="s">
        <v>28</v>
      </c>
      <c r="F7" s="26" t="s">
        <v>29</v>
      </c>
      <c r="G7" s="12" t="s">
        <v>30</v>
      </c>
      <c r="H7" s="5">
        <v>7.41</v>
      </c>
      <c r="I7" s="5">
        <v>3100</v>
      </c>
      <c r="J7" s="5">
        <f t="shared" ref="J7:J64" si="0">I7*H7</f>
        <v>22971</v>
      </c>
      <c r="K7" s="5">
        <f t="shared" ref="K7:K32" si="1">H7*1100</f>
        <v>8151</v>
      </c>
      <c r="L7" s="5">
        <f>H7*800</f>
        <v>5928</v>
      </c>
      <c r="M7" s="5">
        <f>H7*300</f>
        <v>2223</v>
      </c>
      <c r="N7" s="5" t="s">
        <v>31</v>
      </c>
      <c r="O7" s="18" t="s">
        <v>32</v>
      </c>
    </row>
    <row r="8" customFormat="true" ht="55" customHeight="true" spans="1:15">
      <c r="A8" s="4">
        <v>3</v>
      </c>
      <c r="B8" s="5" t="s">
        <v>18</v>
      </c>
      <c r="C8" s="5" t="s">
        <v>33</v>
      </c>
      <c r="D8" s="5" t="s">
        <v>34</v>
      </c>
      <c r="E8" s="5" t="s">
        <v>35</v>
      </c>
      <c r="F8" s="26" t="s">
        <v>36</v>
      </c>
      <c r="G8" s="12" t="s">
        <v>37</v>
      </c>
      <c r="H8" s="5">
        <v>3.8</v>
      </c>
      <c r="I8" s="5">
        <v>3100</v>
      </c>
      <c r="J8" s="5">
        <f t="shared" si="0"/>
        <v>11780</v>
      </c>
      <c r="K8" s="5">
        <f t="shared" si="1"/>
        <v>4180</v>
      </c>
      <c r="L8" s="5">
        <f t="shared" ref="L8:L13" si="2">H8*800</f>
        <v>3040</v>
      </c>
      <c r="M8" s="5">
        <f t="shared" ref="M8:M39" si="3">H8*300</f>
        <v>1140</v>
      </c>
      <c r="N8" s="5" t="s">
        <v>38</v>
      </c>
      <c r="O8" s="19"/>
    </row>
    <row r="9" s="1" customFormat="true" ht="55" customHeight="true" spans="1:15">
      <c r="A9" s="4">
        <v>4</v>
      </c>
      <c r="B9" s="6" t="s">
        <v>18</v>
      </c>
      <c r="C9" s="6" t="s">
        <v>39</v>
      </c>
      <c r="D9" s="6" t="s">
        <v>40</v>
      </c>
      <c r="E9" s="13" t="s">
        <v>41</v>
      </c>
      <c r="F9" s="27" t="s">
        <v>42</v>
      </c>
      <c r="G9" s="12" t="s">
        <v>43</v>
      </c>
      <c r="H9" s="5">
        <v>7.29</v>
      </c>
      <c r="I9" s="5">
        <v>3100</v>
      </c>
      <c r="J9" s="5">
        <f t="shared" si="0"/>
        <v>22599</v>
      </c>
      <c r="K9" s="5">
        <f t="shared" si="1"/>
        <v>8019</v>
      </c>
      <c r="L9" s="5">
        <f t="shared" si="2"/>
        <v>5832</v>
      </c>
      <c r="M9" s="5">
        <f t="shared" si="3"/>
        <v>2187</v>
      </c>
      <c r="N9" s="12" t="s">
        <v>38</v>
      </c>
      <c r="O9" s="19"/>
    </row>
    <row r="10" s="1" customFormat="true" ht="55" customHeight="true" spans="1:15">
      <c r="A10" s="4">
        <v>5</v>
      </c>
      <c r="B10" s="6" t="s">
        <v>18</v>
      </c>
      <c r="C10" s="6" t="s">
        <v>44</v>
      </c>
      <c r="D10" s="6" t="s">
        <v>45</v>
      </c>
      <c r="E10" s="6" t="s">
        <v>46</v>
      </c>
      <c r="F10" s="27" t="s">
        <v>47</v>
      </c>
      <c r="G10" s="12" t="s">
        <v>48</v>
      </c>
      <c r="H10" s="5">
        <v>3.09</v>
      </c>
      <c r="I10" s="5">
        <v>3100</v>
      </c>
      <c r="J10" s="5">
        <f t="shared" si="0"/>
        <v>9579</v>
      </c>
      <c r="K10" s="5">
        <f t="shared" si="1"/>
        <v>3399</v>
      </c>
      <c r="L10" s="5">
        <f t="shared" si="2"/>
        <v>2472</v>
      </c>
      <c r="M10" s="5">
        <f t="shared" si="3"/>
        <v>927</v>
      </c>
      <c r="N10" s="12" t="s">
        <v>49</v>
      </c>
      <c r="O10" s="19"/>
    </row>
    <row r="11" s="1" customFormat="true" ht="55" customHeight="true" spans="1:15">
      <c r="A11" s="4">
        <v>6</v>
      </c>
      <c r="B11" s="6" t="s">
        <v>18</v>
      </c>
      <c r="C11" s="6" t="s">
        <v>50</v>
      </c>
      <c r="D11" s="6" t="s">
        <v>51</v>
      </c>
      <c r="E11" s="6" t="s">
        <v>52</v>
      </c>
      <c r="F11" s="27" t="s">
        <v>53</v>
      </c>
      <c r="G11" s="12" t="s">
        <v>54</v>
      </c>
      <c r="H11" s="5">
        <v>3.15</v>
      </c>
      <c r="I11" s="5">
        <v>3100</v>
      </c>
      <c r="J11" s="5">
        <f t="shared" si="0"/>
        <v>9765</v>
      </c>
      <c r="K11" s="5">
        <f t="shared" si="1"/>
        <v>3465</v>
      </c>
      <c r="L11" s="5">
        <f t="shared" si="2"/>
        <v>2520</v>
      </c>
      <c r="M11" s="5">
        <f t="shared" si="3"/>
        <v>945</v>
      </c>
      <c r="N11" s="12" t="s">
        <v>55</v>
      </c>
      <c r="O11" s="19"/>
    </row>
    <row r="12" s="1" customFormat="true" ht="55" customHeight="true" spans="1:15">
      <c r="A12" s="4">
        <v>7</v>
      </c>
      <c r="B12" s="6" t="s">
        <v>18</v>
      </c>
      <c r="C12" s="6" t="s">
        <v>56</v>
      </c>
      <c r="D12" s="6" t="s">
        <v>57</v>
      </c>
      <c r="E12" s="6" t="s">
        <v>58</v>
      </c>
      <c r="F12" s="27" t="s">
        <v>59</v>
      </c>
      <c r="G12" s="12" t="s">
        <v>60</v>
      </c>
      <c r="H12" s="5">
        <v>15.14</v>
      </c>
      <c r="I12" s="5">
        <v>3100</v>
      </c>
      <c r="J12" s="5">
        <f t="shared" si="0"/>
        <v>46934</v>
      </c>
      <c r="K12" s="5">
        <f t="shared" si="1"/>
        <v>16654</v>
      </c>
      <c r="L12" s="5">
        <f t="shared" si="2"/>
        <v>12112</v>
      </c>
      <c r="M12" s="5">
        <f t="shared" si="3"/>
        <v>4542</v>
      </c>
      <c r="N12" s="12" t="s">
        <v>61</v>
      </c>
      <c r="O12" s="11"/>
    </row>
    <row r="13" s="1" customFormat="true" ht="60" customHeight="true" spans="1:15">
      <c r="A13" s="4">
        <v>8</v>
      </c>
      <c r="B13" s="6" t="s">
        <v>18</v>
      </c>
      <c r="C13" s="6" t="s">
        <v>19</v>
      </c>
      <c r="D13" s="6" t="s">
        <v>20</v>
      </c>
      <c r="E13" s="6" t="s">
        <v>62</v>
      </c>
      <c r="F13" s="27" t="s">
        <v>63</v>
      </c>
      <c r="G13" s="12" t="s">
        <v>64</v>
      </c>
      <c r="H13" s="5">
        <v>3.39</v>
      </c>
      <c r="I13" s="5">
        <v>3100</v>
      </c>
      <c r="J13" s="5">
        <f t="shared" si="0"/>
        <v>10509</v>
      </c>
      <c r="K13" s="5">
        <f t="shared" si="1"/>
        <v>3729</v>
      </c>
      <c r="L13" s="5">
        <f t="shared" si="2"/>
        <v>2712</v>
      </c>
      <c r="M13" s="5">
        <f t="shared" si="3"/>
        <v>1017</v>
      </c>
      <c r="N13" s="12" t="s">
        <v>65</v>
      </c>
      <c r="O13" s="20" t="s">
        <v>66</v>
      </c>
    </row>
    <row r="14" s="1" customFormat="true" ht="60" customHeight="true" spans="1:15">
      <c r="A14" s="4">
        <v>9</v>
      </c>
      <c r="B14" s="5" t="s">
        <v>18</v>
      </c>
      <c r="C14" s="5" t="s">
        <v>67</v>
      </c>
      <c r="D14" s="5" t="s">
        <v>68</v>
      </c>
      <c r="E14" s="5" t="s">
        <v>69</v>
      </c>
      <c r="F14" s="28" t="s">
        <v>70</v>
      </c>
      <c r="G14" s="15" t="s">
        <v>71</v>
      </c>
      <c r="H14" s="5">
        <v>5.75</v>
      </c>
      <c r="I14" s="5">
        <v>3100</v>
      </c>
      <c r="J14" s="5">
        <f t="shared" si="0"/>
        <v>17825</v>
      </c>
      <c r="K14" s="5">
        <f t="shared" si="1"/>
        <v>6325</v>
      </c>
      <c r="L14" s="5">
        <f t="shared" ref="L14:L20" si="4">H14*800</f>
        <v>4600</v>
      </c>
      <c r="M14" s="5">
        <f t="shared" si="3"/>
        <v>1725</v>
      </c>
      <c r="N14" s="12" t="s">
        <v>61</v>
      </c>
      <c r="O14" s="21"/>
    </row>
    <row r="15" s="1" customFormat="true" ht="60" customHeight="true" spans="1:15">
      <c r="A15" s="4">
        <v>10</v>
      </c>
      <c r="B15" s="5" t="s">
        <v>18</v>
      </c>
      <c r="C15" s="5" t="s">
        <v>67</v>
      </c>
      <c r="D15" s="5" t="s">
        <v>72</v>
      </c>
      <c r="E15" s="5" t="s">
        <v>73</v>
      </c>
      <c r="F15" s="28" t="s">
        <v>74</v>
      </c>
      <c r="G15" s="15" t="s">
        <v>75</v>
      </c>
      <c r="H15" s="5">
        <v>3.02</v>
      </c>
      <c r="I15" s="5">
        <v>3100</v>
      </c>
      <c r="J15" s="5">
        <f t="shared" si="0"/>
        <v>9362</v>
      </c>
      <c r="K15" s="5">
        <f t="shared" si="1"/>
        <v>3322</v>
      </c>
      <c r="L15" s="5">
        <f t="shared" si="4"/>
        <v>2416</v>
      </c>
      <c r="M15" s="5">
        <f t="shared" si="3"/>
        <v>906</v>
      </c>
      <c r="N15" s="22" t="s">
        <v>61</v>
      </c>
      <c r="O15" s="21"/>
    </row>
    <row r="16" s="1" customFormat="true" ht="60" customHeight="true" spans="1:15">
      <c r="A16" s="4">
        <v>11</v>
      </c>
      <c r="B16" s="5" t="s">
        <v>18</v>
      </c>
      <c r="C16" s="5" t="s">
        <v>67</v>
      </c>
      <c r="D16" s="5" t="s">
        <v>76</v>
      </c>
      <c r="E16" s="5" t="s">
        <v>77</v>
      </c>
      <c r="F16" s="28" t="s">
        <v>70</v>
      </c>
      <c r="G16" s="15" t="s">
        <v>78</v>
      </c>
      <c r="H16" s="5">
        <v>3.22</v>
      </c>
      <c r="I16" s="5">
        <v>3100</v>
      </c>
      <c r="J16" s="5">
        <f t="shared" si="0"/>
        <v>9982</v>
      </c>
      <c r="K16" s="5">
        <f t="shared" si="1"/>
        <v>3542</v>
      </c>
      <c r="L16" s="5">
        <f t="shared" si="4"/>
        <v>2576</v>
      </c>
      <c r="M16" s="5">
        <f t="shared" si="3"/>
        <v>966</v>
      </c>
      <c r="N16" s="22" t="s">
        <v>61</v>
      </c>
      <c r="O16" s="21"/>
    </row>
    <row r="17" s="1" customFormat="true" ht="60" customHeight="true" spans="1:15">
      <c r="A17" s="4">
        <v>12</v>
      </c>
      <c r="B17" s="5" t="s">
        <v>18</v>
      </c>
      <c r="C17" s="5" t="s">
        <v>79</v>
      </c>
      <c r="D17" s="5" t="s">
        <v>80</v>
      </c>
      <c r="E17" s="5" t="s">
        <v>81</v>
      </c>
      <c r="F17" s="28" t="s">
        <v>82</v>
      </c>
      <c r="G17" s="15" t="s">
        <v>83</v>
      </c>
      <c r="H17" s="5">
        <v>13.34</v>
      </c>
      <c r="I17" s="5">
        <v>3100</v>
      </c>
      <c r="J17" s="5">
        <f t="shared" si="0"/>
        <v>41354</v>
      </c>
      <c r="K17" s="5">
        <f t="shared" si="1"/>
        <v>14674</v>
      </c>
      <c r="L17" s="5">
        <f t="shared" si="4"/>
        <v>10672</v>
      </c>
      <c r="M17" s="5">
        <f t="shared" si="3"/>
        <v>4002</v>
      </c>
      <c r="N17" s="22" t="s">
        <v>84</v>
      </c>
      <c r="O17" s="21"/>
    </row>
    <row r="18" s="1" customFormat="true" ht="60" customHeight="true" spans="1:15">
      <c r="A18" s="4">
        <v>13</v>
      </c>
      <c r="B18" s="5" t="s">
        <v>18</v>
      </c>
      <c r="C18" s="5" t="s">
        <v>79</v>
      </c>
      <c r="D18" s="5" t="s">
        <v>85</v>
      </c>
      <c r="E18" s="5" t="s">
        <v>86</v>
      </c>
      <c r="F18" s="28" t="s">
        <v>87</v>
      </c>
      <c r="G18" s="15" t="s">
        <v>88</v>
      </c>
      <c r="H18" s="5">
        <v>4.2</v>
      </c>
      <c r="I18" s="5">
        <v>3100</v>
      </c>
      <c r="J18" s="5">
        <f t="shared" si="0"/>
        <v>13020</v>
      </c>
      <c r="K18" s="5">
        <f t="shared" si="1"/>
        <v>4620</v>
      </c>
      <c r="L18" s="5">
        <f t="shared" si="4"/>
        <v>3360</v>
      </c>
      <c r="M18" s="5">
        <f t="shared" si="3"/>
        <v>1260</v>
      </c>
      <c r="N18" s="22" t="s">
        <v>38</v>
      </c>
      <c r="O18" s="21"/>
    </row>
    <row r="19" s="1" customFormat="true" ht="60" customHeight="true" spans="1:15">
      <c r="A19" s="4">
        <v>14</v>
      </c>
      <c r="B19" s="5" t="s">
        <v>18</v>
      </c>
      <c r="C19" s="5" t="s">
        <v>79</v>
      </c>
      <c r="D19" s="5" t="s">
        <v>80</v>
      </c>
      <c r="E19" s="5" t="s">
        <v>89</v>
      </c>
      <c r="F19" s="28" t="s">
        <v>90</v>
      </c>
      <c r="G19" s="15" t="s">
        <v>91</v>
      </c>
      <c r="H19" s="5">
        <v>8.54</v>
      </c>
      <c r="I19" s="5">
        <v>3100</v>
      </c>
      <c r="J19" s="5">
        <f t="shared" si="0"/>
        <v>26474</v>
      </c>
      <c r="K19" s="5">
        <f t="shared" si="1"/>
        <v>9394</v>
      </c>
      <c r="L19" s="5">
        <f t="shared" si="4"/>
        <v>6832</v>
      </c>
      <c r="M19" s="5">
        <f t="shared" si="3"/>
        <v>2562</v>
      </c>
      <c r="N19" s="12" t="s">
        <v>92</v>
      </c>
      <c r="O19" s="21"/>
    </row>
    <row r="20" s="1" customFormat="true" ht="63" customHeight="true" spans="1:15">
      <c r="A20" s="4">
        <v>15</v>
      </c>
      <c r="B20" s="5" t="s">
        <v>18</v>
      </c>
      <c r="C20" s="5" t="s">
        <v>93</v>
      </c>
      <c r="D20" s="5" t="s">
        <v>94</v>
      </c>
      <c r="E20" s="5" t="s">
        <v>95</v>
      </c>
      <c r="F20" s="5" t="s">
        <v>96</v>
      </c>
      <c r="G20" s="15" t="s">
        <v>97</v>
      </c>
      <c r="H20" s="5">
        <v>4.1</v>
      </c>
      <c r="I20" s="5">
        <v>3100</v>
      </c>
      <c r="J20" s="5">
        <f t="shared" si="0"/>
        <v>12710</v>
      </c>
      <c r="K20" s="5">
        <f t="shared" si="1"/>
        <v>4510</v>
      </c>
      <c r="L20" s="5">
        <f t="shared" si="4"/>
        <v>3280</v>
      </c>
      <c r="M20" s="5">
        <f t="shared" si="3"/>
        <v>1230</v>
      </c>
      <c r="N20" s="12" t="s">
        <v>98</v>
      </c>
      <c r="O20" s="21"/>
    </row>
    <row r="21" s="1" customFormat="true" ht="63" customHeight="true" spans="1:15">
      <c r="A21" s="4">
        <v>16</v>
      </c>
      <c r="B21" s="5" t="s">
        <v>18</v>
      </c>
      <c r="C21" s="5" t="s">
        <v>26</v>
      </c>
      <c r="D21" s="5" t="s">
        <v>99</v>
      </c>
      <c r="E21" s="5" t="s">
        <v>100</v>
      </c>
      <c r="F21" s="28" t="s">
        <v>101</v>
      </c>
      <c r="G21" s="15" t="s">
        <v>102</v>
      </c>
      <c r="H21" s="5">
        <v>8.17</v>
      </c>
      <c r="I21" s="5">
        <v>3100</v>
      </c>
      <c r="J21" s="5">
        <f t="shared" si="0"/>
        <v>25327</v>
      </c>
      <c r="K21" s="5">
        <f t="shared" si="1"/>
        <v>8987</v>
      </c>
      <c r="L21" s="5">
        <f t="shared" ref="L21:L27" si="5">H21*800</f>
        <v>6536</v>
      </c>
      <c r="M21" s="5">
        <f t="shared" si="3"/>
        <v>2451</v>
      </c>
      <c r="N21" s="12" t="s">
        <v>103</v>
      </c>
      <c r="O21" s="21"/>
    </row>
    <row r="22" s="1" customFormat="true" ht="57" customHeight="true" spans="1:15">
      <c r="A22" s="4">
        <v>17</v>
      </c>
      <c r="B22" s="5" t="s">
        <v>18</v>
      </c>
      <c r="C22" s="5" t="s">
        <v>67</v>
      </c>
      <c r="D22" s="5" t="s">
        <v>104</v>
      </c>
      <c r="E22" s="5" t="s">
        <v>105</v>
      </c>
      <c r="F22" s="28" t="s">
        <v>106</v>
      </c>
      <c r="G22" s="15" t="s">
        <v>107</v>
      </c>
      <c r="H22" s="5">
        <v>4.78</v>
      </c>
      <c r="I22" s="5">
        <v>3100</v>
      </c>
      <c r="J22" s="5">
        <f t="shared" si="0"/>
        <v>14818</v>
      </c>
      <c r="K22" s="5">
        <f t="shared" si="1"/>
        <v>5258</v>
      </c>
      <c r="L22" s="5">
        <f t="shared" si="5"/>
        <v>3824</v>
      </c>
      <c r="M22" s="5">
        <f t="shared" si="3"/>
        <v>1434</v>
      </c>
      <c r="N22" s="12" t="s">
        <v>108</v>
      </c>
      <c r="O22" s="23"/>
    </row>
    <row r="23" s="1" customFormat="true" ht="57" customHeight="true" spans="1:15">
      <c r="A23" s="4">
        <v>18</v>
      </c>
      <c r="B23" s="5" t="s">
        <v>18</v>
      </c>
      <c r="C23" s="5" t="s">
        <v>79</v>
      </c>
      <c r="D23" s="5" t="s">
        <v>109</v>
      </c>
      <c r="E23" s="5" t="s">
        <v>110</v>
      </c>
      <c r="F23" s="28" t="s">
        <v>111</v>
      </c>
      <c r="G23" s="15" t="s">
        <v>112</v>
      </c>
      <c r="H23" s="5">
        <v>8.69</v>
      </c>
      <c r="I23" s="5">
        <v>3100</v>
      </c>
      <c r="J23" s="5">
        <f t="shared" si="0"/>
        <v>26939</v>
      </c>
      <c r="K23" s="5">
        <f t="shared" si="1"/>
        <v>9559</v>
      </c>
      <c r="L23" s="5">
        <f t="shared" si="5"/>
        <v>6952</v>
      </c>
      <c r="M23" s="5">
        <f t="shared" si="3"/>
        <v>2607</v>
      </c>
      <c r="N23" s="12" t="s">
        <v>113</v>
      </c>
      <c r="O23" s="20" t="s">
        <v>66</v>
      </c>
    </row>
    <row r="24" s="1" customFormat="true" ht="57" customHeight="true" spans="1:15">
      <c r="A24" s="4">
        <v>19</v>
      </c>
      <c r="B24" s="5" t="s">
        <v>18</v>
      </c>
      <c r="C24" s="5" t="s">
        <v>114</v>
      </c>
      <c r="D24" s="5" t="s">
        <v>115</v>
      </c>
      <c r="E24" s="5" t="s">
        <v>116</v>
      </c>
      <c r="F24" s="28" t="s">
        <v>117</v>
      </c>
      <c r="G24" s="15" t="s">
        <v>118</v>
      </c>
      <c r="H24" s="5">
        <v>6.65</v>
      </c>
      <c r="I24" s="5">
        <v>3100</v>
      </c>
      <c r="J24" s="5">
        <f t="shared" si="0"/>
        <v>20615</v>
      </c>
      <c r="K24" s="5">
        <f t="shared" si="1"/>
        <v>7315</v>
      </c>
      <c r="L24" s="5">
        <f t="shared" si="5"/>
        <v>5320</v>
      </c>
      <c r="M24" s="5">
        <f t="shared" si="3"/>
        <v>1995</v>
      </c>
      <c r="N24" s="12" t="s">
        <v>119</v>
      </c>
      <c r="O24" s="21"/>
    </row>
    <row r="25" s="1" customFormat="true" ht="57" customHeight="true" spans="1:15">
      <c r="A25" s="7">
        <v>20</v>
      </c>
      <c r="B25" s="5" t="s">
        <v>18</v>
      </c>
      <c r="C25" s="5" t="s">
        <v>114</v>
      </c>
      <c r="D25" s="5" t="s">
        <v>120</v>
      </c>
      <c r="E25" s="5" t="s">
        <v>121</v>
      </c>
      <c r="F25" s="28" t="s">
        <v>122</v>
      </c>
      <c r="G25" s="15" t="s">
        <v>123</v>
      </c>
      <c r="H25" s="5">
        <v>5.01</v>
      </c>
      <c r="I25" s="5">
        <v>3100</v>
      </c>
      <c r="J25" s="5">
        <f t="shared" si="0"/>
        <v>15531</v>
      </c>
      <c r="K25" s="5">
        <f t="shared" si="1"/>
        <v>5511</v>
      </c>
      <c r="L25" s="5">
        <f t="shared" si="5"/>
        <v>4008</v>
      </c>
      <c r="M25" s="5">
        <f t="shared" si="3"/>
        <v>1503</v>
      </c>
      <c r="N25" s="12" t="s">
        <v>124</v>
      </c>
      <c r="O25" s="21"/>
    </row>
    <row r="26" s="1" customFormat="true" ht="57" customHeight="true" spans="1:15">
      <c r="A26" s="7">
        <v>21</v>
      </c>
      <c r="B26" s="5" t="s">
        <v>18</v>
      </c>
      <c r="C26" s="5" t="s">
        <v>114</v>
      </c>
      <c r="D26" s="5" t="s">
        <v>120</v>
      </c>
      <c r="E26" s="5" t="s">
        <v>125</v>
      </c>
      <c r="F26" s="28" t="s">
        <v>126</v>
      </c>
      <c r="G26" s="15" t="s">
        <v>127</v>
      </c>
      <c r="H26" s="5">
        <v>6.84</v>
      </c>
      <c r="I26" s="5">
        <v>3100</v>
      </c>
      <c r="J26" s="5">
        <f t="shared" si="0"/>
        <v>21204</v>
      </c>
      <c r="K26" s="5">
        <f t="shared" si="1"/>
        <v>7524</v>
      </c>
      <c r="L26" s="5">
        <f t="shared" si="5"/>
        <v>5472</v>
      </c>
      <c r="M26" s="5">
        <f t="shared" si="3"/>
        <v>2052</v>
      </c>
      <c r="N26" s="12" t="s">
        <v>128</v>
      </c>
      <c r="O26" s="21"/>
    </row>
    <row r="27" s="1" customFormat="true" ht="119" customHeight="true" spans="1:15">
      <c r="A27" s="7">
        <v>22</v>
      </c>
      <c r="B27" s="5" t="s">
        <v>129</v>
      </c>
      <c r="C27" s="5" t="s">
        <v>130</v>
      </c>
      <c r="D27" s="5" t="s">
        <v>130</v>
      </c>
      <c r="E27" s="5" t="s">
        <v>131</v>
      </c>
      <c r="F27" s="5" t="s">
        <v>132</v>
      </c>
      <c r="G27" s="16" t="s">
        <v>133</v>
      </c>
      <c r="H27" s="5">
        <v>7.56</v>
      </c>
      <c r="I27" s="5">
        <v>3100</v>
      </c>
      <c r="J27" s="5">
        <f t="shared" si="0"/>
        <v>23436</v>
      </c>
      <c r="K27" s="5">
        <f t="shared" si="1"/>
        <v>8316</v>
      </c>
      <c r="L27" s="5">
        <f t="shared" si="5"/>
        <v>6048</v>
      </c>
      <c r="M27" s="5">
        <f t="shared" si="3"/>
        <v>2268</v>
      </c>
      <c r="N27" s="12" t="s">
        <v>134</v>
      </c>
      <c r="O27" s="21"/>
    </row>
    <row r="28" s="1" customFormat="true" ht="234" customHeight="true" spans="1:15">
      <c r="A28" s="7">
        <v>23</v>
      </c>
      <c r="B28" s="5" t="s">
        <v>129</v>
      </c>
      <c r="C28" s="5" t="s">
        <v>130</v>
      </c>
      <c r="D28" s="5" t="s">
        <v>130</v>
      </c>
      <c r="E28" s="5" t="s">
        <v>135</v>
      </c>
      <c r="F28" s="5" t="s">
        <v>136</v>
      </c>
      <c r="G28" s="16" t="s">
        <v>137</v>
      </c>
      <c r="H28" s="5">
        <v>5.93</v>
      </c>
      <c r="I28" s="5">
        <v>3100</v>
      </c>
      <c r="J28" s="5">
        <f t="shared" si="0"/>
        <v>18383</v>
      </c>
      <c r="K28" s="5">
        <f t="shared" si="1"/>
        <v>6523</v>
      </c>
      <c r="L28" s="5">
        <f t="shared" ref="L28:L39" si="6">H28*800</f>
        <v>4744</v>
      </c>
      <c r="M28" s="5">
        <f t="shared" si="3"/>
        <v>1779</v>
      </c>
      <c r="N28" s="12" t="s">
        <v>138</v>
      </c>
      <c r="O28" s="23"/>
    </row>
    <row r="29" s="1" customFormat="true" ht="74" customHeight="true" spans="1:15">
      <c r="A29" s="7">
        <v>24</v>
      </c>
      <c r="B29" s="5" t="s">
        <v>129</v>
      </c>
      <c r="C29" s="5" t="s">
        <v>130</v>
      </c>
      <c r="D29" s="5" t="s">
        <v>139</v>
      </c>
      <c r="E29" s="5" t="s">
        <v>140</v>
      </c>
      <c r="F29" s="5" t="s">
        <v>141</v>
      </c>
      <c r="G29" s="16" t="s">
        <v>142</v>
      </c>
      <c r="H29" s="5">
        <v>4.64</v>
      </c>
      <c r="I29" s="5">
        <v>3100</v>
      </c>
      <c r="J29" s="5">
        <f t="shared" si="0"/>
        <v>14384</v>
      </c>
      <c r="K29" s="5">
        <f t="shared" si="1"/>
        <v>5104</v>
      </c>
      <c r="L29" s="5">
        <f t="shared" si="6"/>
        <v>3712</v>
      </c>
      <c r="M29" s="5">
        <f t="shared" si="3"/>
        <v>1392</v>
      </c>
      <c r="N29" s="12" t="s">
        <v>143</v>
      </c>
      <c r="O29" s="20" t="s">
        <v>66</v>
      </c>
    </row>
    <row r="30" s="1" customFormat="true" ht="170" customHeight="true" spans="1:15">
      <c r="A30" s="7">
        <v>25</v>
      </c>
      <c r="B30" s="5" t="s">
        <v>129</v>
      </c>
      <c r="C30" s="5" t="s">
        <v>144</v>
      </c>
      <c r="D30" s="5" t="s">
        <v>145</v>
      </c>
      <c r="E30" s="5" t="s">
        <v>146</v>
      </c>
      <c r="F30" s="5" t="s">
        <v>147</v>
      </c>
      <c r="G30" s="16" t="s">
        <v>148</v>
      </c>
      <c r="H30" s="5">
        <v>286.454</v>
      </c>
      <c r="I30" s="5">
        <v>3100</v>
      </c>
      <c r="J30" s="5">
        <f t="shared" si="0"/>
        <v>888007.4</v>
      </c>
      <c r="K30" s="5">
        <f t="shared" si="1"/>
        <v>315099.4</v>
      </c>
      <c r="L30" s="5">
        <f t="shared" si="6"/>
        <v>229163.2</v>
      </c>
      <c r="M30" s="5">
        <f t="shared" si="3"/>
        <v>85936.2</v>
      </c>
      <c r="N30" s="12" t="s">
        <v>149</v>
      </c>
      <c r="O30" s="21"/>
    </row>
    <row r="31" s="1" customFormat="true" ht="174" customHeight="true" spans="1:15">
      <c r="A31" s="7">
        <v>26</v>
      </c>
      <c r="B31" s="5" t="s">
        <v>129</v>
      </c>
      <c r="C31" s="5" t="s">
        <v>130</v>
      </c>
      <c r="D31" s="5" t="s">
        <v>150</v>
      </c>
      <c r="E31" s="5" t="s">
        <v>151</v>
      </c>
      <c r="F31" s="5" t="s">
        <v>152</v>
      </c>
      <c r="G31" s="16" t="s">
        <v>153</v>
      </c>
      <c r="H31" s="5">
        <v>5.12</v>
      </c>
      <c r="I31" s="5">
        <v>3100</v>
      </c>
      <c r="J31" s="5">
        <f t="shared" si="0"/>
        <v>15872</v>
      </c>
      <c r="K31" s="5">
        <f t="shared" si="1"/>
        <v>5632</v>
      </c>
      <c r="L31" s="5">
        <f t="shared" si="6"/>
        <v>4096</v>
      </c>
      <c r="M31" s="5">
        <f t="shared" si="3"/>
        <v>1536</v>
      </c>
      <c r="N31" s="12" t="s">
        <v>154</v>
      </c>
      <c r="O31" s="21"/>
    </row>
    <row r="32" s="1" customFormat="true" ht="165" customHeight="true" spans="1:15">
      <c r="A32" s="7">
        <v>27</v>
      </c>
      <c r="B32" s="5" t="s">
        <v>129</v>
      </c>
      <c r="C32" s="5" t="s">
        <v>155</v>
      </c>
      <c r="D32" s="5" t="s">
        <v>156</v>
      </c>
      <c r="E32" s="5" t="s">
        <v>157</v>
      </c>
      <c r="F32" s="5" t="s">
        <v>158</v>
      </c>
      <c r="G32" s="16" t="s">
        <v>159</v>
      </c>
      <c r="H32" s="5">
        <v>6.09</v>
      </c>
      <c r="I32" s="5">
        <v>3100</v>
      </c>
      <c r="J32" s="5">
        <f t="shared" si="0"/>
        <v>18879</v>
      </c>
      <c r="K32" s="5">
        <f t="shared" si="1"/>
        <v>6699</v>
      </c>
      <c r="L32" s="5">
        <f t="shared" si="6"/>
        <v>4872</v>
      </c>
      <c r="M32" s="5">
        <f t="shared" si="3"/>
        <v>1827</v>
      </c>
      <c r="N32" s="12" t="s">
        <v>160</v>
      </c>
      <c r="O32" s="23"/>
    </row>
    <row r="33" s="1" customFormat="true" ht="66" customHeight="true" spans="1:15">
      <c r="A33" s="7">
        <v>28</v>
      </c>
      <c r="B33" s="5" t="s">
        <v>161</v>
      </c>
      <c r="C33" s="5" t="s">
        <v>162</v>
      </c>
      <c r="D33" s="5" t="s">
        <v>163</v>
      </c>
      <c r="E33" s="5" t="s">
        <v>164</v>
      </c>
      <c r="F33" s="5" t="s">
        <v>165</v>
      </c>
      <c r="G33" s="16" t="s">
        <v>166</v>
      </c>
      <c r="H33" s="5">
        <v>3.07</v>
      </c>
      <c r="I33" s="5">
        <v>3100</v>
      </c>
      <c r="J33" s="5">
        <f t="shared" si="0"/>
        <v>9517</v>
      </c>
      <c r="K33" s="5">
        <f t="shared" ref="K33:K39" si="7">H33*1100</f>
        <v>3377</v>
      </c>
      <c r="L33" s="5">
        <f t="shared" si="6"/>
        <v>2456</v>
      </c>
      <c r="M33" s="5">
        <f t="shared" si="3"/>
        <v>921</v>
      </c>
      <c r="N33" s="12" t="s">
        <v>154</v>
      </c>
      <c r="O33" s="20" t="s">
        <v>66</v>
      </c>
    </row>
    <row r="34" s="1" customFormat="true" ht="63" customHeight="true" spans="1:15">
      <c r="A34" s="7">
        <v>29</v>
      </c>
      <c r="B34" s="5" t="s">
        <v>161</v>
      </c>
      <c r="C34" s="5" t="s">
        <v>167</v>
      </c>
      <c r="D34" s="5" t="s">
        <v>168</v>
      </c>
      <c r="E34" s="5" t="s">
        <v>169</v>
      </c>
      <c r="F34" s="5" t="s">
        <v>170</v>
      </c>
      <c r="G34" s="16" t="s">
        <v>171</v>
      </c>
      <c r="H34" s="5">
        <v>7.7</v>
      </c>
      <c r="I34" s="5">
        <v>3100</v>
      </c>
      <c r="J34" s="5">
        <f t="shared" si="0"/>
        <v>23870</v>
      </c>
      <c r="K34" s="5">
        <f t="shared" si="7"/>
        <v>8470</v>
      </c>
      <c r="L34" s="5">
        <f t="shared" si="6"/>
        <v>6160</v>
      </c>
      <c r="M34" s="5">
        <f t="shared" si="3"/>
        <v>2310</v>
      </c>
      <c r="N34" s="12" t="s">
        <v>154</v>
      </c>
      <c r="O34" s="21"/>
    </row>
    <row r="35" s="1" customFormat="true" ht="116" customHeight="true" spans="1:15">
      <c r="A35" s="7">
        <v>30</v>
      </c>
      <c r="B35" s="5" t="s">
        <v>161</v>
      </c>
      <c r="C35" s="5" t="s">
        <v>167</v>
      </c>
      <c r="D35" s="5" t="s">
        <v>172</v>
      </c>
      <c r="E35" s="5" t="s">
        <v>173</v>
      </c>
      <c r="F35" s="5" t="s">
        <v>174</v>
      </c>
      <c r="G35" s="16" t="s">
        <v>175</v>
      </c>
      <c r="H35" s="5">
        <v>6.75</v>
      </c>
      <c r="I35" s="5">
        <v>3100</v>
      </c>
      <c r="J35" s="5">
        <f t="shared" si="0"/>
        <v>20925</v>
      </c>
      <c r="K35" s="5">
        <f t="shared" si="7"/>
        <v>7425</v>
      </c>
      <c r="L35" s="5">
        <f t="shared" si="6"/>
        <v>5400</v>
      </c>
      <c r="M35" s="5">
        <f t="shared" si="3"/>
        <v>2025</v>
      </c>
      <c r="N35" s="12" t="s">
        <v>176</v>
      </c>
      <c r="O35" s="21"/>
    </row>
    <row r="36" s="1" customFormat="true" ht="122" customHeight="true" spans="1:15">
      <c r="A36" s="7">
        <v>31</v>
      </c>
      <c r="B36" s="5" t="s">
        <v>161</v>
      </c>
      <c r="C36" s="5" t="s">
        <v>167</v>
      </c>
      <c r="D36" s="5" t="s">
        <v>172</v>
      </c>
      <c r="E36" s="5" t="s">
        <v>177</v>
      </c>
      <c r="F36" s="5" t="s">
        <v>178</v>
      </c>
      <c r="G36" s="16" t="s">
        <v>179</v>
      </c>
      <c r="H36" s="5">
        <v>8.43</v>
      </c>
      <c r="I36" s="5">
        <v>3100</v>
      </c>
      <c r="J36" s="5">
        <f t="shared" si="0"/>
        <v>26133</v>
      </c>
      <c r="K36" s="5">
        <f t="shared" si="7"/>
        <v>9273</v>
      </c>
      <c r="L36" s="5">
        <f t="shared" si="6"/>
        <v>6744</v>
      </c>
      <c r="M36" s="5">
        <f t="shared" si="3"/>
        <v>2529</v>
      </c>
      <c r="N36" s="12" t="s">
        <v>154</v>
      </c>
      <c r="O36" s="21"/>
    </row>
    <row r="37" s="1" customFormat="true" ht="115" customHeight="true" spans="1:15">
      <c r="A37" s="7">
        <v>32</v>
      </c>
      <c r="B37" s="5" t="s">
        <v>161</v>
      </c>
      <c r="C37" s="5" t="s">
        <v>180</v>
      </c>
      <c r="D37" s="5" t="s">
        <v>181</v>
      </c>
      <c r="E37" s="5" t="s">
        <v>182</v>
      </c>
      <c r="F37" s="5" t="s">
        <v>183</v>
      </c>
      <c r="G37" s="16" t="s">
        <v>184</v>
      </c>
      <c r="H37" s="5">
        <v>6.28</v>
      </c>
      <c r="I37" s="5">
        <v>3100</v>
      </c>
      <c r="J37" s="5">
        <f t="shared" si="0"/>
        <v>19468</v>
      </c>
      <c r="K37" s="5">
        <f t="shared" si="7"/>
        <v>6908</v>
      </c>
      <c r="L37" s="5">
        <f t="shared" si="6"/>
        <v>5024</v>
      </c>
      <c r="M37" s="5">
        <f t="shared" si="3"/>
        <v>1884</v>
      </c>
      <c r="N37" s="12" t="s">
        <v>185</v>
      </c>
      <c r="O37" s="21"/>
    </row>
    <row r="38" s="1" customFormat="true" ht="68" customHeight="true" spans="1:15">
      <c r="A38" s="7">
        <v>33</v>
      </c>
      <c r="B38" s="5" t="s">
        <v>161</v>
      </c>
      <c r="C38" s="5" t="s">
        <v>130</v>
      </c>
      <c r="D38" s="5" t="s">
        <v>186</v>
      </c>
      <c r="E38" s="5" t="s">
        <v>187</v>
      </c>
      <c r="F38" s="5" t="s">
        <v>136</v>
      </c>
      <c r="G38" s="16" t="s">
        <v>188</v>
      </c>
      <c r="H38" s="5">
        <v>5.76</v>
      </c>
      <c r="I38" s="5">
        <v>3100</v>
      </c>
      <c r="J38" s="5">
        <f t="shared" si="0"/>
        <v>17856</v>
      </c>
      <c r="K38" s="5">
        <f t="shared" si="7"/>
        <v>6336</v>
      </c>
      <c r="L38" s="5">
        <f t="shared" si="6"/>
        <v>4608</v>
      </c>
      <c r="M38" s="5">
        <f t="shared" si="3"/>
        <v>1728</v>
      </c>
      <c r="N38" s="12" t="s">
        <v>154</v>
      </c>
      <c r="O38" s="21"/>
    </row>
    <row r="39" s="1" customFormat="true" ht="69" customHeight="true" spans="1:15">
      <c r="A39" s="7">
        <v>34</v>
      </c>
      <c r="B39" s="5" t="s">
        <v>161</v>
      </c>
      <c r="C39" s="5" t="s">
        <v>130</v>
      </c>
      <c r="D39" s="5" t="s">
        <v>189</v>
      </c>
      <c r="E39" s="5" t="s">
        <v>190</v>
      </c>
      <c r="F39" s="5" t="s">
        <v>191</v>
      </c>
      <c r="G39" s="16" t="s">
        <v>192</v>
      </c>
      <c r="H39" s="5">
        <v>13.73</v>
      </c>
      <c r="I39" s="5">
        <v>3100</v>
      </c>
      <c r="J39" s="5">
        <f t="shared" si="0"/>
        <v>42563</v>
      </c>
      <c r="K39" s="5">
        <f t="shared" si="7"/>
        <v>15103</v>
      </c>
      <c r="L39" s="5">
        <f t="shared" si="6"/>
        <v>10984</v>
      </c>
      <c r="M39" s="5">
        <f t="shared" si="3"/>
        <v>4119</v>
      </c>
      <c r="N39" s="12" t="s">
        <v>160</v>
      </c>
      <c r="O39" s="23"/>
    </row>
    <row r="40" s="1" customFormat="true" ht="121" customHeight="true" spans="1:15">
      <c r="A40" s="7">
        <v>35</v>
      </c>
      <c r="B40" s="5" t="s">
        <v>161</v>
      </c>
      <c r="C40" s="5" t="s">
        <v>130</v>
      </c>
      <c r="D40" s="5" t="s">
        <v>189</v>
      </c>
      <c r="E40" s="5" t="s">
        <v>193</v>
      </c>
      <c r="F40" s="5" t="s">
        <v>194</v>
      </c>
      <c r="G40" s="16" t="s">
        <v>195</v>
      </c>
      <c r="H40" s="5">
        <v>7.8</v>
      </c>
      <c r="I40" s="5">
        <v>3100</v>
      </c>
      <c r="J40" s="5">
        <f t="shared" si="0"/>
        <v>24180</v>
      </c>
      <c r="K40" s="5">
        <f t="shared" ref="K40:K45" si="8">H40*1100</f>
        <v>8580</v>
      </c>
      <c r="L40" s="5">
        <f t="shared" ref="L40:L64" si="9">H40*800</f>
        <v>6240</v>
      </c>
      <c r="M40" s="5">
        <f t="shared" ref="M40:M64" si="10">H40*300</f>
        <v>2340</v>
      </c>
      <c r="N40" s="12" t="s">
        <v>160</v>
      </c>
      <c r="O40" s="20" t="s">
        <v>66</v>
      </c>
    </row>
    <row r="41" s="1" customFormat="true" ht="57" customHeight="true" spans="1:15">
      <c r="A41" s="7">
        <v>36</v>
      </c>
      <c r="B41" s="5" t="s">
        <v>196</v>
      </c>
      <c r="C41" s="5" t="s">
        <v>197</v>
      </c>
      <c r="D41" s="5" t="s">
        <v>198</v>
      </c>
      <c r="E41" s="5" t="s">
        <v>199</v>
      </c>
      <c r="F41" s="28" t="s">
        <v>200</v>
      </c>
      <c r="G41" s="15" t="s">
        <v>201</v>
      </c>
      <c r="H41" s="5">
        <v>20.43</v>
      </c>
      <c r="I41" s="5">
        <v>3100</v>
      </c>
      <c r="J41" s="5">
        <f t="shared" si="0"/>
        <v>63333</v>
      </c>
      <c r="K41" s="5">
        <f t="shared" si="8"/>
        <v>22473</v>
      </c>
      <c r="L41" s="5">
        <f t="shared" si="9"/>
        <v>16344</v>
      </c>
      <c r="M41" s="5">
        <f t="shared" si="10"/>
        <v>6129</v>
      </c>
      <c r="N41" s="12" t="s">
        <v>202</v>
      </c>
      <c r="O41" s="21"/>
    </row>
    <row r="42" s="1" customFormat="true" ht="57" customHeight="true" spans="1:15">
      <c r="A42" s="7">
        <v>37</v>
      </c>
      <c r="B42" s="5" t="s">
        <v>196</v>
      </c>
      <c r="C42" s="5" t="s">
        <v>203</v>
      </c>
      <c r="D42" s="5" t="s">
        <v>204</v>
      </c>
      <c r="E42" s="5" t="s">
        <v>205</v>
      </c>
      <c r="F42" s="28" t="s">
        <v>206</v>
      </c>
      <c r="G42" s="15" t="s">
        <v>207</v>
      </c>
      <c r="H42" s="5">
        <v>10.65</v>
      </c>
      <c r="I42" s="5">
        <v>3100</v>
      </c>
      <c r="J42" s="5">
        <f t="shared" si="0"/>
        <v>33015</v>
      </c>
      <c r="K42" s="5">
        <f t="shared" si="8"/>
        <v>11715</v>
      </c>
      <c r="L42" s="5">
        <f t="shared" si="9"/>
        <v>8520</v>
      </c>
      <c r="M42" s="5">
        <f t="shared" si="10"/>
        <v>3195</v>
      </c>
      <c r="N42" s="12" t="s">
        <v>208</v>
      </c>
      <c r="O42" s="21"/>
    </row>
    <row r="43" s="1" customFormat="true" ht="57" customHeight="true" spans="1:15">
      <c r="A43" s="7">
        <v>38</v>
      </c>
      <c r="B43" s="5" t="s">
        <v>196</v>
      </c>
      <c r="C43" s="5" t="s">
        <v>203</v>
      </c>
      <c r="D43" s="5" t="s">
        <v>204</v>
      </c>
      <c r="E43" s="5" t="s">
        <v>209</v>
      </c>
      <c r="F43" s="28" t="s">
        <v>200</v>
      </c>
      <c r="G43" s="15" t="s">
        <v>210</v>
      </c>
      <c r="H43" s="5">
        <v>5.32</v>
      </c>
      <c r="I43" s="5">
        <v>3100</v>
      </c>
      <c r="J43" s="5">
        <f t="shared" si="0"/>
        <v>16492</v>
      </c>
      <c r="K43" s="5">
        <f t="shared" si="8"/>
        <v>5852</v>
      </c>
      <c r="L43" s="5">
        <f t="shared" si="9"/>
        <v>4256</v>
      </c>
      <c r="M43" s="5">
        <f t="shared" si="10"/>
        <v>1596</v>
      </c>
      <c r="N43" s="12" t="s">
        <v>208</v>
      </c>
      <c r="O43" s="21"/>
    </row>
    <row r="44" s="1" customFormat="true" ht="57" customHeight="true" spans="1:15">
      <c r="A44" s="7">
        <v>39</v>
      </c>
      <c r="B44" s="5" t="s">
        <v>196</v>
      </c>
      <c r="C44" s="5" t="s">
        <v>203</v>
      </c>
      <c r="D44" s="5" t="s">
        <v>211</v>
      </c>
      <c r="E44" s="5" t="s">
        <v>212</v>
      </c>
      <c r="F44" s="28" t="s">
        <v>213</v>
      </c>
      <c r="G44" s="15" t="s">
        <v>214</v>
      </c>
      <c r="H44" s="5">
        <v>4.2</v>
      </c>
      <c r="I44" s="5">
        <v>3100</v>
      </c>
      <c r="J44" s="5">
        <f t="shared" si="0"/>
        <v>13020</v>
      </c>
      <c r="K44" s="5">
        <f t="shared" si="8"/>
        <v>4620</v>
      </c>
      <c r="L44" s="5">
        <f t="shared" si="9"/>
        <v>3360</v>
      </c>
      <c r="M44" s="5">
        <f t="shared" si="10"/>
        <v>1260</v>
      </c>
      <c r="N44" s="12" t="s">
        <v>215</v>
      </c>
      <c r="O44" s="21"/>
    </row>
    <row r="45" s="1" customFormat="true" ht="57" customHeight="true" spans="1:15">
      <c r="A45" s="7">
        <v>40</v>
      </c>
      <c r="B45" s="5" t="s">
        <v>196</v>
      </c>
      <c r="C45" s="5" t="s">
        <v>203</v>
      </c>
      <c r="D45" s="5" t="s">
        <v>211</v>
      </c>
      <c r="E45" s="5" t="s">
        <v>216</v>
      </c>
      <c r="F45" s="28" t="s">
        <v>217</v>
      </c>
      <c r="G45" s="15" t="s">
        <v>218</v>
      </c>
      <c r="H45" s="5">
        <v>5.4</v>
      </c>
      <c r="I45" s="5">
        <v>3100</v>
      </c>
      <c r="J45" s="5">
        <f t="shared" si="0"/>
        <v>16740</v>
      </c>
      <c r="K45" s="5">
        <f t="shared" si="8"/>
        <v>5940</v>
      </c>
      <c r="L45" s="5">
        <f t="shared" si="9"/>
        <v>4320</v>
      </c>
      <c r="M45" s="5">
        <f t="shared" si="10"/>
        <v>1620</v>
      </c>
      <c r="N45" s="12" t="s">
        <v>219</v>
      </c>
      <c r="O45" s="21"/>
    </row>
    <row r="46" s="1" customFormat="true" ht="57" customHeight="true" spans="1:15">
      <c r="A46" s="7">
        <v>41</v>
      </c>
      <c r="B46" s="5" t="s">
        <v>196</v>
      </c>
      <c r="C46" s="5" t="s">
        <v>203</v>
      </c>
      <c r="D46" s="5" t="s">
        <v>220</v>
      </c>
      <c r="E46" s="5" t="s">
        <v>221</v>
      </c>
      <c r="F46" s="5" t="s">
        <v>222</v>
      </c>
      <c r="G46" s="15" t="s">
        <v>223</v>
      </c>
      <c r="H46" s="5">
        <v>6.76</v>
      </c>
      <c r="I46" s="5">
        <v>3100</v>
      </c>
      <c r="J46" s="5">
        <f t="shared" si="0"/>
        <v>20956</v>
      </c>
      <c r="K46" s="5">
        <f t="shared" ref="K46:K51" si="11">H46*1100</f>
        <v>7436</v>
      </c>
      <c r="L46" s="5">
        <f t="shared" si="9"/>
        <v>5408</v>
      </c>
      <c r="M46" s="5">
        <f t="shared" si="10"/>
        <v>2028</v>
      </c>
      <c r="N46" s="12" t="s">
        <v>224</v>
      </c>
      <c r="O46" s="21"/>
    </row>
    <row r="47" s="1" customFormat="true" ht="131" customHeight="true" spans="1:15">
      <c r="A47" s="7">
        <v>42</v>
      </c>
      <c r="B47" s="5" t="s">
        <v>196</v>
      </c>
      <c r="C47" s="5" t="s">
        <v>203</v>
      </c>
      <c r="D47" s="5" t="s">
        <v>225</v>
      </c>
      <c r="E47" s="5" t="s">
        <v>226</v>
      </c>
      <c r="F47" s="28" t="s">
        <v>227</v>
      </c>
      <c r="G47" s="15" t="s">
        <v>228</v>
      </c>
      <c r="H47" s="5">
        <v>9.75</v>
      </c>
      <c r="I47" s="5">
        <v>3100</v>
      </c>
      <c r="J47" s="5">
        <f t="shared" si="0"/>
        <v>30225</v>
      </c>
      <c r="K47" s="5">
        <f t="shared" si="11"/>
        <v>10725</v>
      </c>
      <c r="L47" s="5">
        <f t="shared" si="9"/>
        <v>7800</v>
      </c>
      <c r="M47" s="5">
        <f t="shared" si="10"/>
        <v>2925</v>
      </c>
      <c r="N47" s="12" t="s">
        <v>215</v>
      </c>
      <c r="O47" s="23"/>
    </row>
    <row r="48" s="1" customFormat="true" ht="57" customHeight="true" spans="1:15">
      <c r="A48" s="7">
        <v>43</v>
      </c>
      <c r="B48" s="5" t="s">
        <v>196</v>
      </c>
      <c r="C48" s="5" t="s">
        <v>229</v>
      </c>
      <c r="D48" s="5" t="s">
        <v>230</v>
      </c>
      <c r="E48" s="5" t="s">
        <v>231</v>
      </c>
      <c r="F48" s="28" t="s">
        <v>232</v>
      </c>
      <c r="G48" s="15" t="s">
        <v>233</v>
      </c>
      <c r="H48" s="5">
        <v>5.01</v>
      </c>
      <c r="I48" s="5">
        <v>3100</v>
      </c>
      <c r="J48" s="5">
        <f t="shared" si="0"/>
        <v>15531</v>
      </c>
      <c r="K48" s="5">
        <f t="shared" si="11"/>
        <v>5511</v>
      </c>
      <c r="L48" s="5">
        <f t="shared" si="9"/>
        <v>4008</v>
      </c>
      <c r="M48" s="5">
        <f t="shared" si="10"/>
        <v>1503</v>
      </c>
      <c r="N48" s="12" t="s">
        <v>234</v>
      </c>
      <c r="O48" s="20" t="s">
        <v>66</v>
      </c>
    </row>
    <row r="49" s="1" customFormat="true" ht="57" customHeight="true" spans="1:15">
      <c r="A49" s="7">
        <v>44</v>
      </c>
      <c r="B49" s="5" t="s">
        <v>196</v>
      </c>
      <c r="C49" s="5" t="s">
        <v>229</v>
      </c>
      <c r="D49" s="5" t="s">
        <v>230</v>
      </c>
      <c r="E49" s="5" t="s">
        <v>235</v>
      </c>
      <c r="F49" s="28" t="s">
        <v>236</v>
      </c>
      <c r="G49" s="15" t="s">
        <v>237</v>
      </c>
      <c r="H49" s="5">
        <v>7.14</v>
      </c>
      <c r="I49" s="5">
        <v>3100</v>
      </c>
      <c r="J49" s="5">
        <f t="shared" si="0"/>
        <v>22134</v>
      </c>
      <c r="K49" s="5">
        <f t="shared" si="11"/>
        <v>7854</v>
      </c>
      <c r="L49" s="5">
        <f t="shared" si="9"/>
        <v>5712</v>
      </c>
      <c r="M49" s="5">
        <f t="shared" si="10"/>
        <v>2142</v>
      </c>
      <c r="N49" s="12" t="s">
        <v>238</v>
      </c>
      <c r="O49" s="21"/>
    </row>
    <row r="50" s="1" customFormat="true" ht="57" customHeight="true" spans="1:15">
      <c r="A50" s="7">
        <v>45</v>
      </c>
      <c r="B50" s="5" t="s">
        <v>196</v>
      </c>
      <c r="C50" s="5" t="s">
        <v>239</v>
      </c>
      <c r="D50" s="5" t="s">
        <v>240</v>
      </c>
      <c r="E50" s="5" t="s">
        <v>241</v>
      </c>
      <c r="F50" s="5" t="s">
        <v>242</v>
      </c>
      <c r="G50" s="15" t="s">
        <v>237</v>
      </c>
      <c r="H50" s="5">
        <v>20.57</v>
      </c>
      <c r="I50" s="5">
        <v>3100</v>
      </c>
      <c r="J50" s="5">
        <f t="shared" si="0"/>
        <v>63767</v>
      </c>
      <c r="K50" s="5">
        <f t="shared" si="11"/>
        <v>22627</v>
      </c>
      <c r="L50" s="5">
        <f t="shared" si="9"/>
        <v>16456</v>
      </c>
      <c r="M50" s="5">
        <f t="shared" si="10"/>
        <v>6171</v>
      </c>
      <c r="N50" s="12" t="s">
        <v>243</v>
      </c>
      <c r="O50" s="21"/>
    </row>
    <row r="51" s="1" customFormat="true" ht="57" customHeight="true" spans="1:15">
      <c r="A51" s="7">
        <v>46</v>
      </c>
      <c r="B51" s="5" t="s">
        <v>196</v>
      </c>
      <c r="C51" s="5" t="s">
        <v>244</v>
      </c>
      <c r="D51" s="5" t="s">
        <v>245</v>
      </c>
      <c r="E51" s="5" t="s">
        <v>246</v>
      </c>
      <c r="F51" s="28" t="s">
        <v>247</v>
      </c>
      <c r="G51" s="15" t="s">
        <v>248</v>
      </c>
      <c r="H51" s="5">
        <v>10.14</v>
      </c>
      <c r="I51" s="5">
        <v>3100</v>
      </c>
      <c r="J51" s="5">
        <f t="shared" si="0"/>
        <v>31434</v>
      </c>
      <c r="K51" s="5">
        <f t="shared" si="11"/>
        <v>11154</v>
      </c>
      <c r="L51" s="5">
        <f t="shared" si="9"/>
        <v>8112</v>
      </c>
      <c r="M51" s="5">
        <f t="shared" si="10"/>
        <v>3042</v>
      </c>
      <c r="N51" s="12" t="s">
        <v>224</v>
      </c>
      <c r="O51" s="21"/>
    </row>
    <row r="52" s="1" customFormat="true" ht="57" customHeight="true" spans="1:15">
      <c r="A52" s="7">
        <v>47</v>
      </c>
      <c r="B52" s="5" t="s">
        <v>196</v>
      </c>
      <c r="C52" s="5" t="s">
        <v>249</v>
      </c>
      <c r="D52" s="5" t="s">
        <v>250</v>
      </c>
      <c r="E52" s="5" t="s">
        <v>251</v>
      </c>
      <c r="F52" s="28" t="s">
        <v>252</v>
      </c>
      <c r="G52" s="15" t="s">
        <v>248</v>
      </c>
      <c r="H52" s="5">
        <v>8.65</v>
      </c>
      <c r="I52" s="5">
        <v>3100</v>
      </c>
      <c r="J52" s="5">
        <f t="shared" si="0"/>
        <v>26815</v>
      </c>
      <c r="K52" s="5">
        <f t="shared" ref="K52:K57" si="12">H52*1100</f>
        <v>9515</v>
      </c>
      <c r="L52" s="5">
        <f t="shared" si="9"/>
        <v>6920</v>
      </c>
      <c r="M52" s="5">
        <f t="shared" si="10"/>
        <v>2595</v>
      </c>
      <c r="N52" s="12" t="s">
        <v>253</v>
      </c>
      <c r="O52" s="21"/>
    </row>
    <row r="53" s="1" customFormat="true" ht="57" customHeight="true" spans="1:15">
      <c r="A53" s="7">
        <v>48</v>
      </c>
      <c r="B53" s="5" t="s">
        <v>196</v>
      </c>
      <c r="C53" s="5" t="s">
        <v>249</v>
      </c>
      <c r="D53" s="5" t="s">
        <v>250</v>
      </c>
      <c r="E53" s="5" t="s">
        <v>254</v>
      </c>
      <c r="F53" s="28" t="s">
        <v>217</v>
      </c>
      <c r="G53" s="15" t="s">
        <v>255</v>
      </c>
      <c r="H53" s="5">
        <v>11.79</v>
      </c>
      <c r="I53" s="5">
        <v>3100</v>
      </c>
      <c r="J53" s="5">
        <f t="shared" si="0"/>
        <v>36549</v>
      </c>
      <c r="K53" s="5">
        <f t="shared" si="12"/>
        <v>12969</v>
      </c>
      <c r="L53" s="5">
        <f t="shared" si="9"/>
        <v>9432</v>
      </c>
      <c r="M53" s="5">
        <f t="shared" si="10"/>
        <v>3537</v>
      </c>
      <c r="N53" s="12" t="s">
        <v>256</v>
      </c>
      <c r="O53" s="21"/>
    </row>
    <row r="54" s="1" customFormat="true" ht="57" customHeight="true" spans="1:15">
      <c r="A54" s="7">
        <v>49</v>
      </c>
      <c r="B54" s="5" t="s">
        <v>196</v>
      </c>
      <c r="C54" s="5" t="s">
        <v>249</v>
      </c>
      <c r="D54" s="5" t="s">
        <v>250</v>
      </c>
      <c r="E54" s="5" t="s">
        <v>257</v>
      </c>
      <c r="F54" s="28" t="s">
        <v>258</v>
      </c>
      <c r="G54" s="15" t="s">
        <v>255</v>
      </c>
      <c r="H54" s="5">
        <v>20.18</v>
      </c>
      <c r="I54" s="5">
        <v>3100</v>
      </c>
      <c r="J54" s="5">
        <f t="shared" si="0"/>
        <v>62558</v>
      </c>
      <c r="K54" s="5">
        <f t="shared" si="12"/>
        <v>22198</v>
      </c>
      <c r="L54" s="5">
        <f t="shared" si="9"/>
        <v>16144</v>
      </c>
      <c r="M54" s="5">
        <f t="shared" si="10"/>
        <v>6054</v>
      </c>
      <c r="N54" s="12" t="s">
        <v>259</v>
      </c>
      <c r="O54" s="21"/>
    </row>
    <row r="55" s="1" customFormat="true" ht="57" customHeight="true" spans="1:15">
      <c r="A55" s="7">
        <v>50</v>
      </c>
      <c r="B55" s="5" t="s">
        <v>196</v>
      </c>
      <c r="C55" s="5" t="s">
        <v>249</v>
      </c>
      <c r="D55" s="5" t="s">
        <v>260</v>
      </c>
      <c r="E55" s="5" t="s">
        <v>261</v>
      </c>
      <c r="F55" s="28" t="s">
        <v>262</v>
      </c>
      <c r="G55" s="15" t="s">
        <v>263</v>
      </c>
      <c r="H55" s="5">
        <v>6.3</v>
      </c>
      <c r="I55" s="5">
        <v>3100</v>
      </c>
      <c r="J55" s="5">
        <f t="shared" si="0"/>
        <v>19530</v>
      </c>
      <c r="K55" s="5">
        <f t="shared" si="12"/>
        <v>6930</v>
      </c>
      <c r="L55" s="5">
        <f t="shared" si="9"/>
        <v>5040</v>
      </c>
      <c r="M55" s="5">
        <f t="shared" si="10"/>
        <v>1890</v>
      </c>
      <c r="N55" s="12" t="s">
        <v>215</v>
      </c>
      <c r="O55" s="21"/>
    </row>
    <row r="56" s="1" customFormat="true" ht="57" customHeight="true" spans="1:15">
      <c r="A56" s="7">
        <v>51</v>
      </c>
      <c r="B56" s="5" t="s">
        <v>196</v>
      </c>
      <c r="C56" s="5" t="s">
        <v>249</v>
      </c>
      <c r="D56" s="5" t="s">
        <v>260</v>
      </c>
      <c r="E56" s="5" t="s">
        <v>264</v>
      </c>
      <c r="F56" s="28" t="s">
        <v>265</v>
      </c>
      <c r="G56" s="15" t="s">
        <v>266</v>
      </c>
      <c r="H56" s="5">
        <v>7.44</v>
      </c>
      <c r="I56" s="5">
        <v>3100</v>
      </c>
      <c r="J56" s="5">
        <f t="shared" si="0"/>
        <v>23064</v>
      </c>
      <c r="K56" s="5">
        <f t="shared" si="12"/>
        <v>8184</v>
      </c>
      <c r="L56" s="5">
        <f t="shared" si="9"/>
        <v>5952</v>
      </c>
      <c r="M56" s="5">
        <f t="shared" si="10"/>
        <v>2232</v>
      </c>
      <c r="N56" s="12" t="s">
        <v>215</v>
      </c>
      <c r="O56" s="21"/>
    </row>
    <row r="57" s="1" customFormat="true" ht="67" customHeight="true" spans="1:15">
      <c r="A57" s="7">
        <v>52</v>
      </c>
      <c r="B57" s="5" t="s">
        <v>196</v>
      </c>
      <c r="C57" s="5" t="s">
        <v>249</v>
      </c>
      <c r="D57" s="5" t="s">
        <v>267</v>
      </c>
      <c r="E57" s="5" t="s">
        <v>268</v>
      </c>
      <c r="F57" s="28" t="s">
        <v>200</v>
      </c>
      <c r="G57" s="15" t="s">
        <v>269</v>
      </c>
      <c r="H57" s="5">
        <v>4.72</v>
      </c>
      <c r="I57" s="5">
        <v>3100</v>
      </c>
      <c r="J57" s="5">
        <f t="shared" si="0"/>
        <v>14632</v>
      </c>
      <c r="K57" s="5">
        <f t="shared" si="12"/>
        <v>5192</v>
      </c>
      <c r="L57" s="5">
        <f t="shared" si="9"/>
        <v>3776</v>
      </c>
      <c r="M57" s="5">
        <f t="shared" si="10"/>
        <v>1416</v>
      </c>
      <c r="N57" s="12" t="s">
        <v>215</v>
      </c>
      <c r="O57" s="23"/>
    </row>
    <row r="58" s="1" customFormat="true" ht="57" customHeight="true" spans="1:15">
      <c r="A58" s="7">
        <v>53</v>
      </c>
      <c r="B58" s="5" t="s">
        <v>196</v>
      </c>
      <c r="C58" s="5" t="s">
        <v>249</v>
      </c>
      <c r="D58" s="5" t="s">
        <v>270</v>
      </c>
      <c r="E58" s="5" t="s">
        <v>271</v>
      </c>
      <c r="F58" s="28" t="s">
        <v>206</v>
      </c>
      <c r="G58" s="15" t="s">
        <v>272</v>
      </c>
      <c r="H58" s="5">
        <v>3.04</v>
      </c>
      <c r="I58" s="5">
        <v>3100</v>
      </c>
      <c r="J58" s="5">
        <f t="shared" si="0"/>
        <v>9424</v>
      </c>
      <c r="K58" s="5">
        <f t="shared" ref="K58:K64" si="13">H58*1100</f>
        <v>3344</v>
      </c>
      <c r="L58" s="5">
        <f t="shared" si="9"/>
        <v>2432</v>
      </c>
      <c r="M58" s="5">
        <f t="shared" si="10"/>
        <v>912</v>
      </c>
      <c r="N58" s="12" t="s">
        <v>273</v>
      </c>
      <c r="O58" s="20" t="s">
        <v>66</v>
      </c>
    </row>
    <row r="59" s="1" customFormat="true" ht="68" customHeight="true" spans="1:15">
      <c r="A59" s="7">
        <v>54</v>
      </c>
      <c r="B59" s="5" t="s">
        <v>196</v>
      </c>
      <c r="C59" s="5" t="s">
        <v>197</v>
      </c>
      <c r="D59" s="5" t="s">
        <v>274</v>
      </c>
      <c r="E59" s="5" t="s">
        <v>275</v>
      </c>
      <c r="F59" s="28" t="s">
        <v>217</v>
      </c>
      <c r="G59" s="15" t="s">
        <v>276</v>
      </c>
      <c r="H59" s="5">
        <v>12.03</v>
      </c>
      <c r="I59" s="5">
        <v>3100</v>
      </c>
      <c r="J59" s="5">
        <f t="shared" si="0"/>
        <v>37293</v>
      </c>
      <c r="K59" s="5">
        <f t="shared" si="13"/>
        <v>13233</v>
      </c>
      <c r="L59" s="5">
        <f t="shared" si="9"/>
        <v>9624</v>
      </c>
      <c r="M59" s="5">
        <f t="shared" si="10"/>
        <v>3609</v>
      </c>
      <c r="N59" s="12" t="s">
        <v>215</v>
      </c>
      <c r="O59" s="21"/>
    </row>
    <row r="60" s="1" customFormat="true" ht="57" customHeight="true" spans="1:15">
      <c r="A60" s="7">
        <v>55</v>
      </c>
      <c r="B60" s="5" t="s">
        <v>196</v>
      </c>
      <c r="C60" s="5" t="s">
        <v>197</v>
      </c>
      <c r="D60" s="5" t="s">
        <v>274</v>
      </c>
      <c r="E60" s="5" t="s">
        <v>277</v>
      </c>
      <c r="F60" s="28" t="s">
        <v>278</v>
      </c>
      <c r="G60" s="15" t="s">
        <v>279</v>
      </c>
      <c r="H60" s="5">
        <v>5.56</v>
      </c>
      <c r="I60" s="5">
        <v>3100</v>
      </c>
      <c r="J60" s="5">
        <f t="shared" si="0"/>
        <v>17236</v>
      </c>
      <c r="K60" s="5">
        <f t="shared" si="13"/>
        <v>6116</v>
      </c>
      <c r="L60" s="5">
        <f t="shared" si="9"/>
        <v>4448</v>
      </c>
      <c r="M60" s="5">
        <f t="shared" si="10"/>
        <v>1668</v>
      </c>
      <c r="N60" s="12" t="s">
        <v>215</v>
      </c>
      <c r="O60" s="21"/>
    </row>
    <row r="61" s="1" customFormat="true" ht="57" customHeight="true" spans="1:15">
      <c r="A61" s="7">
        <v>56</v>
      </c>
      <c r="B61" s="5" t="s">
        <v>280</v>
      </c>
      <c r="C61" s="5" t="s">
        <v>281</v>
      </c>
      <c r="D61" s="5" t="s">
        <v>282</v>
      </c>
      <c r="E61" s="5" t="s">
        <v>283</v>
      </c>
      <c r="F61" s="28" t="s">
        <v>284</v>
      </c>
      <c r="G61" s="15" t="s">
        <v>285</v>
      </c>
      <c r="H61" s="5">
        <v>6.39</v>
      </c>
      <c r="I61" s="5">
        <v>3100</v>
      </c>
      <c r="J61" s="5">
        <f t="shared" si="0"/>
        <v>19809</v>
      </c>
      <c r="K61" s="5">
        <f t="shared" si="13"/>
        <v>7029</v>
      </c>
      <c r="L61" s="5">
        <f t="shared" si="9"/>
        <v>5112</v>
      </c>
      <c r="M61" s="5">
        <f t="shared" si="10"/>
        <v>1917</v>
      </c>
      <c r="N61" s="12" t="s">
        <v>286</v>
      </c>
      <c r="O61" s="21"/>
    </row>
    <row r="62" s="1" customFormat="true" ht="57" customHeight="true" spans="1:15">
      <c r="A62" s="7">
        <v>57</v>
      </c>
      <c r="B62" s="5" t="s">
        <v>280</v>
      </c>
      <c r="C62" s="5" t="s">
        <v>287</v>
      </c>
      <c r="D62" s="5" t="s">
        <v>288</v>
      </c>
      <c r="E62" s="5" t="s">
        <v>289</v>
      </c>
      <c r="F62" s="28" t="s">
        <v>290</v>
      </c>
      <c r="G62" s="15" t="s">
        <v>291</v>
      </c>
      <c r="H62" s="5">
        <v>16.3</v>
      </c>
      <c r="I62" s="5">
        <v>3100</v>
      </c>
      <c r="J62" s="5">
        <f t="shared" si="0"/>
        <v>50530</v>
      </c>
      <c r="K62" s="5">
        <f t="shared" si="13"/>
        <v>17930</v>
      </c>
      <c r="L62" s="5">
        <f t="shared" si="9"/>
        <v>13040</v>
      </c>
      <c r="M62" s="5">
        <f t="shared" si="10"/>
        <v>4890</v>
      </c>
      <c r="N62" s="12" t="s">
        <v>292</v>
      </c>
      <c r="O62" s="21"/>
    </row>
    <row r="63" s="1" customFormat="true" ht="57" customHeight="true" spans="1:15">
      <c r="A63" s="7">
        <v>58</v>
      </c>
      <c r="B63" s="5" t="s">
        <v>280</v>
      </c>
      <c r="C63" s="5" t="s">
        <v>287</v>
      </c>
      <c r="D63" s="5" t="s">
        <v>293</v>
      </c>
      <c r="E63" s="5" t="s">
        <v>294</v>
      </c>
      <c r="F63" s="28" t="s">
        <v>295</v>
      </c>
      <c r="G63" s="15" t="s">
        <v>296</v>
      </c>
      <c r="H63" s="5">
        <v>13.82</v>
      </c>
      <c r="I63" s="5">
        <v>3100</v>
      </c>
      <c r="J63" s="5">
        <f t="shared" si="0"/>
        <v>42842</v>
      </c>
      <c r="K63" s="5">
        <f t="shared" si="13"/>
        <v>15202</v>
      </c>
      <c r="L63" s="5">
        <f t="shared" si="9"/>
        <v>11056</v>
      </c>
      <c r="M63" s="5">
        <f t="shared" si="10"/>
        <v>4146</v>
      </c>
      <c r="N63" s="12" t="s">
        <v>292</v>
      </c>
      <c r="O63" s="21"/>
    </row>
    <row r="64" s="1" customFormat="true" ht="85" customHeight="true" spans="1:15">
      <c r="A64" s="7">
        <v>59</v>
      </c>
      <c r="B64" s="5" t="s">
        <v>297</v>
      </c>
      <c r="C64" s="5" t="s">
        <v>298</v>
      </c>
      <c r="D64" s="5" t="s">
        <v>298</v>
      </c>
      <c r="E64" s="5" t="s">
        <v>299</v>
      </c>
      <c r="F64" s="28" t="s">
        <v>300</v>
      </c>
      <c r="G64" s="15" t="s">
        <v>301</v>
      </c>
      <c r="H64" s="5">
        <v>12.45</v>
      </c>
      <c r="I64" s="5">
        <v>3100</v>
      </c>
      <c r="J64" s="5">
        <f t="shared" si="0"/>
        <v>38595</v>
      </c>
      <c r="K64" s="5">
        <f t="shared" si="13"/>
        <v>13695</v>
      </c>
      <c r="L64" s="5">
        <f t="shared" si="9"/>
        <v>9960</v>
      </c>
      <c r="M64" s="5">
        <f t="shared" si="10"/>
        <v>3735</v>
      </c>
      <c r="N64" s="12" t="s">
        <v>302</v>
      </c>
      <c r="O64" s="23"/>
    </row>
    <row r="65" s="1" customFormat="true" ht="45" customHeight="true" spans="1:15">
      <c r="A65" s="7"/>
      <c r="B65" s="7" t="s">
        <v>303</v>
      </c>
      <c r="C65" s="7"/>
      <c r="D65" s="7"/>
      <c r="E65" s="7"/>
      <c r="F65" s="7"/>
      <c r="G65" s="7"/>
      <c r="H65" s="4">
        <f>SUM(H6:H64)</f>
        <v>742.334</v>
      </c>
      <c r="I65" s="4"/>
      <c r="J65" s="4">
        <f>SUM(J6:J64)</f>
        <v>2299755.4</v>
      </c>
      <c r="K65" s="4">
        <f>SUM(K6:K64)</f>
        <v>815827.4</v>
      </c>
      <c r="L65" s="4">
        <f>SUM(L6:L64)</f>
        <v>593867.2</v>
      </c>
      <c r="M65" s="4">
        <f>SUM(M6:M64)</f>
        <v>221960.2</v>
      </c>
      <c r="N65" s="7"/>
      <c r="O65" s="25"/>
    </row>
    <row r="66" ht="43" customHeight="true" spans="1:15">
      <c r="A66" s="24"/>
      <c r="B66" s="24"/>
      <c r="C66" s="24"/>
      <c r="D66" s="24"/>
      <c r="E66" s="24"/>
      <c r="F66" s="24"/>
      <c r="G66" s="24"/>
      <c r="H66" s="24"/>
      <c r="I66" s="24"/>
      <c r="J66" s="24"/>
      <c r="K66" s="24"/>
      <c r="L66" s="24"/>
      <c r="M66" s="24"/>
      <c r="N66" s="24"/>
      <c r="O66" s="24"/>
    </row>
  </sheetData>
  <mergeCells count="26">
    <mergeCell ref="A2:O2"/>
    <mergeCell ref="K3:M3"/>
    <mergeCell ref="L4:M4"/>
    <mergeCell ref="B65:G65"/>
    <mergeCell ref="A66:O66"/>
    <mergeCell ref="A3:A5"/>
    <mergeCell ref="B3:B5"/>
    <mergeCell ref="C3:C5"/>
    <mergeCell ref="D3:D5"/>
    <mergeCell ref="E3:E5"/>
    <mergeCell ref="F3:F5"/>
    <mergeCell ref="G3:G5"/>
    <mergeCell ref="H3:H5"/>
    <mergeCell ref="I3:I5"/>
    <mergeCell ref="J3:J5"/>
    <mergeCell ref="K4:K5"/>
    <mergeCell ref="N3:N5"/>
    <mergeCell ref="O3:O5"/>
    <mergeCell ref="O7:O12"/>
    <mergeCell ref="O13:O22"/>
    <mergeCell ref="O23:O28"/>
    <mergeCell ref="O29:O32"/>
    <mergeCell ref="O33:O39"/>
    <mergeCell ref="O40:O47"/>
    <mergeCell ref="O48:O57"/>
    <mergeCell ref="O58:O64"/>
  </mergeCells>
  <pageMargins left="0.393055555555556" right="0.354166666666667" top="0.393055555555556" bottom="0" header="0.354166666666667" footer="0.118055555555556"/>
  <pageSetup paperSize="9" scale="9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公示文件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NFZX</dc:creator>
  <cp:lastModifiedBy>user</cp:lastModifiedBy>
  <dcterms:created xsi:type="dcterms:W3CDTF">2026-04-17T10:04:00Z</dcterms:created>
  <dcterms:modified xsi:type="dcterms:W3CDTF">2026-08-07T14:48:12Z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EF69EFB1F0EA4479A3D3254D1ED13622_11</vt:lpwstr>
  </property>
  <property fmtid="{D5CDD505-2E9C-101B-9397-08002B2CF9AE}" pid="3" name="KSOProductBuildVer">
    <vt:lpwstr>2052-11.8.2.9864</vt:lpwstr>
  </property>
  <property fmtid="{D5CDD505-2E9C-101B-9397-08002B2CF9AE}" pid="4" name="CalculationRule">
    <vt:i4>1</vt:i4>
  </property>
</Properties>
</file>