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3040" windowHeight="9180"/>
  </bookViews>
  <sheets>
    <sheet name="附件1" sheetId="16" r:id="rId1"/>
    <sheet name="附件2" sheetId="14" r:id="rId2"/>
    <sheet name="附件3" sheetId="15" r:id="rId3"/>
  </sheets>
  <definedNames>
    <definedName name="_xlnm._FilterDatabase" localSheetId="1" hidden="1">附件2!#REF!</definedName>
    <definedName name="_xlnm.Print_Area" localSheetId="0">附件1!$A$2:$L$12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<sst xmlns="http://schemas.openxmlformats.org/spreadsheetml/2006/main" count="605" uniqueCount="256">
  <si>
    <t>附件1：</t>
  </si>
  <si>
    <t>2026年儋州市耕地力地力保护补贴补漏汇总表</t>
  </si>
  <si>
    <t>序号</t>
  </si>
  <si>
    <t>单位名称</t>
  </si>
  <si>
    <t>申报补贴户数（户）</t>
  </si>
  <si>
    <t>申报补贴面积（亩）</t>
  </si>
  <si>
    <t>补贴金额（元）</t>
  </si>
  <si>
    <t>种植大户</t>
  </si>
  <si>
    <t>小计补贴金额（元）</t>
  </si>
  <si>
    <t>种植大户（户）</t>
  </si>
  <si>
    <t>水稻（50亩及以上）</t>
  </si>
  <si>
    <t>甘薯（100亩及以上）</t>
  </si>
  <si>
    <t>大豆（5亩及以上）</t>
  </si>
  <si>
    <t>面积小计</t>
  </si>
  <si>
    <t>王五镇</t>
  </si>
  <si>
    <t>大成镇</t>
  </si>
  <si>
    <t>木棠镇</t>
  </si>
  <si>
    <t>新州镇</t>
  </si>
  <si>
    <t>光村镇</t>
  </si>
  <si>
    <t>峨蔓镇</t>
  </si>
  <si>
    <t>合计</t>
  </si>
  <si>
    <t>附件2：</t>
  </si>
  <si>
    <t>2026年儋州市耕地地力保护补贴申报情况核定公示表（漏报）</t>
  </si>
  <si>
    <t>单位</t>
  </si>
  <si>
    <t>村（居）委会</t>
  </si>
  <si>
    <t>村（居）小组</t>
  </si>
  <si>
    <t>申请人   （户主）姓名</t>
  </si>
  <si>
    <t>身份证号码</t>
  </si>
  <si>
    <t>承包水旱田面积（亩）</t>
  </si>
  <si>
    <t>实际种植面积（亩）</t>
  </si>
  <si>
    <t>种植农作物品种（如水稻、大豆、花生等）</t>
  </si>
  <si>
    <t>备注</t>
  </si>
  <si>
    <t>长荣</t>
  </si>
  <si>
    <t>臣门口村</t>
  </si>
  <si>
    <t>王姑女</t>
  </si>
  <si>
    <t>460029********3221</t>
  </si>
  <si>
    <t>水稻、甘薯</t>
  </si>
  <si>
    <t>王宅村</t>
  </si>
  <si>
    <t>王有林</t>
  </si>
  <si>
    <t>460029********3212</t>
  </si>
  <si>
    <t>大豆、甘薯</t>
  </si>
  <si>
    <t>王有欢</t>
  </si>
  <si>
    <t>460029********3216</t>
  </si>
  <si>
    <t>大豆</t>
  </si>
  <si>
    <t>长荣村</t>
  </si>
  <si>
    <t>王本来</t>
  </si>
  <si>
    <t>460029********3214</t>
  </si>
  <si>
    <t>花生、地瓜</t>
  </si>
  <si>
    <t>王孔壮</t>
  </si>
  <si>
    <t>460029********3275</t>
  </si>
  <si>
    <t>花生、地瓜、黄豆</t>
  </si>
  <si>
    <t>王坡</t>
  </si>
  <si>
    <t>南泉村</t>
  </si>
  <si>
    <t>陈启明</t>
  </si>
  <si>
    <t>460003********3216</t>
  </si>
  <si>
    <t>辣椒、大豆、甘薯</t>
  </si>
  <si>
    <t>大成社区</t>
  </si>
  <si>
    <t>农业小组</t>
  </si>
  <si>
    <t>高美珠</t>
  </si>
  <si>
    <t>460029********5628</t>
  </si>
  <si>
    <t>水稻</t>
  </si>
  <si>
    <t>郭春焕</t>
  </si>
  <si>
    <t>唐志宋</t>
  </si>
  <si>
    <t>460029********5610</t>
  </si>
  <si>
    <t>陈开明</t>
  </si>
  <si>
    <t>460029********5614</t>
  </si>
  <si>
    <t>何瑞强</t>
  </si>
  <si>
    <t>460029********5637</t>
  </si>
  <si>
    <t>王瑞连</t>
  </si>
  <si>
    <t>460029********5622</t>
  </si>
  <si>
    <t>符燕小</t>
  </si>
  <si>
    <t>460029********5613</t>
  </si>
  <si>
    <t>李益秀</t>
  </si>
  <si>
    <t>460029********5625</t>
  </si>
  <si>
    <t>新地村委会</t>
  </si>
  <si>
    <t>南王村</t>
  </si>
  <si>
    <t>郑坚皇</t>
  </si>
  <si>
    <t>460029********4412</t>
  </si>
  <si>
    <t>黄村村委会</t>
  </si>
  <si>
    <t>斜涝村吴宅</t>
  </si>
  <si>
    <t>吴高芬</t>
  </si>
  <si>
    <t>460003********2454</t>
  </si>
  <si>
    <t>水稻、花生</t>
  </si>
  <si>
    <t>吴高忠</t>
  </si>
  <si>
    <t>460003********2414</t>
  </si>
  <si>
    <t>吴甲坚</t>
  </si>
  <si>
    <t>460003********2411</t>
  </si>
  <si>
    <t>吴元光</t>
  </si>
  <si>
    <t>460003********2431</t>
  </si>
  <si>
    <t>吴明</t>
  </si>
  <si>
    <t>460003********2412</t>
  </si>
  <si>
    <t>吴元新</t>
  </si>
  <si>
    <t>460003********2415</t>
  </si>
  <si>
    <t>吴土助</t>
  </si>
  <si>
    <t>460003********2494</t>
  </si>
  <si>
    <t>曾素女</t>
  </si>
  <si>
    <t>460003********242X</t>
  </si>
  <si>
    <t>吴元福</t>
  </si>
  <si>
    <t>460003********2413</t>
  </si>
  <si>
    <t>吴茂侬</t>
  </si>
  <si>
    <t>460003********2410</t>
  </si>
  <si>
    <t>吴高程</t>
  </si>
  <si>
    <t>460003********2457</t>
  </si>
  <si>
    <t>吴元多</t>
  </si>
  <si>
    <t>吴高日</t>
  </si>
  <si>
    <t>曾瑞月</t>
  </si>
  <si>
    <t>460003********2466</t>
  </si>
  <si>
    <t>曾伯龙</t>
  </si>
  <si>
    <t>460003********2438</t>
  </si>
  <si>
    <t>吴维礼</t>
  </si>
  <si>
    <t>460003********2437</t>
  </si>
  <si>
    <t>吴万才</t>
  </si>
  <si>
    <t>460003********2432</t>
  </si>
  <si>
    <t>吴壮茂</t>
  </si>
  <si>
    <t>460003********2451</t>
  </si>
  <si>
    <t>吴国良</t>
  </si>
  <si>
    <t>吴元秀</t>
  </si>
  <si>
    <t>吴高爵</t>
  </si>
  <si>
    <t>460003********2479</t>
  </si>
  <si>
    <t>吴小三</t>
  </si>
  <si>
    <t>460003********2430</t>
  </si>
  <si>
    <t>吴元方</t>
  </si>
  <si>
    <t>460003********2470</t>
  </si>
  <si>
    <t>吴高阳</t>
  </si>
  <si>
    <t>460003********2418</t>
  </si>
  <si>
    <t>吴元波</t>
  </si>
  <si>
    <t>460003********2499</t>
  </si>
  <si>
    <t>吴石助</t>
  </si>
  <si>
    <t>460003********241X</t>
  </si>
  <si>
    <t>吴元利</t>
  </si>
  <si>
    <t>460003********2458</t>
  </si>
  <si>
    <t>吴元见</t>
  </si>
  <si>
    <t>460003********245X</t>
  </si>
  <si>
    <t>吴元哲</t>
  </si>
  <si>
    <t>吴文伟</t>
  </si>
  <si>
    <t>460003********2417</t>
  </si>
  <si>
    <t>吴维罴</t>
  </si>
  <si>
    <t>吴维信</t>
  </si>
  <si>
    <t>460003********2455</t>
  </si>
  <si>
    <t>朱春秀</t>
  </si>
  <si>
    <t>吴世平</t>
  </si>
  <si>
    <t>牛瑞桃</t>
  </si>
  <si>
    <t>460003********2420</t>
  </si>
  <si>
    <t>吴元璋</t>
  </si>
  <si>
    <t>吴东海</t>
  </si>
  <si>
    <t>460003********2435</t>
  </si>
  <si>
    <t>吴元飞</t>
  </si>
  <si>
    <t>460003********2476</t>
  </si>
  <si>
    <t>吴伟</t>
  </si>
  <si>
    <t>460003********2433</t>
  </si>
  <si>
    <t>吴高彬</t>
  </si>
  <si>
    <t>吴元正</t>
  </si>
  <si>
    <t>吴维康</t>
  </si>
  <si>
    <t>吴万侬</t>
  </si>
  <si>
    <t>吴高位</t>
  </si>
  <si>
    <t>吴维孟</t>
  </si>
  <si>
    <t>吴元寿</t>
  </si>
  <si>
    <t>460003********2452</t>
  </si>
  <si>
    <t>唐引风</t>
  </si>
  <si>
    <t>460003********2421</t>
  </si>
  <si>
    <t>吴元喜</t>
  </si>
  <si>
    <t>吴壮文</t>
  </si>
  <si>
    <t>460003********2419</t>
  </si>
  <si>
    <t>朱养柳</t>
  </si>
  <si>
    <t>460003********2440</t>
  </si>
  <si>
    <t>那甲村</t>
  </si>
  <si>
    <t>郭子龙</t>
  </si>
  <si>
    <t>上黄村</t>
  </si>
  <si>
    <t>陈应林</t>
  </si>
  <si>
    <t>460003********2439</t>
  </si>
  <si>
    <t>陈成</t>
  </si>
  <si>
    <t>荣谋村委会</t>
  </si>
  <si>
    <t>南爷一队</t>
  </si>
  <si>
    <t>张正道</t>
  </si>
  <si>
    <t>460029********3030</t>
  </si>
  <si>
    <t>花生、大豆、甘薯</t>
  </si>
  <si>
    <t>张升远</t>
  </si>
  <si>
    <t>460003********8812</t>
  </si>
  <si>
    <t>菜、豆、花生</t>
  </si>
  <si>
    <t>张罗育</t>
  </si>
  <si>
    <t>460003********3052</t>
  </si>
  <si>
    <t>花生、甘薯、大豆</t>
  </si>
  <si>
    <t>张罗纯</t>
  </si>
  <si>
    <t>460029********3019</t>
  </si>
  <si>
    <t>菜、豆、花生、玉米</t>
  </si>
  <si>
    <t>李坊村委会</t>
  </si>
  <si>
    <t>李坊村</t>
  </si>
  <si>
    <t>洪二女</t>
  </si>
  <si>
    <t>460029********304X</t>
  </si>
  <si>
    <t>花生、芋头、地瓜</t>
  </si>
  <si>
    <t>金塘</t>
  </si>
  <si>
    <t>李如龙</t>
  </si>
  <si>
    <t>460003********3030</t>
  </si>
  <si>
    <t>地瓜、菜</t>
  </si>
  <si>
    <t>李喜耀</t>
  </si>
  <si>
    <t>460029********3034</t>
  </si>
  <si>
    <t>菜、地瓜、芋头</t>
  </si>
  <si>
    <t>道南村委会</t>
  </si>
  <si>
    <t>南爷村</t>
  </si>
  <si>
    <t>张开进</t>
  </si>
  <si>
    <t>460029********3812</t>
  </si>
  <si>
    <t>水稻、番薯、绿豆</t>
  </si>
  <si>
    <t>谭乐村委会</t>
  </si>
  <si>
    <t>谭乐村</t>
  </si>
  <si>
    <t>孙二月</t>
  </si>
  <si>
    <t>460029********4026</t>
  </si>
  <si>
    <t>冬瓜</t>
  </si>
  <si>
    <t>大同一村</t>
  </si>
  <si>
    <t>余景多</t>
  </si>
  <si>
    <t>460003********4096</t>
  </si>
  <si>
    <t>屯积</t>
  </si>
  <si>
    <t>格离</t>
  </si>
  <si>
    <t>梁石养</t>
  </si>
  <si>
    <t>460029********7610</t>
  </si>
  <si>
    <t>地瓜、水稻</t>
  </si>
  <si>
    <t>光红</t>
  </si>
  <si>
    <t>白沙塘六队</t>
  </si>
  <si>
    <t>唐五女</t>
  </si>
  <si>
    <t>460029********7645</t>
  </si>
  <si>
    <t>陈炳照</t>
  </si>
  <si>
    <t>460029********7618</t>
  </si>
  <si>
    <t>水稻、大豆</t>
  </si>
  <si>
    <t>徐造业</t>
  </si>
  <si>
    <t>460003********7611</t>
  </si>
  <si>
    <t>吴才杰</t>
  </si>
  <si>
    <t>460003********7713</t>
  </si>
  <si>
    <t>水稻、玉米</t>
  </si>
  <si>
    <t>陈如庆</t>
  </si>
  <si>
    <t>460029********762X</t>
  </si>
  <si>
    <t>徐土成</t>
  </si>
  <si>
    <t>460029********7619</t>
  </si>
  <si>
    <t>陈焕阳</t>
  </si>
  <si>
    <t>460003********7653</t>
  </si>
  <si>
    <t>简荣盛</t>
  </si>
  <si>
    <t>水稻、花生、辣椒</t>
  </si>
  <si>
    <t>陈家全</t>
  </si>
  <si>
    <t>460003********7655</t>
  </si>
  <si>
    <t>陈家发</t>
  </si>
  <si>
    <t>460003********7634</t>
  </si>
  <si>
    <t>水稻、辣椒</t>
  </si>
  <si>
    <t>陈五侬</t>
  </si>
  <si>
    <t>460003********7613</t>
  </si>
  <si>
    <t>陈家章</t>
  </si>
  <si>
    <t>陈家玉</t>
  </si>
  <si>
    <t>460003********7638</t>
  </si>
  <si>
    <t>附件3：</t>
  </si>
  <si>
    <t>2026年儋州市耕地地力保护补贴种植大户申报情况核定公示表（漏报）</t>
  </si>
  <si>
    <t>镇</t>
  </si>
  <si>
    <t>申请人
名称（种植大户）</t>
  </si>
  <si>
    <t>身份证号码或统一社会信用代码</t>
  </si>
  <si>
    <t>开户行</t>
  </si>
  <si>
    <t>承包水
旱田面
积（亩）</t>
  </si>
  <si>
    <t>实际种植农作
物面积（亩）</t>
  </si>
  <si>
    <t>海南植信安生态农业发展有限公司</t>
  </si>
  <si>
    <t>91460*********5C5N</t>
  </si>
  <si>
    <t>儋州市农村信用合作联社海头信用社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</si>
</sst>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.0_ "/>
  </numFmts>
  <fonts count="3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8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6"/>
      <name val="宋体"/>
      <charset val="134"/>
    </font>
    <font>
      <b/>
      <sz val="10.5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6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6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1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theme="0"/>
        </patternFill>
      </fill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B15" sqref="B15"/>
    </sheetView>
  </sheetViews>
  <sheetFormatPr defaultColWidth="9.13888888888889" defaultRowHeight="14.4"/>
  <cols>
    <col min="2" max="2" width="8" customWidth="1"/>
    <col min="4" max="5" width="12.712962962963" customWidth="1"/>
    <col min="8" max="8" width="11.5740740740741" customWidth="1"/>
    <col min="9" max="9" width="10.5740740740741" customWidth="1"/>
    <col min="10" max="10" width="10.5740740740741"/>
    <col min="12" max="12" width="15.4259259259259" customWidth="1"/>
  </cols>
  <sheetData>
    <row r="1" spans="1:12">
      <c r="A1" t="s">
        <v>0</v>
      </c>
    </row>
    <row r="2" ht="37" customHeight="1" spans="1:12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ht="38" customHeight="1" spans="1:12">
      <c r="A3" s="40" t="s">
        <v>2</v>
      </c>
      <c r="B3" s="40" t="s">
        <v>3</v>
      </c>
      <c r="C3" s="40" t="s">
        <v>4</v>
      </c>
      <c r="D3" s="40" t="s">
        <v>5</v>
      </c>
      <c r="E3" s="41" t="s">
        <v>6</v>
      </c>
      <c r="F3" s="42" t="s">
        <v>7</v>
      </c>
      <c r="G3" s="43"/>
      <c r="H3" s="43"/>
      <c r="I3" s="43"/>
      <c r="J3" s="43"/>
      <c r="K3" s="44"/>
      <c r="L3" s="45" t="s">
        <v>8</v>
      </c>
    </row>
    <row r="4" ht="57.6" spans="1:12">
      <c r="A4" s="40"/>
      <c r="B4" s="40"/>
      <c r="C4" s="40"/>
      <c r="D4" s="40"/>
      <c r="E4" s="46"/>
      <c r="F4" s="40" t="s">
        <v>9</v>
      </c>
      <c r="G4" s="40" t="s">
        <v>10</v>
      </c>
      <c r="H4" s="40" t="s">
        <v>11</v>
      </c>
      <c r="I4" s="40" t="s">
        <v>12</v>
      </c>
      <c r="J4" s="40" t="s">
        <v>13</v>
      </c>
      <c r="K4" s="40" t="s">
        <v>6</v>
      </c>
      <c r="L4" s="45"/>
    </row>
    <row r="5" ht="23" customHeight="1" spans="1:12">
      <c r="A5" s="20">
        <v>1</v>
      </c>
      <c r="B5" s="47" t="s">
        <v>14</v>
      </c>
      <c r="C5" s="20">
        <v>1</v>
      </c>
      <c r="D5" s="48">
        <v>4.8</v>
      </c>
      <c r="E5" s="48">
        <v>1019.04</v>
      </c>
      <c r="F5" s="20"/>
      <c r="G5" s="20"/>
      <c r="H5" s="20"/>
      <c r="I5" s="20"/>
      <c r="J5" s="20"/>
      <c r="K5" s="20"/>
      <c r="L5" s="49">
        <f t="shared" ref="L5:L10" si="0">E5+K5</f>
        <v>1019.04</v>
      </c>
    </row>
    <row r="6" ht="23" customHeight="1" spans="1:12">
      <c r="A6" s="20">
        <v>2</v>
      </c>
      <c r="B6" s="47" t="s">
        <v>15</v>
      </c>
      <c r="C6" s="20">
        <v>8</v>
      </c>
      <c r="D6" s="20">
        <v>20.03</v>
      </c>
      <c r="E6" s="20">
        <v>4252.37</v>
      </c>
      <c r="F6" s="20">
        <v>1</v>
      </c>
      <c r="G6" s="20">
        <v>754.2</v>
      </c>
      <c r="H6" s="20"/>
      <c r="I6" s="20"/>
      <c r="J6" s="20">
        <v>754.2</v>
      </c>
      <c r="K6" s="20">
        <v>150840</v>
      </c>
      <c r="L6" s="49">
        <f t="shared" si="0"/>
        <v>155092.37</v>
      </c>
    </row>
    <row r="7" ht="23" customHeight="1" spans="1:12">
      <c r="A7" s="20">
        <v>3</v>
      </c>
      <c r="B7" s="47" t="s">
        <v>16</v>
      </c>
      <c r="C7" s="20">
        <v>10</v>
      </c>
      <c r="D7" s="20">
        <v>61.7</v>
      </c>
      <c r="E7" s="20">
        <v>13098.91</v>
      </c>
      <c r="F7" s="20"/>
      <c r="G7" s="20"/>
      <c r="H7" s="20"/>
      <c r="I7" s="20"/>
      <c r="J7" s="20"/>
      <c r="K7" s="20"/>
      <c r="L7" s="49">
        <f t="shared" si="0"/>
        <v>13098.91</v>
      </c>
    </row>
    <row r="8" ht="23" customHeight="1" spans="1:12">
      <c r="A8" s="20">
        <v>4</v>
      </c>
      <c r="B8" s="47" t="s">
        <v>17</v>
      </c>
      <c r="C8" s="20">
        <v>53</v>
      </c>
      <c r="D8" s="20">
        <v>224.57</v>
      </c>
      <c r="E8" s="20">
        <v>47676.23</v>
      </c>
      <c r="F8" s="20"/>
      <c r="G8" s="20"/>
      <c r="H8" s="20"/>
      <c r="I8" s="20"/>
      <c r="J8" s="20"/>
      <c r="K8" s="20"/>
      <c r="L8" s="49">
        <f t="shared" si="0"/>
        <v>47676.23</v>
      </c>
    </row>
    <row r="9" ht="23" customHeight="1" spans="1:12">
      <c r="A9" s="20">
        <v>5</v>
      </c>
      <c r="B9" s="47" t="s">
        <v>18</v>
      </c>
      <c r="C9" s="50">
        <v>14</v>
      </c>
      <c r="D9" s="50">
        <v>70.59</v>
      </c>
      <c r="E9" s="50">
        <v>14986.27</v>
      </c>
      <c r="F9" s="20"/>
      <c r="G9" s="20"/>
      <c r="H9" s="20"/>
      <c r="I9" s="20"/>
      <c r="J9" s="20"/>
      <c r="K9" s="20"/>
      <c r="L9" s="49">
        <f t="shared" si="0"/>
        <v>14986.27</v>
      </c>
    </row>
    <row r="10" ht="23" customHeight="1" spans="1:12">
      <c r="A10" s="20">
        <v>6</v>
      </c>
      <c r="B10" s="47" t="s">
        <v>19</v>
      </c>
      <c r="C10" s="20">
        <v>6</v>
      </c>
      <c r="D10" s="20">
        <v>43.2</v>
      </c>
      <c r="E10" s="20">
        <v>9171.36</v>
      </c>
      <c r="F10" s="20"/>
      <c r="G10" s="20"/>
      <c r="H10" s="20"/>
      <c r="I10" s="20"/>
      <c r="J10" s="20"/>
      <c r="K10" s="20"/>
      <c r="L10" s="49">
        <f t="shared" si="0"/>
        <v>9171.36</v>
      </c>
    </row>
    <row r="11" ht="23" customHeight="1" spans="1:12">
      <c r="A11" s="51" t="s">
        <v>20</v>
      </c>
      <c r="B11" s="51"/>
      <c r="C11" s="51">
        <f t="shared" ref="C11:H11" si="1">SUM(C5:C10)</f>
        <v>92</v>
      </c>
      <c r="D11" s="52">
        <f t="shared" si="1"/>
        <v>424.89</v>
      </c>
      <c r="E11" s="52">
        <f t="shared" si="1"/>
        <v>90204.18</v>
      </c>
      <c r="F11" s="51">
        <f t="shared" si="1"/>
        <v>1</v>
      </c>
      <c r="G11" s="51">
        <f t="shared" si="1"/>
        <v>754.2</v>
      </c>
      <c r="H11" s="51"/>
      <c r="I11" s="51"/>
      <c r="J11" s="51">
        <f>SUM(J5:J10)</f>
        <v>754.2</v>
      </c>
      <c r="K11" s="51">
        <f>SUM(K5:K10)</f>
        <v>150840</v>
      </c>
      <c r="L11" s="51">
        <f>SUM(L5:L10)</f>
        <v>241044.18</v>
      </c>
    </row>
    <row r="12" spans="1:12">
      <c r="L12" s="53"/>
    </row>
    <row r="16" ht="20.4" spans="1:12">
      <c r="H16" s="54"/>
    </row>
  </sheetData>
  <mergeCells count="8">
    <mergeCell ref="A2:L2"/>
    <mergeCell ref="F3:K3"/>
    <mergeCell ref="A3:A4"/>
    <mergeCell ref="B3:B4"/>
    <mergeCell ref="C3:C4"/>
    <mergeCell ref="D3:D4"/>
    <mergeCell ref="E3:E4"/>
    <mergeCell ref="L3:L4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7"/>
  <sheetViews>
    <sheetView workbookViewId="0">
      <selection activeCell="B2" sqref="B2:K2"/>
    </sheetView>
  </sheetViews>
  <sheetFormatPr defaultColWidth="9" defaultRowHeight="14.4"/>
  <cols>
    <col min="3" max="3" width="12.4259259259259" style="10" customWidth="1"/>
    <col min="4" max="4" width="12.1388888888889" style="10" customWidth="1"/>
    <col min="5" max="5" width="10.6481481481481" style="10" customWidth="1"/>
    <col min="6" max="6" width="21.5092592592593" style="10" customWidth="1"/>
    <col min="7" max="7" width="11.1944444444444" style="10" customWidth="1"/>
    <col min="8" max="8" width="9.87962962962963" style="10" customWidth="1"/>
    <col min="9" max="9" width="11" style="10" customWidth="1"/>
    <col min="10" max="10" width="18.712962962963" style="11" customWidth="1"/>
    <col min="11" max="11" width="8.75" style="10" customWidth="1"/>
    <col min="12" max="12" width="29" customWidth="1"/>
    <col min="13" max="13" width="23.8611111111111" customWidth="1"/>
    <col min="15" max="15" width="25" customWidth="1"/>
  </cols>
  <sheetData>
    <row r="1" ht="14.25" customHeight="1" spans="1:11">
      <c r="B1" t="s">
        <v>21</v>
      </c>
      <c r="C1" s="12"/>
      <c r="D1" s="12"/>
      <c r="E1" s="12"/>
      <c r="F1" s="12"/>
      <c r="G1" s="12"/>
      <c r="H1" s="12"/>
      <c r="I1" s="12"/>
      <c r="J1" s="13"/>
    </row>
    <row r="2" ht="45" customHeight="1" spans="1:11">
      <c r="B2" s="14" t="s">
        <v>22</v>
      </c>
      <c r="C2" s="14"/>
      <c r="D2" s="14"/>
      <c r="E2" s="14"/>
      <c r="F2" s="14"/>
      <c r="G2" s="14"/>
      <c r="H2" s="14"/>
      <c r="I2" s="14"/>
      <c r="J2" s="14"/>
      <c r="K2" s="14"/>
    </row>
    <row r="3" spans="1:11">
      <c r="A3" s="15" t="s">
        <v>2</v>
      </c>
      <c r="B3" s="15" t="s">
        <v>23</v>
      </c>
      <c r="C3" s="16" t="s">
        <v>24</v>
      </c>
      <c r="D3" s="16" t="s">
        <v>25</v>
      </c>
      <c r="E3" s="16" t="s">
        <v>26</v>
      </c>
      <c r="F3" s="16" t="s">
        <v>27</v>
      </c>
      <c r="G3" s="16" t="s">
        <v>28</v>
      </c>
      <c r="H3" s="17" t="s">
        <v>29</v>
      </c>
      <c r="I3" s="18" t="s">
        <v>6</v>
      </c>
      <c r="J3" s="17" t="s">
        <v>30</v>
      </c>
      <c r="K3" s="15" t="s">
        <v>31</v>
      </c>
    </row>
    <row r="4" ht="52" customHeight="1" spans="1:11">
      <c r="A4" s="15"/>
      <c r="B4" s="15"/>
      <c r="C4" s="16"/>
      <c r="D4" s="16"/>
      <c r="E4" s="16"/>
      <c r="F4" s="16"/>
      <c r="G4" s="16"/>
      <c r="H4" s="17"/>
      <c r="I4" s="19"/>
      <c r="J4" s="17"/>
      <c r="K4" s="15"/>
    </row>
    <row r="5" spans="1:11">
      <c r="A5" s="15">
        <v>1</v>
      </c>
      <c r="B5" s="15" t="s">
        <v>19</v>
      </c>
      <c r="C5" s="20" t="s">
        <v>32</v>
      </c>
      <c r="D5" s="20" t="s">
        <v>33</v>
      </c>
      <c r="E5" s="20" t="s">
        <v>34</v>
      </c>
      <c r="F5" s="21" t="s">
        <v>35</v>
      </c>
      <c r="G5" s="22">
        <v>3.6</v>
      </c>
      <c r="H5" s="22">
        <v>3.6</v>
      </c>
      <c r="I5" s="22">
        <f>ROUND(H5*212.3,2)</f>
        <v>764.28</v>
      </c>
      <c r="J5" s="23" t="s">
        <v>36</v>
      </c>
      <c r="K5" s="15"/>
    </row>
    <row r="6" spans="1:11">
      <c r="A6" s="15">
        <v>2</v>
      </c>
      <c r="B6" s="15" t="s">
        <v>19</v>
      </c>
      <c r="C6" s="20" t="s">
        <v>32</v>
      </c>
      <c r="D6" s="20" t="s">
        <v>37</v>
      </c>
      <c r="E6" s="20" t="s">
        <v>38</v>
      </c>
      <c r="F6" s="21" t="s">
        <v>39</v>
      </c>
      <c r="G6" s="22">
        <v>2.5</v>
      </c>
      <c r="H6" s="22">
        <v>2.5</v>
      </c>
      <c r="I6" s="22">
        <f t="shared" ref="I6:I37" si="0">ROUND(H6*212.3,2)</f>
        <v>530.75</v>
      </c>
      <c r="J6" s="23" t="s">
        <v>40</v>
      </c>
      <c r="K6" s="15"/>
    </row>
    <row r="7" spans="1:11">
      <c r="A7" s="15">
        <v>3</v>
      </c>
      <c r="B7" s="15" t="s">
        <v>19</v>
      </c>
      <c r="C7" s="20" t="s">
        <v>32</v>
      </c>
      <c r="D7" s="20" t="s">
        <v>37</v>
      </c>
      <c r="E7" s="20" t="s">
        <v>41</v>
      </c>
      <c r="F7" s="21" t="s">
        <v>42</v>
      </c>
      <c r="G7" s="22">
        <v>0.5</v>
      </c>
      <c r="H7" s="22">
        <v>0.5</v>
      </c>
      <c r="I7" s="22">
        <f t="shared" si="0"/>
        <v>106.15</v>
      </c>
      <c r="J7" s="23" t="s">
        <v>43</v>
      </c>
      <c r="K7" s="15"/>
    </row>
    <row r="8" spans="1:11">
      <c r="A8" s="15">
        <v>4</v>
      </c>
      <c r="B8" s="15" t="s">
        <v>19</v>
      </c>
      <c r="C8" s="20" t="s">
        <v>32</v>
      </c>
      <c r="D8" s="20" t="s">
        <v>44</v>
      </c>
      <c r="E8" s="20" t="s">
        <v>45</v>
      </c>
      <c r="F8" s="21" t="s">
        <v>46</v>
      </c>
      <c r="G8" s="22">
        <v>2.5</v>
      </c>
      <c r="H8" s="22">
        <v>2.5</v>
      </c>
      <c r="I8" s="22">
        <f t="shared" si="0"/>
        <v>530.75</v>
      </c>
      <c r="J8" s="23" t="s">
        <v>47</v>
      </c>
      <c r="K8" s="15"/>
    </row>
    <row r="9" spans="1:11">
      <c r="A9" s="15">
        <v>5</v>
      </c>
      <c r="B9" s="15" t="s">
        <v>19</v>
      </c>
      <c r="C9" s="20" t="s">
        <v>32</v>
      </c>
      <c r="D9" s="20" t="s">
        <v>44</v>
      </c>
      <c r="E9" s="20" t="s">
        <v>48</v>
      </c>
      <c r="F9" s="21" t="s">
        <v>49</v>
      </c>
      <c r="G9" s="22">
        <v>3.1</v>
      </c>
      <c r="H9" s="22">
        <v>3.1</v>
      </c>
      <c r="I9" s="22">
        <f t="shared" si="0"/>
        <v>658.13</v>
      </c>
      <c r="J9" s="23" t="s">
        <v>50</v>
      </c>
      <c r="K9" s="15"/>
    </row>
    <row r="10" spans="1:11">
      <c r="A10" s="15">
        <v>6</v>
      </c>
      <c r="B10" s="15" t="s">
        <v>19</v>
      </c>
      <c r="C10" s="20" t="s">
        <v>51</v>
      </c>
      <c r="D10" s="20" t="s">
        <v>52</v>
      </c>
      <c r="E10" s="20" t="s">
        <v>53</v>
      </c>
      <c r="F10" s="21" t="s">
        <v>54</v>
      </c>
      <c r="G10" s="22">
        <v>75</v>
      </c>
      <c r="H10" s="22">
        <v>31</v>
      </c>
      <c r="I10" s="22">
        <f t="shared" si="0"/>
        <v>6581.3</v>
      </c>
      <c r="J10" s="23" t="s">
        <v>55</v>
      </c>
      <c r="K10" s="15"/>
    </row>
    <row r="11" spans="1:11">
      <c r="A11" s="15">
        <v>7</v>
      </c>
      <c r="B11" s="15" t="s">
        <v>15</v>
      </c>
      <c r="C11" s="24" t="s">
        <v>56</v>
      </c>
      <c r="D11" s="17" t="s">
        <v>57</v>
      </c>
      <c r="E11" s="17" t="s">
        <v>58</v>
      </c>
      <c r="F11" s="21" t="s">
        <v>59</v>
      </c>
      <c r="G11" s="17">
        <v>2.97</v>
      </c>
      <c r="H11" s="17">
        <v>1.8</v>
      </c>
      <c r="I11" s="22">
        <f t="shared" si="0"/>
        <v>382.14</v>
      </c>
      <c r="J11" s="17" t="s">
        <v>60</v>
      </c>
      <c r="K11" s="17"/>
    </row>
    <row r="12" spans="1:11">
      <c r="A12" s="15">
        <v>8</v>
      </c>
      <c r="B12" s="15" t="s">
        <v>15</v>
      </c>
      <c r="C12" s="24" t="s">
        <v>56</v>
      </c>
      <c r="D12" s="17" t="s">
        <v>57</v>
      </c>
      <c r="E12" s="17" t="s">
        <v>61</v>
      </c>
      <c r="F12" s="21" t="s">
        <v>59</v>
      </c>
      <c r="G12" s="17">
        <v>2.83</v>
      </c>
      <c r="H12" s="17">
        <v>2.57</v>
      </c>
      <c r="I12" s="22">
        <f t="shared" si="0"/>
        <v>545.61</v>
      </c>
      <c r="J12" s="17" t="s">
        <v>60</v>
      </c>
      <c r="K12" s="17"/>
    </row>
    <row r="13" spans="1:11">
      <c r="A13" s="15">
        <v>9</v>
      </c>
      <c r="B13" s="15" t="s">
        <v>15</v>
      </c>
      <c r="C13" s="24" t="s">
        <v>56</v>
      </c>
      <c r="D13" s="17" t="s">
        <v>57</v>
      </c>
      <c r="E13" s="17" t="s">
        <v>62</v>
      </c>
      <c r="F13" s="21" t="s">
        <v>63</v>
      </c>
      <c r="G13" s="17">
        <v>7.62</v>
      </c>
      <c r="H13" s="17">
        <v>3.63</v>
      </c>
      <c r="I13" s="22">
        <f t="shared" si="0"/>
        <v>770.65</v>
      </c>
      <c r="J13" s="17" t="s">
        <v>60</v>
      </c>
      <c r="K13" s="17"/>
    </row>
    <row r="14" spans="1:11">
      <c r="A14" s="15">
        <v>10</v>
      </c>
      <c r="B14" s="15" t="s">
        <v>15</v>
      </c>
      <c r="C14" s="24" t="s">
        <v>56</v>
      </c>
      <c r="D14" s="17" t="s">
        <v>57</v>
      </c>
      <c r="E14" s="17" t="s">
        <v>64</v>
      </c>
      <c r="F14" s="21" t="s">
        <v>65</v>
      </c>
      <c r="G14" s="17">
        <v>3.69</v>
      </c>
      <c r="H14" s="17">
        <v>2.2</v>
      </c>
      <c r="I14" s="22">
        <f t="shared" si="0"/>
        <v>467.06</v>
      </c>
      <c r="J14" s="17" t="s">
        <v>60</v>
      </c>
      <c r="K14" s="17"/>
    </row>
    <row r="15" spans="1:11">
      <c r="A15" s="15">
        <v>11</v>
      </c>
      <c r="B15" s="15" t="s">
        <v>15</v>
      </c>
      <c r="C15" s="24" t="s">
        <v>56</v>
      </c>
      <c r="D15" s="17" t="s">
        <v>57</v>
      </c>
      <c r="E15" s="17" t="s">
        <v>66</v>
      </c>
      <c r="F15" s="21" t="s">
        <v>67</v>
      </c>
      <c r="G15" s="17">
        <v>2.33</v>
      </c>
      <c r="H15" s="17">
        <v>2.33</v>
      </c>
      <c r="I15" s="22">
        <f t="shared" si="0"/>
        <v>494.66</v>
      </c>
      <c r="J15" s="17" t="s">
        <v>60</v>
      </c>
      <c r="K15" s="17"/>
    </row>
    <row r="16" spans="1:11">
      <c r="A16" s="15">
        <v>12</v>
      </c>
      <c r="B16" s="15" t="s">
        <v>15</v>
      </c>
      <c r="C16" s="24" t="s">
        <v>56</v>
      </c>
      <c r="D16" s="17" t="s">
        <v>57</v>
      </c>
      <c r="E16" s="17" t="s">
        <v>68</v>
      </c>
      <c r="F16" s="21" t="s">
        <v>69</v>
      </c>
      <c r="G16" s="17">
        <v>1.56</v>
      </c>
      <c r="H16" s="17">
        <v>1.56</v>
      </c>
      <c r="I16" s="22">
        <f t="shared" si="0"/>
        <v>331.19</v>
      </c>
      <c r="J16" s="17" t="s">
        <v>60</v>
      </c>
      <c r="K16" s="17"/>
    </row>
    <row r="17" spans="1:11">
      <c r="A17" s="15">
        <v>13</v>
      </c>
      <c r="B17" s="15" t="s">
        <v>15</v>
      </c>
      <c r="C17" s="24" t="s">
        <v>56</v>
      </c>
      <c r="D17" s="17" t="s">
        <v>57</v>
      </c>
      <c r="E17" s="17" t="s">
        <v>70</v>
      </c>
      <c r="F17" s="21" t="s">
        <v>71</v>
      </c>
      <c r="G17" s="17">
        <v>6.68</v>
      </c>
      <c r="H17" s="17">
        <v>3.7</v>
      </c>
      <c r="I17" s="22">
        <f t="shared" si="0"/>
        <v>785.51</v>
      </c>
      <c r="J17" s="17" t="s">
        <v>60</v>
      </c>
      <c r="K17" s="17"/>
    </row>
    <row r="18" spans="1:11">
      <c r="A18" s="15">
        <v>14</v>
      </c>
      <c r="B18" s="15" t="s">
        <v>15</v>
      </c>
      <c r="C18" s="24" t="s">
        <v>56</v>
      </c>
      <c r="D18" s="17" t="s">
        <v>57</v>
      </c>
      <c r="E18" s="25" t="s">
        <v>72</v>
      </c>
      <c r="F18" s="21" t="s">
        <v>73</v>
      </c>
      <c r="G18" s="17">
        <v>4.35</v>
      </c>
      <c r="H18" s="17">
        <v>2.24</v>
      </c>
      <c r="I18" s="22">
        <f t="shared" si="0"/>
        <v>475.55</v>
      </c>
      <c r="J18" s="17" t="s">
        <v>60</v>
      </c>
      <c r="K18" s="17"/>
    </row>
    <row r="19" spans="1:11">
      <c r="A19" s="15">
        <v>15</v>
      </c>
      <c r="B19" s="15" t="s">
        <v>14</v>
      </c>
      <c r="C19" s="26" t="s">
        <v>74</v>
      </c>
      <c r="D19" s="26" t="s">
        <v>75</v>
      </c>
      <c r="E19" s="27" t="s">
        <v>76</v>
      </c>
      <c r="F19" s="21" t="s">
        <v>77</v>
      </c>
      <c r="G19" s="28">
        <v>4.8</v>
      </c>
      <c r="H19" s="28">
        <v>4.8</v>
      </c>
      <c r="I19" s="22">
        <f t="shared" si="0"/>
        <v>1019.04</v>
      </c>
      <c r="J19" s="26" t="s">
        <v>60</v>
      </c>
      <c r="K19" s="27"/>
    </row>
    <row r="20" spans="1:11">
      <c r="A20" s="15">
        <v>16</v>
      </c>
      <c r="B20" s="15" t="s">
        <v>17</v>
      </c>
      <c r="C20" s="17" t="s">
        <v>78</v>
      </c>
      <c r="D20" s="17" t="s">
        <v>79</v>
      </c>
      <c r="E20" s="17" t="s">
        <v>80</v>
      </c>
      <c r="F20" s="21" t="s">
        <v>81</v>
      </c>
      <c r="G20" s="29">
        <v>6.34</v>
      </c>
      <c r="H20" s="29">
        <v>5.8</v>
      </c>
      <c r="I20" s="22">
        <f t="shared" si="0"/>
        <v>1231.34</v>
      </c>
      <c r="J20" s="17" t="s">
        <v>82</v>
      </c>
      <c r="K20" s="17"/>
    </row>
    <row r="21" spans="1:11">
      <c r="A21" s="15">
        <v>17</v>
      </c>
      <c r="B21" s="15" t="s">
        <v>17</v>
      </c>
      <c r="C21" s="17" t="s">
        <v>78</v>
      </c>
      <c r="D21" s="17" t="s">
        <v>79</v>
      </c>
      <c r="E21" s="17" t="s">
        <v>83</v>
      </c>
      <c r="F21" s="21" t="s">
        <v>84</v>
      </c>
      <c r="G21" s="29">
        <v>8.86</v>
      </c>
      <c r="H21" s="29">
        <v>5.43</v>
      </c>
      <c r="I21" s="22">
        <f t="shared" si="0"/>
        <v>1152.79</v>
      </c>
      <c r="J21" s="17" t="s">
        <v>82</v>
      </c>
      <c r="K21" s="17"/>
    </row>
    <row r="22" spans="1:11">
      <c r="A22" s="15">
        <v>18</v>
      </c>
      <c r="B22" s="15" t="s">
        <v>17</v>
      </c>
      <c r="C22" s="17" t="s">
        <v>78</v>
      </c>
      <c r="D22" s="17" t="s">
        <v>79</v>
      </c>
      <c r="E22" s="17" t="s">
        <v>85</v>
      </c>
      <c r="F22" s="21" t="s">
        <v>86</v>
      </c>
      <c r="G22" s="29">
        <v>9.39</v>
      </c>
      <c r="H22" s="29">
        <v>6.95</v>
      </c>
      <c r="I22" s="22">
        <f t="shared" si="0"/>
        <v>1475.49</v>
      </c>
      <c r="J22" s="17" t="s">
        <v>82</v>
      </c>
      <c r="K22" s="17"/>
    </row>
    <row r="23" spans="1:11">
      <c r="A23" s="15">
        <v>19</v>
      </c>
      <c r="B23" s="15" t="s">
        <v>17</v>
      </c>
      <c r="C23" s="17" t="s">
        <v>78</v>
      </c>
      <c r="D23" s="17" t="s">
        <v>79</v>
      </c>
      <c r="E23" s="17" t="s">
        <v>87</v>
      </c>
      <c r="F23" s="21" t="s">
        <v>88</v>
      </c>
      <c r="G23" s="29">
        <v>5.24</v>
      </c>
      <c r="H23" s="29">
        <v>2.67</v>
      </c>
      <c r="I23" s="22">
        <f t="shared" si="0"/>
        <v>566.84</v>
      </c>
      <c r="J23" s="17" t="s">
        <v>82</v>
      </c>
      <c r="K23" s="17"/>
    </row>
    <row r="24" spans="1:11">
      <c r="A24" s="15">
        <v>20</v>
      </c>
      <c r="B24" s="15" t="s">
        <v>17</v>
      </c>
      <c r="C24" s="17" t="s">
        <v>78</v>
      </c>
      <c r="D24" s="17" t="s">
        <v>79</v>
      </c>
      <c r="E24" s="17" t="s">
        <v>89</v>
      </c>
      <c r="F24" s="21" t="s">
        <v>90</v>
      </c>
      <c r="G24" s="29">
        <v>6.87</v>
      </c>
      <c r="H24" s="29">
        <v>3.35</v>
      </c>
      <c r="I24" s="22">
        <f t="shared" si="0"/>
        <v>711.21</v>
      </c>
      <c r="J24" s="17" t="s">
        <v>82</v>
      </c>
      <c r="K24" s="17"/>
    </row>
    <row r="25" spans="1:11">
      <c r="A25" s="15">
        <v>21</v>
      </c>
      <c r="B25" s="15" t="s">
        <v>17</v>
      </c>
      <c r="C25" s="17" t="s">
        <v>78</v>
      </c>
      <c r="D25" s="17" t="s">
        <v>79</v>
      </c>
      <c r="E25" s="17" t="s">
        <v>91</v>
      </c>
      <c r="F25" s="21" t="s">
        <v>92</v>
      </c>
      <c r="G25" s="29">
        <v>3.21</v>
      </c>
      <c r="H25" s="29">
        <v>1.84</v>
      </c>
      <c r="I25" s="22">
        <f t="shared" si="0"/>
        <v>390.63</v>
      </c>
      <c r="J25" s="17" t="s">
        <v>82</v>
      </c>
      <c r="K25" s="17"/>
    </row>
    <row r="26" spans="1:11">
      <c r="A26" s="15">
        <v>22</v>
      </c>
      <c r="B26" s="15" t="s">
        <v>17</v>
      </c>
      <c r="C26" s="17" t="s">
        <v>78</v>
      </c>
      <c r="D26" s="17" t="s">
        <v>79</v>
      </c>
      <c r="E26" s="17" t="s">
        <v>93</v>
      </c>
      <c r="F26" s="21" t="s">
        <v>94</v>
      </c>
      <c r="G26" s="29">
        <v>9.73</v>
      </c>
      <c r="H26" s="29">
        <v>8.27</v>
      </c>
      <c r="I26" s="22">
        <f t="shared" si="0"/>
        <v>1755.72</v>
      </c>
      <c r="J26" s="17" t="s">
        <v>82</v>
      </c>
      <c r="K26" s="17"/>
    </row>
    <row r="27" spans="1:11">
      <c r="A27" s="15">
        <v>23</v>
      </c>
      <c r="B27" s="15" t="s">
        <v>17</v>
      </c>
      <c r="C27" s="15" t="s">
        <v>78</v>
      </c>
      <c r="D27" s="17" t="s">
        <v>79</v>
      </c>
      <c r="E27" s="15" t="s">
        <v>95</v>
      </c>
      <c r="F27" s="21" t="s">
        <v>96</v>
      </c>
      <c r="G27" s="30">
        <v>11.04</v>
      </c>
      <c r="H27" s="30">
        <v>6.54</v>
      </c>
      <c r="I27" s="22">
        <f t="shared" si="0"/>
        <v>1388.44</v>
      </c>
      <c r="J27" s="16" t="s">
        <v>82</v>
      </c>
      <c r="K27" s="15"/>
    </row>
    <row r="28" spans="1:11">
      <c r="A28" s="15">
        <v>24</v>
      </c>
      <c r="B28" s="15" t="s">
        <v>17</v>
      </c>
      <c r="C28" s="15" t="s">
        <v>78</v>
      </c>
      <c r="D28" s="17" t="s">
        <v>79</v>
      </c>
      <c r="E28" s="15" t="s">
        <v>97</v>
      </c>
      <c r="F28" s="21" t="s">
        <v>98</v>
      </c>
      <c r="G28" s="30">
        <v>8.22</v>
      </c>
      <c r="H28" s="30">
        <v>5.57</v>
      </c>
      <c r="I28" s="22">
        <f t="shared" si="0"/>
        <v>1182.51</v>
      </c>
      <c r="J28" s="16" t="s">
        <v>82</v>
      </c>
      <c r="K28" s="15"/>
    </row>
    <row r="29" spans="1:11">
      <c r="A29" s="15">
        <v>25</v>
      </c>
      <c r="B29" s="15" t="s">
        <v>17</v>
      </c>
      <c r="C29" s="15" t="s">
        <v>78</v>
      </c>
      <c r="D29" s="17" t="s">
        <v>79</v>
      </c>
      <c r="E29" s="15" t="s">
        <v>99</v>
      </c>
      <c r="F29" s="21" t="s">
        <v>100</v>
      </c>
      <c r="G29" s="30">
        <v>8.58</v>
      </c>
      <c r="H29" s="30">
        <v>7.26</v>
      </c>
      <c r="I29" s="22">
        <f t="shared" si="0"/>
        <v>1541.3</v>
      </c>
      <c r="J29" s="16" t="s">
        <v>82</v>
      </c>
      <c r="K29" s="15"/>
    </row>
    <row r="30" spans="1:11">
      <c r="A30" s="15">
        <v>26</v>
      </c>
      <c r="B30" s="15" t="s">
        <v>17</v>
      </c>
      <c r="C30" s="15" t="s">
        <v>78</v>
      </c>
      <c r="D30" s="17" t="s">
        <v>79</v>
      </c>
      <c r="E30" s="15" t="s">
        <v>101</v>
      </c>
      <c r="F30" s="21" t="s">
        <v>102</v>
      </c>
      <c r="G30" s="30">
        <v>6.49</v>
      </c>
      <c r="H30" s="30">
        <v>5.06</v>
      </c>
      <c r="I30" s="22">
        <f t="shared" si="0"/>
        <v>1074.24</v>
      </c>
      <c r="J30" s="16" t="s">
        <v>82</v>
      </c>
      <c r="K30" s="15"/>
    </row>
    <row r="31" spans="1:11">
      <c r="A31" s="15">
        <v>27</v>
      </c>
      <c r="B31" s="15" t="s">
        <v>17</v>
      </c>
      <c r="C31" s="15" t="s">
        <v>78</v>
      </c>
      <c r="D31" s="17" t="s">
        <v>79</v>
      </c>
      <c r="E31" s="15" t="s">
        <v>103</v>
      </c>
      <c r="F31" s="21" t="s">
        <v>92</v>
      </c>
      <c r="G31" s="30">
        <v>6.83</v>
      </c>
      <c r="H31" s="30">
        <v>4.18</v>
      </c>
      <c r="I31" s="22">
        <f t="shared" si="0"/>
        <v>887.41</v>
      </c>
      <c r="J31" s="16" t="s">
        <v>82</v>
      </c>
      <c r="K31" s="15"/>
    </row>
    <row r="32" spans="1:11">
      <c r="A32" s="15">
        <v>28</v>
      </c>
      <c r="B32" s="15" t="s">
        <v>17</v>
      </c>
      <c r="C32" s="15" t="s">
        <v>78</v>
      </c>
      <c r="D32" s="17" t="s">
        <v>79</v>
      </c>
      <c r="E32" s="15" t="s">
        <v>104</v>
      </c>
      <c r="F32" s="21" t="s">
        <v>92</v>
      </c>
      <c r="G32" s="30">
        <v>8.28</v>
      </c>
      <c r="H32" s="30">
        <v>3.02</v>
      </c>
      <c r="I32" s="22">
        <f t="shared" si="0"/>
        <v>641.15</v>
      </c>
      <c r="J32" s="16" t="s">
        <v>82</v>
      </c>
      <c r="K32" s="15"/>
    </row>
    <row r="33" spans="1:11">
      <c r="A33" s="15">
        <v>29</v>
      </c>
      <c r="B33" s="15" t="s">
        <v>17</v>
      </c>
      <c r="C33" s="15" t="s">
        <v>78</v>
      </c>
      <c r="D33" s="17" t="s">
        <v>79</v>
      </c>
      <c r="E33" s="15" t="s">
        <v>105</v>
      </c>
      <c r="F33" s="21" t="s">
        <v>106</v>
      </c>
      <c r="G33" s="30">
        <v>5.2</v>
      </c>
      <c r="H33" s="30">
        <v>4.98</v>
      </c>
      <c r="I33" s="22">
        <f t="shared" si="0"/>
        <v>1057.25</v>
      </c>
      <c r="J33" s="16" t="s">
        <v>82</v>
      </c>
      <c r="K33" s="15"/>
    </row>
    <row r="34" spans="1:11">
      <c r="A34" s="15">
        <v>30</v>
      </c>
      <c r="B34" s="15" t="s">
        <v>17</v>
      </c>
      <c r="C34" s="15" t="s">
        <v>78</v>
      </c>
      <c r="D34" s="17" t="s">
        <v>79</v>
      </c>
      <c r="E34" s="15" t="s">
        <v>107</v>
      </c>
      <c r="F34" s="21" t="s">
        <v>108</v>
      </c>
      <c r="G34" s="30">
        <v>7.99</v>
      </c>
      <c r="H34" s="30">
        <v>3.49</v>
      </c>
      <c r="I34" s="22">
        <f t="shared" si="0"/>
        <v>740.93</v>
      </c>
      <c r="J34" s="16" t="s">
        <v>82</v>
      </c>
      <c r="K34" s="15"/>
    </row>
    <row r="35" spans="1:11">
      <c r="A35" s="15">
        <v>31</v>
      </c>
      <c r="B35" s="15" t="s">
        <v>17</v>
      </c>
      <c r="C35" s="15" t="s">
        <v>78</v>
      </c>
      <c r="D35" s="17" t="s">
        <v>79</v>
      </c>
      <c r="E35" s="15" t="s">
        <v>109</v>
      </c>
      <c r="F35" s="21" t="s">
        <v>110</v>
      </c>
      <c r="G35" s="30">
        <v>4.5</v>
      </c>
      <c r="H35" s="30">
        <v>3.19</v>
      </c>
      <c r="I35" s="22">
        <f t="shared" si="0"/>
        <v>677.24</v>
      </c>
      <c r="J35" s="16" t="s">
        <v>82</v>
      </c>
      <c r="K35" s="15"/>
    </row>
    <row r="36" spans="1:11">
      <c r="A36" s="15">
        <v>32</v>
      </c>
      <c r="B36" s="15" t="s">
        <v>17</v>
      </c>
      <c r="C36" s="15" t="s">
        <v>78</v>
      </c>
      <c r="D36" s="17" t="s">
        <v>79</v>
      </c>
      <c r="E36" s="15" t="s">
        <v>111</v>
      </c>
      <c r="F36" s="21" t="s">
        <v>112</v>
      </c>
      <c r="G36" s="30">
        <v>8.48</v>
      </c>
      <c r="H36" s="30">
        <v>4.27</v>
      </c>
      <c r="I36" s="22">
        <f t="shared" si="0"/>
        <v>906.52</v>
      </c>
      <c r="J36" s="16" t="s">
        <v>82</v>
      </c>
      <c r="K36" s="15"/>
    </row>
    <row r="37" spans="1:11">
      <c r="A37" s="15">
        <v>33</v>
      </c>
      <c r="B37" s="15" t="s">
        <v>17</v>
      </c>
      <c r="C37" s="15" t="s">
        <v>78</v>
      </c>
      <c r="D37" s="17" t="s">
        <v>79</v>
      </c>
      <c r="E37" s="15" t="s">
        <v>113</v>
      </c>
      <c r="F37" s="21" t="s">
        <v>114</v>
      </c>
      <c r="G37" s="30">
        <v>10.29</v>
      </c>
      <c r="H37" s="30">
        <v>3.54</v>
      </c>
      <c r="I37" s="22">
        <f t="shared" si="0"/>
        <v>751.54</v>
      </c>
      <c r="J37" s="16" t="s">
        <v>82</v>
      </c>
      <c r="K37" s="15"/>
    </row>
    <row r="38" spans="1:11">
      <c r="A38" s="15">
        <v>34</v>
      </c>
      <c r="B38" s="15" t="s">
        <v>17</v>
      </c>
      <c r="C38" s="15" t="s">
        <v>78</v>
      </c>
      <c r="D38" s="17" t="s">
        <v>79</v>
      </c>
      <c r="E38" s="15" t="s">
        <v>115</v>
      </c>
      <c r="F38" s="21" t="s">
        <v>86</v>
      </c>
      <c r="G38" s="30">
        <v>7.69</v>
      </c>
      <c r="H38" s="30">
        <v>4.18</v>
      </c>
      <c r="I38" s="22">
        <f t="shared" ref="I38:I82" si="1">ROUND(H38*212.3,2)</f>
        <v>887.41</v>
      </c>
      <c r="J38" s="16" t="s">
        <v>82</v>
      </c>
      <c r="K38" s="15"/>
    </row>
    <row r="39" spans="1:11">
      <c r="A39" s="15">
        <v>35</v>
      </c>
      <c r="B39" s="15" t="s">
        <v>17</v>
      </c>
      <c r="C39" s="15" t="s">
        <v>78</v>
      </c>
      <c r="D39" s="17" t="s">
        <v>79</v>
      </c>
      <c r="E39" s="15" t="s">
        <v>116</v>
      </c>
      <c r="F39" s="21" t="s">
        <v>98</v>
      </c>
      <c r="G39" s="30">
        <v>7.31</v>
      </c>
      <c r="H39" s="30">
        <v>5.02</v>
      </c>
      <c r="I39" s="22">
        <f t="shared" si="1"/>
        <v>1065.75</v>
      </c>
      <c r="J39" s="16" t="s">
        <v>82</v>
      </c>
      <c r="K39" s="15"/>
    </row>
    <row r="40" spans="1:11">
      <c r="A40" s="15">
        <v>36</v>
      </c>
      <c r="B40" s="15" t="s">
        <v>17</v>
      </c>
      <c r="C40" s="15" t="s">
        <v>78</v>
      </c>
      <c r="D40" s="17" t="s">
        <v>79</v>
      </c>
      <c r="E40" s="15" t="s">
        <v>117</v>
      </c>
      <c r="F40" s="21" t="s">
        <v>118</v>
      </c>
      <c r="G40" s="30">
        <v>6</v>
      </c>
      <c r="H40" s="30">
        <v>5</v>
      </c>
      <c r="I40" s="22">
        <f t="shared" si="1"/>
        <v>1061.5</v>
      </c>
      <c r="J40" s="16" t="s">
        <v>82</v>
      </c>
      <c r="K40" s="15"/>
    </row>
    <row r="41" spans="1:11">
      <c r="A41" s="15">
        <v>37</v>
      </c>
      <c r="B41" s="15" t="s">
        <v>17</v>
      </c>
      <c r="C41" s="15" t="s">
        <v>78</v>
      </c>
      <c r="D41" s="17" t="s">
        <v>79</v>
      </c>
      <c r="E41" s="15" t="s">
        <v>119</v>
      </c>
      <c r="F41" s="21" t="s">
        <v>120</v>
      </c>
      <c r="G41" s="30">
        <v>15.99</v>
      </c>
      <c r="H41" s="30">
        <v>7.25</v>
      </c>
      <c r="I41" s="22">
        <f t="shared" si="1"/>
        <v>1539.18</v>
      </c>
      <c r="J41" s="16" t="s">
        <v>82</v>
      </c>
      <c r="K41" s="15"/>
    </row>
    <row r="42" spans="1:11">
      <c r="A42" s="15">
        <v>38</v>
      </c>
      <c r="B42" s="15" t="s">
        <v>17</v>
      </c>
      <c r="C42" s="15" t="s">
        <v>78</v>
      </c>
      <c r="D42" s="17" t="s">
        <v>79</v>
      </c>
      <c r="E42" s="15" t="s">
        <v>121</v>
      </c>
      <c r="F42" s="21" t="s">
        <v>122</v>
      </c>
      <c r="G42" s="30">
        <v>5.99</v>
      </c>
      <c r="H42" s="30">
        <v>5.18</v>
      </c>
      <c r="I42" s="22">
        <f t="shared" si="1"/>
        <v>1099.71</v>
      </c>
      <c r="J42" s="16" t="s">
        <v>82</v>
      </c>
      <c r="K42" s="15"/>
    </row>
    <row r="43" spans="1:11">
      <c r="A43" s="15">
        <v>39</v>
      </c>
      <c r="B43" s="15" t="s">
        <v>17</v>
      </c>
      <c r="C43" s="15" t="s">
        <v>78</v>
      </c>
      <c r="D43" s="17" t="s">
        <v>79</v>
      </c>
      <c r="E43" s="15" t="s">
        <v>123</v>
      </c>
      <c r="F43" s="21" t="s">
        <v>124</v>
      </c>
      <c r="G43" s="30">
        <v>5.5</v>
      </c>
      <c r="H43" s="30">
        <v>4.19</v>
      </c>
      <c r="I43" s="22">
        <f t="shared" si="1"/>
        <v>889.54</v>
      </c>
      <c r="J43" s="16" t="s">
        <v>82</v>
      </c>
      <c r="K43" s="15"/>
    </row>
    <row r="44" spans="1:11">
      <c r="A44" s="15">
        <v>40</v>
      </c>
      <c r="B44" s="15" t="s">
        <v>17</v>
      </c>
      <c r="C44" s="15" t="s">
        <v>78</v>
      </c>
      <c r="D44" s="17" t="s">
        <v>79</v>
      </c>
      <c r="E44" s="15" t="s">
        <v>125</v>
      </c>
      <c r="F44" s="21" t="s">
        <v>126</v>
      </c>
      <c r="G44" s="30">
        <v>5.93</v>
      </c>
      <c r="H44" s="30">
        <v>4.68</v>
      </c>
      <c r="I44" s="22">
        <f t="shared" si="1"/>
        <v>993.56</v>
      </c>
      <c r="J44" s="16" t="s">
        <v>82</v>
      </c>
      <c r="K44" s="15"/>
    </row>
    <row r="45" spans="1:11">
      <c r="A45" s="15">
        <v>41</v>
      </c>
      <c r="B45" s="15" t="s">
        <v>17</v>
      </c>
      <c r="C45" s="15" t="s">
        <v>78</v>
      </c>
      <c r="D45" s="17" t="s">
        <v>79</v>
      </c>
      <c r="E45" s="15" t="s">
        <v>127</v>
      </c>
      <c r="F45" s="21" t="s">
        <v>128</v>
      </c>
      <c r="G45" s="30">
        <v>6.05</v>
      </c>
      <c r="H45" s="30">
        <v>4.26</v>
      </c>
      <c r="I45" s="22">
        <f t="shared" si="1"/>
        <v>904.4</v>
      </c>
      <c r="J45" s="16" t="s">
        <v>82</v>
      </c>
      <c r="K45" s="15"/>
    </row>
    <row r="46" spans="1:11">
      <c r="A46" s="15">
        <v>42</v>
      </c>
      <c r="B46" s="15" t="s">
        <v>17</v>
      </c>
      <c r="C46" s="15" t="s">
        <v>78</v>
      </c>
      <c r="D46" s="17" t="s">
        <v>79</v>
      </c>
      <c r="E46" s="15" t="s">
        <v>129</v>
      </c>
      <c r="F46" s="21" t="s">
        <v>130</v>
      </c>
      <c r="G46" s="30">
        <v>5.71</v>
      </c>
      <c r="H46" s="30">
        <v>2.94</v>
      </c>
      <c r="I46" s="22">
        <f t="shared" si="1"/>
        <v>624.16</v>
      </c>
      <c r="J46" s="16" t="s">
        <v>82</v>
      </c>
      <c r="K46" s="15"/>
    </row>
    <row r="47" spans="1:11">
      <c r="A47" s="15">
        <v>43</v>
      </c>
      <c r="B47" s="15" t="s">
        <v>17</v>
      </c>
      <c r="C47" s="15" t="s">
        <v>78</v>
      </c>
      <c r="D47" s="17" t="s">
        <v>79</v>
      </c>
      <c r="E47" s="15" t="s">
        <v>131</v>
      </c>
      <c r="F47" s="21" t="s">
        <v>132</v>
      </c>
      <c r="G47" s="30">
        <v>5.02</v>
      </c>
      <c r="H47" s="30">
        <v>3.2</v>
      </c>
      <c r="I47" s="22">
        <f t="shared" si="1"/>
        <v>679.36</v>
      </c>
      <c r="J47" s="16" t="s">
        <v>82</v>
      </c>
      <c r="K47" s="15"/>
    </row>
    <row r="48" spans="1:11">
      <c r="A48" s="15">
        <v>44</v>
      </c>
      <c r="B48" s="15" t="s">
        <v>17</v>
      </c>
      <c r="C48" s="15" t="s">
        <v>78</v>
      </c>
      <c r="D48" s="17" t="s">
        <v>79</v>
      </c>
      <c r="E48" s="15" t="s">
        <v>133</v>
      </c>
      <c r="F48" s="21" t="s">
        <v>112</v>
      </c>
      <c r="G48" s="31">
        <v>6.04</v>
      </c>
      <c r="H48" s="30">
        <v>2.8</v>
      </c>
      <c r="I48" s="22">
        <f t="shared" si="1"/>
        <v>594.44</v>
      </c>
      <c r="J48" s="16" t="s">
        <v>82</v>
      </c>
      <c r="K48" s="15"/>
    </row>
    <row r="49" spans="1:11">
      <c r="A49" s="15">
        <v>45</v>
      </c>
      <c r="B49" s="15" t="s">
        <v>17</v>
      </c>
      <c r="C49" s="15" t="s">
        <v>78</v>
      </c>
      <c r="D49" s="17" t="s">
        <v>79</v>
      </c>
      <c r="E49" s="15" t="s">
        <v>134</v>
      </c>
      <c r="F49" s="21" t="s">
        <v>135</v>
      </c>
      <c r="G49" s="30">
        <v>8.45</v>
      </c>
      <c r="H49" s="30">
        <v>3.22</v>
      </c>
      <c r="I49" s="22">
        <f t="shared" si="1"/>
        <v>683.61</v>
      </c>
      <c r="J49" s="16" t="s">
        <v>82</v>
      </c>
      <c r="K49" s="15"/>
    </row>
    <row r="50" spans="1:11">
      <c r="A50" s="15">
        <v>46</v>
      </c>
      <c r="B50" s="15" t="s">
        <v>17</v>
      </c>
      <c r="C50" s="15" t="s">
        <v>78</v>
      </c>
      <c r="D50" s="17" t="s">
        <v>79</v>
      </c>
      <c r="E50" s="15" t="s">
        <v>136</v>
      </c>
      <c r="F50" s="21" t="s">
        <v>124</v>
      </c>
      <c r="G50" s="30">
        <v>5.46</v>
      </c>
      <c r="H50" s="30">
        <v>3.05</v>
      </c>
      <c r="I50" s="22">
        <f t="shared" si="1"/>
        <v>647.52</v>
      </c>
      <c r="J50" s="16" t="s">
        <v>82</v>
      </c>
      <c r="K50" s="15"/>
    </row>
    <row r="51" spans="1:11">
      <c r="A51" s="15">
        <v>47</v>
      </c>
      <c r="B51" s="15" t="s">
        <v>17</v>
      </c>
      <c r="C51" s="15" t="s">
        <v>78</v>
      </c>
      <c r="D51" s="17" t="s">
        <v>79</v>
      </c>
      <c r="E51" s="15" t="s">
        <v>137</v>
      </c>
      <c r="F51" s="21" t="s">
        <v>138</v>
      </c>
      <c r="G51" s="31">
        <v>4.6</v>
      </c>
      <c r="H51" s="30">
        <v>2.16</v>
      </c>
      <c r="I51" s="22">
        <f t="shared" si="1"/>
        <v>458.57</v>
      </c>
      <c r="J51" s="16" t="s">
        <v>82</v>
      </c>
      <c r="K51" s="15"/>
    </row>
    <row r="52" spans="1:11">
      <c r="A52" s="15">
        <v>48</v>
      </c>
      <c r="B52" s="15" t="s">
        <v>17</v>
      </c>
      <c r="C52" s="15" t="s">
        <v>78</v>
      </c>
      <c r="D52" s="17" t="s">
        <v>79</v>
      </c>
      <c r="E52" s="15" t="s">
        <v>139</v>
      </c>
      <c r="F52" s="21" t="s">
        <v>106</v>
      </c>
      <c r="G52" s="30">
        <v>4.87</v>
      </c>
      <c r="H52" s="30">
        <v>2.21</v>
      </c>
      <c r="I52" s="22">
        <f t="shared" si="1"/>
        <v>469.18</v>
      </c>
      <c r="J52" s="16" t="s">
        <v>82</v>
      </c>
      <c r="K52" s="15"/>
    </row>
    <row r="53" spans="1:11">
      <c r="A53" s="15">
        <v>49</v>
      </c>
      <c r="B53" s="15" t="s">
        <v>17</v>
      </c>
      <c r="C53" s="15" t="s">
        <v>78</v>
      </c>
      <c r="D53" s="17" t="s">
        <v>79</v>
      </c>
      <c r="E53" s="15" t="s">
        <v>140</v>
      </c>
      <c r="F53" s="21" t="s">
        <v>90</v>
      </c>
      <c r="G53" s="30">
        <v>5.09</v>
      </c>
      <c r="H53" s="30">
        <v>3.03</v>
      </c>
      <c r="I53" s="22">
        <f t="shared" si="1"/>
        <v>643.27</v>
      </c>
      <c r="J53" s="16" t="s">
        <v>82</v>
      </c>
      <c r="K53" s="15"/>
    </row>
    <row r="54" spans="1:11">
      <c r="A54" s="15">
        <v>50</v>
      </c>
      <c r="B54" s="15" t="s">
        <v>17</v>
      </c>
      <c r="C54" s="15" t="s">
        <v>78</v>
      </c>
      <c r="D54" s="17" t="s">
        <v>79</v>
      </c>
      <c r="E54" s="15" t="s">
        <v>141</v>
      </c>
      <c r="F54" s="21" t="s">
        <v>142</v>
      </c>
      <c r="G54" s="30">
        <v>8.08</v>
      </c>
      <c r="H54" s="30">
        <v>6.09</v>
      </c>
      <c r="I54" s="22">
        <f t="shared" si="1"/>
        <v>1292.91</v>
      </c>
      <c r="J54" s="16" t="s">
        <v>82</v>
      </c>
      <c r="K54" s="15"/>
    </row>
    <row r="55" spans="1:11">
      <c r="A55" s="15">
        <v>51</v>
      </c>
      <c r="B55" s="15" t="s">
        <v>17</v>
      </c>
      <c r="C55" s="15" t="s">
        <v>78</v>
      </c>
      <c r="D55" s="17" t="s">
        <v>79</v>
      </c>
      <c r="E55" s="15" t="s">
        <v>143</v>
      </c>
      <c r="F55" s="21" t="s">
        <v>128</v>
      </c>
      <c r="G55" s="30">
        <v>6.05</v>
      </c>
      <c r="H55" s="30">
        <v>3.3</v>
      </c>
      <c r="I55" s="22">
        <f t="shared" si="1"/>
        <v>700.59</v>
      </c>
      <c r="J55" s="16" t="s">
        <v>82</v>
      </c>
      <c r="K55" s="15"/>
    </row>
    <row r="56" spans="1:11">
      <c r="A56" s="15">
        <v>52</v>
      </c>
      <c r="B56" s="15" t="s">
        <v>17</v>
      </c>
      <c r="C56" s="15" t="s">
        <v>78</v>
      </c>
      <c r="D56" s="17" t="s">
        <v>79</v>
      </c>
      <c r="E56" s="15" t="s">
        <v>144</v>
      </c>
      <c r="F56" s="21" t="s">
        <v>145</v>
      </c>
      <c r="G56" s="30">
        <v>12.13</v>
      </c>
      <c r="H56" s="30">
        <v>8.16</v>
      </c>
      <c r="I56" s="22">
        <f t="shared" si="1"/>
        <v>1732.37</v>
      </c>
      <c r="J56" s="16" t="s">
        <v>82</v>
      </c>
      <c r="K56" s="15"/>
    </row>
    <row r="57" spans="1:11">
      <c r="A57" s="15">
        <v>53</v>
      </c>
      <c r="B57" s="15" t="s">
        <v>17</v>
      </c>
      <c r="C57" s="15" t="s">
        <v>78</v>
      </c>
      <c r="D57" s="17" t="s">
        <v>79</v>
      </c>
      <c r="E57" s="15" t="s">
        <v>146</v>
      </c>
      <c r="F57" s="21" t="s">
        <v>147</v>
      </c>
      <c r="G57" s="30">
        <v>3.69</v>
      </c>
      <c r="H57" s="30">
        <v>2.8</v>
      </c>
      <c r="I57" s="22">
        <f t="shared" si="1"/>
        <v>594.44</v>
      </c>
      <c r="J57" s="16" t="s">
        <v>82</v>
      </c>
      <c r="K57" s="15"/>
    </row>
    <row r="58" spans="1:11">
      <c r="A58" s="15">
        <v>54</v>
      </c>
      <c r="B58" s="15" t="s">
        <v>17</v>
      </c>
      <c r="C58" s="15" t="s">
        <v>78</v>
      </c>
      <c r="D58" s="17" t="s">
        <v>79</v>
      </c>
      <c r="E58" s="15" t="s">
        <v>148</v>
      </c>
      <c r="F58" s="21" t="s">
        <v>149</v>
      </c>
      <c r="G58" s="30">
        <v>7.03</v>
      </c>
      <c r="H58" s="30">
        <v>5.82</v>
      </c>
      <c r="I58" s="22">
        <f t="shared" si="1"/>
        <v>1235.59</v>
      </c>
      <c r="J58" s="16" t="s">
        <v>82</v>
      </c>
      <c r="K58" s="15"/>
    </row>
    <row r="59" spans="1:11">
      <c r="A59" s="15">
        <v>55</v>
      </c>
      <c r="B59" s="15" t="s">
        <v>17</v>
      </c>
      <c r="C59" s="15" t="s">
        <v>78</v>
      </c>
      <c r="D59" s="17" t="s">
        <v>79</v>
      </c>
      <c r="E59" s="15" t="s">
        <v>150</v>
      </c>
      <c r="F59" s="21" t="s">
        <v>90</v>
      </c>
      <c r="G59" s="30">
        <v>6.91</v>
      </c>
      <c r="H59" s="30">
        <v>5.04</v>
      </c>
      <c r="I59" s="22">
        <f t="shared" si="1"/>
        <v>1069.99</v>
      </c>
      <c r="J59" s="16" t="s">
        <v>82</v>
      </c>
      <c r="K59" s="15"/>
    </row>
    <row r="60" spans="1:11">
      <c r="A60" s="15">
        <v>56</v>
      </c>
      <c r="B60" s="15" t="s">
        <v>17</v>
      </c>
      <c r="C60" s="15" t="s">
        <v>78</v>
      </c>
      <c r="D60" s="17" t="s">
        <v>79</v>
      </c>
      <c r="E60" s="15" t="s">
        <v>151</v>
      </c>
      <c r="F60" s="21" t="s">
        <v>124</v>
      </c>
      <c r="G60" s="30">
        <v>5.07</v>
      </c>
      <c r="H60" s="30">
        <v>3.63</v>
      </c>
      <c r="I60" s="22">
        <f t="shared" si="1"/>
        <v>770.65</v>
      </c>
      <c r="J60" s="16" t="s">
        <v>82</v>
      </c>
      <c r="K60" s="15"/>
    </row>
    <row r="61" spans="1:11">
      <c r="A61" s="15">
        <v>57</v>
      </c>
      <c r="B61" s="15" t="s">
        <v>17</v>
      </c>
      <c r="C61" s="15" t="s">
        <v>78</v>
      </c>
      <c r="D61" s="17" t="s">
        <v>79</v>
      </c>
      <c r="E61" s="15" t="s">
        <v>152</v>
      </c>
      <c r="F61" s="21" t="s">
        <v>110</v>
      </c>
      <c r="G61" s="30">
        <v>4.48</v>
      </c>
      <c r="H61" s="30">
        <v>3.86</v>
      </c>
      <c r="I61" s="22">
        <f t="shared" si="1"/>
        <v>819.48</v>
      </c>
      <c r="J61" s="16" t="s">
        <v>82</v>
      </c>
      <c r="K61" s="15"/>
    </row>
    <row r="62" spans="1:11">
      <c r="A62" s="15">
        <v>58</v>
      </c>
      <c r="B62" s="15" t="s">
        <v>17</v>
      </c>
      <c r="C62" s="15" t="s">
        <v>78</v>
      </c>
      <c r="D62" s="17" t="s">
        <v>79</v>
      </c>
      <c r="E62" s="15" t="s">
        <v>153</v>
      </c>
      <c r="F62" s="21" t="s">
        <v>84</v>
      </c>
      <c r="G62" s="30">
        <v>5.21</v>
      </c>
      <c r="H62" s="30">
        <v>3.63</v>
      </c>
      <c r="I62" s="22">
        <f t="shared" si="1"/>
        <v>770.65</v>
      </c>
      <c r="J62" s="16" t="s">
        <v>82</v>
      </c>
      <c r="K62" s="15"/>
    </row>
    <row r="63" spans="1:11">
      <c r="A63" s="15">
        <v>59</v>
      </c>
      <c r="B63" s="15" t="s">
        <v>17</v>
      </c>
      <c r="C63" s="15" t="s">
        <v>78</v>
      </c>
      <c r="D63" s="17" t="s">
        <v>79</v>
      </c>
      <c r="E63" s="15" t="s">
        <v>154</v>
      </c>
      <c r="F63" s="21" t="s">
        <v>84</v>
      </c>
      <c r="G63" s="31">
        <v>12.04</v>
      </c>
      <c r="H63" s="30">
        <v>5.28</v>
      </c>
      <c r="I63" s="22">
        <f t="shared" si="1"/>
        <v>1120.94</v>
      </c>
      <c r="J63" s="16" t="s">
        <v>82</v>
      </c>
      <c r="K63" s="15"/>
    </row>
    <row r="64" spans="1:11">
      <c r="A64" s="15">
        <v>60</v>
      </c>
      <c r="B64" s="15" t="s">
        <v>17</v>
      </c>
      <c r="C64" s="15" t="s">
        <v>78</v>
      </c>
      <c r="D64" s="17" t="s">
        <v>79</v>
      </c>
      <c r="E64" s="15" t="s">
        <v>155</v>
      </c>
      <c r="F64" s="21" t="s">
        <v>145</v>
      </c>
      <c r="G64" s="30">
        <v>5.4</v>
      </c>
      <c r="H64" s="30">
        <v>4.31</v>
      </c>
      <c r="I64" s="22">
        <f t="shared" si="1"/>
        <v>915.01</v>
      </c>
      <c r="J64" s="16" t="s">
        <v>82</v>
      </c>
      <c r="K64" s="15"/>
    </row>
    <row r="65" spans="1:11">
      <c r="A65" s="15">
        <v>61</v>
      </c>
      <c r="B65" s="15" t="s">
        <v>17</v>
      </c>
      <c r="C65" s="15" t="s">
        <v>78</v>
      </c>
      <c r="D65" s="17" t="s">
        <v>79</v>
      </c>
      <c r="E65" s="15" t="s">
        <v>156</v>
      </c>
      <c r="F65" s="21" t="s">
        <v>157</v>
      </c>
      <c r="G65" s="31">
        <v>8.48</v>
      </c>
      <c r="H65" s="30">
        <v>0.88</v>
      </c>
      <c r="I65" s="22">
        <f t="shared" si="1"/>
        <v>186.82</v>
      </c>
      <c r="J65" s="16" t="s">
        <v>82</v>
      </c>
      <c r="K65" s="15"/>
    </row>
    <row r="66" spans="1:11">
      <c r="A66" s="15">
        <v>62</v>
      </c>
      <c r="B66" s="15" t="s">
        <v>17</v>
      </c>
      <c r="C66" s="15" t="s">
        <v>78</v>
      </c>
      <c r="D66" s="17" t="s">
        <v>79</v>
      </c>
      <c r="E66" s="15" t="s">
        <v>158</v>
      </c>
      <c r="F66" s="21" t="s">
        <v>159</v>
      </c>
      <c r="G66" s="30">
        <v>6.01</v>
      </c>
      <c r="H66" s="30">
        <v>3.48</v>
      </c>
      <c r="I66" s="22">
        <f t="shared" si="1"/>
        <v>738.8</v>
      </c>
      <c r="J66" s="16" t="s">
        <v>82</v>
      </c>
      <c r="K66" s="15"/>
    </row>
    <row r="67" spans="1:11">
      <c r="A67" s="15">
        <v>63</v>
      </c>
      <c r="B67" s="15" t="s">
        <v>17</v>
      </c>
      <c r="C67" s="15" t="s">
        <v>78</v>
      </c>
      <c r="D67" s="17" t="s">
        <v>79</v>
      </c>
      <c r="E67" s="15" t="s">
        <v>160</v>
      </c>
      <c r="F67" s="21" t="s">
        <v>124</v>
      </c>
      <c r="G67" s="31">
        <v>4.51</v>
      </c>
      <c r="H67" s="30">
        <v>2.85</v>
      </c>
      <c r="I67" s="22">
        <f t="shared" si="1"/>
        <v>605.06</v>
      </c>
      <c r="J67" s="16" t="s">
        <v>82</v>
      </c>
      <c r="K67" s="15"/>
    </row>
    <row r="68" spans="1:11">
      <c r="A68" s="15">
        <v>64</v>
      </c>
      <c r="B68" s="15" t="s">
        <v>17</v>
      </c>
      <c r="C68" s="15" t="s">
        <v>78</v>
      </c>
      <c r="D68" s="17" t="s">
        <v>79</v>
      </c>
      <c r="E68" s="15" t="s">
        <v>161</v>
      </c>
      <c r="F68" s="21" t="s">
        <v>162</v>
      </c>
      <c r="G68" s="30">
        <v>11.91</v>
      </c>
      <c r="H68" s="30">
        <v>3.28</v>
      </c>
      <c r="I68" s="22">
        <f t="shared" si="1"/>
        <v>696.34</v>
      </c>
      <c r="J68" s="16" t="s">
        <v>82</v>
      </c>
      <c r="K68" s="15"/>
    </row>
    <row r="69" spans="1:11">
      <c r="A69" s="15">
        <v>65</v>
      </c>
      <c r="B69" s="15" t="s">
        <v>17</v>
      </c>
      <c r="C69" s="15" t="s">
        <v>78</v>
      </c>
      <c r="D69" s="17" t="s">
        <v>79</v>
      </c>
      <c r="E69" s="15" t="s">
        <v>163</v>
      </c>
      <c r="F69" s="21" t="s">
        <v>164</v>
      </c>
      <c r="G69" s="30">
        <v>5.4</v>
      </c>
      <c r="H69" s="30">
        <v>3.2</v>
      </c>
      <c r="I69" s="22">
        <f t="shared" si="1"/>
        <v>679.36</v>
      </c>
      <c r="J69" s="16" t="s">
        <v>82</v>
      </c>
      <c r="K69" s="15"/>
    </row>
    <row r="70" spans="1:11">
      <c r="A70" s="15">
        <v>66</v>
      </c>
      <c r="B70" s="15" t="s">
        <v>17</v>
      </c>
      <c r="C70" s="15" t="s">
        <v>78</v>
      </c>
      <c r="D70" s="15" t="s">
        <v>165</v>
      </c>
      <c r="E70" s="15" t="s">
        <v>166</v>
      </c>
      <c r="F70" s="21" t="s">
        <v>84</v>
      </c>
      <c r="G70" s="30">
        <v>17.5</v>
      </c>
      <c r="H70" s="30">
        <v>5.5</v>
      </c>
      <c r="I70" s="22">
        <f t="shared" si="1"/>
        <v>1167.65</v>
      </c>
      <c r="J70" s="16" t="s">
        <v>82</v>
      </c>
      <c r="K70" s="15"/>
    </row>
    <row r="71" spans="1:11">
      <c r="A71" s="15">
        <v>67</v>
      </c>
      <c r="B71" s="15" t="s">
        <v>17</v>
      </c>
      <c r="C71" s="15" t="s">
        <v>78</v>
      </c>
      <c r="D71" s="15" t="s">
        <v>167</v>
      </c>
      <c r="E71" s="15" t="s">
        <v>168</v>
      </c>
      <c r="F71" s="21" t="s">
        <v>169</v>
      </c>
      <c r="G71" s="30">
        <v>3.36</v>
      </c>
      <c r="H71" s="30">
        <v>1.69</v>
      </c>
      <c r="I71" s="22">
        <f t="shared" si="1"/>
        <v>358.79</v>
      </c>
      <c r="J71" s="16" t="s">
        <v>82</v>
      </c>
      <c r="K71" s="15"/>
    </row>
    <row r="72" spans="1:11">
      <c r="A72" s="15">
        <v>68</v>
      </c>
      <c r="B72" s="15" t="s">
        <v>17</v>
      </c>
      <c r="C72" s="15" t="s">
        <v>78</v>
      </c>
      <c r="D72" s="15" t="s">
        <v>167</v>
      </c>
      <c r="E72" s="15" t="s">
        <v>170</v>
      </c>
      <c r="F72" s="21" t="s">
        <v>162</v>
      </c>
      <c r="G72" s="30">
        <v>4.97</v>
      </c>
      <c r="H72" s="30">
        <v>3.99</v>
      </c>
      <c r="I72" s="22">
        <f t="shared" si="1"/>
        <v>847.08</v>
      </c>
      <c r="J72" s="16" t="s">
        <v>82</v>
      </c>
      <c r="K72" s="15"/>
    </row>
    <row r="73" spans="1:11">
      <c r="A73" s="15">
        <v>69</v>
      </c>
      <c r="B73" s="15" t="s">
        <v>16</v>
      </c>
      <c r="C73" s="24" t="s">
        <v>171</v>
      </c>
      <c r="D73" s="24" t="s">
        <v>172</v>
      </c>
      <c r="E73" s="24" t="s">
        <v>173</v>
      </c>
      <c r="F73" s="21" t="s">
        <v>174</v>
      </c>
      <c r="G73" s="24">
        <v>1.5</v>
      </c>
      <c r="H73" s="24">
        <v>1.5</v>
      </c>
      <c r="I73" s="22">
        <f t="shared" si="1"/>
        <v>318.45</v>
      </c>
      <c r="J73" s="17" t="s">
        <v>175</v>
      </c>
      <c r="K73" s="15"/>
    </row>
    <row r="74" spans="1:11">
      <c r="A74" s="15">
        <v>70</v>
      </c>
      <c r="B74" s="15" t="s">
        <v>16</v>
      </c>
      <c r="C74" s="24" t="s">
        <v>171</v>
      </c>
      <c r="D74" s="24" t="s">
        <v>172</v>
      </c>
      <c r="E74" s="17" t="s">
        <v>176</v>
      </c>
      <c r="F74" s="21" t="s">
        <v>177</v>
      </c>
      <c r="G74" s="24">
        <v>1.5</v>
      </c>
      <c r="H74" s="24">
        <v>1.5</v>
      </c>
      <c r="I74" s="22">
        <f t="shared" si="1"/>
        <v>318.45</v>
      </c>
      <c r="J74" s="17" t="s">
        <v>178</v>
      </c>
      <c r="K74" s="15"/>
    </row>
    <row r="75" spans="1:11">
      <c r="A75" s="15">
        <v>71</v>
      </c>
      <c r="B75" s="15" t="s">
        <v>16</v>
      </c>
      <c r="C75" s="24" t="s">
        <v>171</v>
      </c>
      <c r="D75" s="24" t="s">
        <v>172</v>
      </c>
      <c r="E75" s="24" t="s">
        <v>179</v>
      </c>
      <c r="F75" s="21" t="s">
        <v>180</v>
      </c>
      <c r="G75" s="24">
        <v>2</v>
      </c>
      <c r="H75" s="24">
        <v>2</v>
      </c>
      <c r="I75" s="22">
        <f t="shared" si="1"/>
        <v>424.6</v>
      </c>
      <c r="J75" s="17" t="s">
        <v>181</v>
      </c>
      <c r="K75" s="15"/>
    </row>
    <row r="76" ht="28.8" spans="1:11">
      <c r="A76" s="15">
        <v>72</v>
      </c>
      <c r="B76" s="15" t="s">
        <v>16</v>
      </c>
      <c r="C76" s="24" t="s">
        <v>171</v>
      </c>
      <c r="D76" s="24" t="s">
        <v>172</v>
      </c>
      <c r="E76" s="17" t="s">
        <v>182</v>
      </c>
      <c r="F76" s="21" t="s">
        <v>183</v>
      </c>
      <c r="G76" s="24">
        <v>3.7</v>
      </c>
      <c r="H76" s="24">
        <v>3.7</v>
      </c>
      <c r="I76" s="22">
        <f t="shared" si="1"/>
        <v>785.51</v>
      </c>
      <c r="J76" s="17" t="s">
        <v>184</v>
      </c>
      <c r="K76" s="15"/>
    </row>
    <row r="77" spans="1:11">
      <c r="A77" s="15">
        <v>73</v>
      </c>
      <c r="B77" s="15" t="s">
        <v>16</v>
      </c>
      <c r="C77" s="24" t="s">
        <v>185</v>
      </c>
      <c r="D77" s="24" t="s">
        <v>186</v>
      </c>
      <c r="E77" s="24" t="s">
        <v>187</v>
      </c>
      <c r="F77" s="21" t="s">
        <v>188</v>
      </c>
      <c r="G77" s="24">
        <v>3.5</v>
      </c>
      <c r="H77" s="24">
        <v>2.3</v>
      </c>
      <c r="I77" s="22">
        <f t="shared" si="1"/>
        <v>488.29</v>
      </c>
      <c r="J77" s="17" t="s">
        <v>189</v>
      </c>
      <c r="K77" s="15"/>
    </row>
    <row r="78" spans="1:11">
      <c r="A78" s="15">
        <v>74</v>
      </c>
      <c r="B78" s="15" t="s">
        <v>16</v>
      </c>
      <c r="C78" s="24" t="s">
        <v>185</v>
      </c>
      <c r="D78" s="24" t="s">
        <v>190</v>
      </c>
      <c r="E78" s="17" t="s">
        <v>191</v>
      </c>
      <c r="F78" s="21" t="s">
        <v>192</v>
      </c>
      <c r="G78" s="17">
        <v>2.3</v>
      </c>
      <c r="H78" s="17">
        <v>2.3</v>
      </c>
      <c r="I78" s="22">
        <f t="shared" si="1"/>
        <v>488.29</v>
      </c>
      <c r="J78" s="17" t="s">
        <v>193</v>
      </c>
      <c r="K78" s="15"/>
    </row>
    <row r="79" spans="1:11">
      <c r="A79" s="15">
        <v>75</v>
      </c>
      <c r="B79" s="15" t="s">
        <v>16</v>
      </c>
      <c r="C79" s="24" t="s">
        <v>185</v>
      </c>
      <c r="D79" s="24" t="s">
        <v>190</v>
      </c>
      <c r="E79" s="17" t="s">
        <v>194</v>
      </c>
      <c r="F79" s="21" t="s">
        <v>195</v>
      </c>
      <c r="G79" s="17">
        <v>2.4</v>
      </c>
      <c r="H79" s="17">
        <v>2.4</v>
      </c>
      <c r="I79" s="22">
        <f t="shared" si="1"/>
        <v>509.52</v>
      </c>
      <c r="J79" s="17" t="s">
        <v>196</v>
      </c>
      <c r="K79" s="15"/>
    </row>
    <row r="80" spans="1:11">
      <c r="A80" s="15">
        <v>76</v>
      </c>
      <c r="B80" s="15" t="s">
        <v>16</v>
      </c>
      <c r="C80" s="24" t="s">
        <v>197</v>
      </c>
      <c r="D80" s="24" t="s">
        <v>198</v>
      </c>
      <c r="E80" s="24" t="s">
        <v>199</v>
      </c>
      <c r="F80" s="21" t="s">
        <v>200</v>
      </c>
      <c r="G80" s="24">
        <v>16.7</v>
      </c>
      <c r="H80" s="32">
        <v>12</v>
      </c>
      <c r="I80" s="22">
        <f t="shared" si="1"/>
        <v>2547.6</v>
      </c>
      <c r="J80" s="33" t="s">
        <v>201</v>
      </c>
      <c r="K80" s="15"/>
    </row>
    <row r="81" spans="1:11">
      <c r="A81" s="15">
        <v>77</v>
      </c>
      <c r="B81" s="15" t="s">
        <v>16</v>
      </c>
      <c r="C81" s="24" t="s">
        <v>202</v>
      </c>
      <c r="D81" s="24" t="s">
        <v>203</v>
      </c>
      <c r="E81" s="24" t="s">
        <v>204</v>
      </c>
      <c r="F81" s="21" t="s">
        <v>205</v>
      </c>
      <c r="G81" s="24">
        <v>8</v>
      </c>
      <c r="H81" s="24">
        <v>8</v>
      </c>
      <c r="I81" s="22">
        <f t="shared" si="1"/>
        <v>1698.4</v>
      </c>
      <c r="J81" s="17" t="s">
        <v>206</v>
      </c>
      <c r="K81" s="15"/>
    </row>
    <row r="82" spans="1:11">
      <c r="A82" s="15">
        <v>78</v>
      </c>
      <c r="B82" s="15" t="s">
        <v>16</v>
      </c>
      <c r="C82" s="24" t="s">
        <v>202</v>
      </c>
      <c r="D82" s="24" t="s">
        <v>207</v>
      </c>
      <c r="E82" s="24" t="s">
        <v>208</v>
      </c>
      <c r="F82" s="21" t="s">
        <v>209</v>
      </c>
      <c r="G82" s="24">
        <v>26</v>
      </c>
      <c r="H82" s="24">
        <v>26</v>
      </c>
      <c r="I82" s="22">
        <f t="shared" si="1"/>
        <v>5519.8</v>
      </c>
      <c r="J82" s="17" t="s">
        <v>206</v>
      </c>
      <c r="K82" s="15"/>
    </row>
    <row r="83" spans="1:11">
      <c r="A83" s="15">
        <v>79</v>
      </c>
      <c r="B83" s="34" t="s">
        <v>18</v>
      </c>
      <c r="C83" s="35" t="s">
        <v>210</v>
      </c>
      <c r="D83" s="36" t="s">
        <v>211</v>
      </c>
      <c r="E83" s="35" t="s">
        <v>212</v>
      </c>
      <c r="F83" s="21" t="s">
        <v>213</v>
      </c>
      <c r="G83" s="37">
        <v>3.7</v>
      </c>
      <c r="H83" s="37">
        <v>3.7</v>
      </c>
      <c r="I83" s="22">
        <f t="shared" ref="I83:I96" si="2">ROUND(H83*212.3,2)</f>
        <v>785.51</v>
      </c>
      <c r="J83" s="38" t="s">
        <v>214</v>
      </c>
      <c r="K83" s="15"/>
    </row>
    <row r="84" spans="1:11">
      <c r="A84" s="15">
        <v>80</v>
      </c>
      <c r="B84" s="34" t="s">
        <v>18</v>
      </c>
      <c r="C84" s="35" t="s">
        <v>215</v>
      </c>
      <c r="D84" s="36" t="s">
        <v>216</v>
      </c>
      <c r="E84" s="35" t="s">
        <v>217</v>
      </c>
      <c r="F84" s="21" t="s">
        <v>218</v>
      </c>
      <c r="G84" s="37">
        <v>1.25</v>
      </c>
      <c r="H84" s="37">
        <v>1.25</v>
      </c>
      <c r="I84" s="22">
        <f t="shared" si="2"/>
        <v>265.38</v>
      </c>
      <c r="J84" s="38" t="s">
        <v>82</v>
      </c>
      <c r="K84" s="15"/>
    </row>
    <row r="85" spans="1:11">
      <c r="A85" s="15">
        <v>81</v>
      </c>
      <c r="B85" s="34" t="s">
        <v>18</v>
      </c>
      <c r="C85" s="35" t="s">
        <v>215</v>
      </c>
      <c r="D85" s="36" t="s">
        <v>216</v>
      </c>
      <c r="E85" s="35" t="s">
        <v>219</v>
      </c>
      <c r="F85" s="21" t="s">
        <v>220</v>
      </c>
      <c r="G85" s="37">
        <v>2.5</v>
      </c>
      <c r="H85" s="37">
        <v>2.5</v>
      </c>
      <c r="I85" s="22">
        <f t="shared" si="2"/>
        <v>530.75</v>
      </c>
      <c r="J85" s="38" t="s">
        <v>221</v>
      </c>
      <c r="K85" s="15"/>
    </row>
    <row r="86" spans="1:11">
      <c r="A86" s="15">
        <v>82</v>
      </c>
      <c r="B86" s="34" t="s">
        <v>18</v>
      </c>
      <c r="C86" s="35" t="s">
        <v>215</v>
      </c>
      <c r="D86" s="36" t="s">
        <v>216</v>
      </c>
      <c r="E86" s="35" t="s">
        <v>222</v>
      </c>
      <c r="F86" s="21" t="s">
        <v>223</v>
      </c>
      <c r="G86" s="37">
        <v>2.5</v>
      </c>
      <c r="H86" s="37">
        <v>2.5</v>
      </c>
      <c r="I86" s="22">
        <f t="shared" si="2"/>
        <v>530.75</v>
      </c>
      <c r="J86" s="38" t="s">
        <v>82</v>
      </c>
      <c r="K86" s="15"/>
    </row>
    <row r="87" spans="1:11">
      <c r="A87" s="15">
        <v>83</v>
      </c>
      <c r="B87" s="34" t="s">
        <v>18</v>
      </c>
      <c r="C87" s="35" t="s">
        <v>215</v>
      </c>
      <c r="D87" s="36" t="s">
        <v>216</v>
      </c>
      <c r="E87" s="35" t="s">
        <v>224</v>
      </c>
      <c r="F87" s="21" t="s">
        <v>225</v>
      </c>
      <c r="G87" s="37">
        <v>2.95</v>
      </c>
      <c r="H87" s="37">
        <v>2.95</v>
      </c>
      <c r="I87" s="22">
        <f t="shared" si="2"/>
        <v>626.29</v>
      </c>
      <c r="J87" s="38" t="s">
        <v>226</v>
      </c>
      <c r="K87" s="15"/>
    </row>
    <row r="88" spans="1:11">
      <c r="A88" s="15">
        <v>84</v>
      </c>
      <c r="B88" s="34" t="s">
        <v>18</v>
      </c>
      <c r="C88" s="35" t="s">
        <v>215</v>
      </c>
      <c r="D88" s="36" t="s">
        <v>216</v>
      </c>
      <c r="E88" s="35" t="s">
        <v>227</v>
      </c>
      <c r="F88" s="21" t="s">
        <v>228</v>
      </c>
      <c r="G88" s="37">
        <v>1.52</v>
      </c>
      <c r="H88" s="37">
        <v>1.52</v>
      </c>
      <c r="I88" s="22">
        <f t="shared" si="2"/>
        <v>322.7</v>
      </c>
      <c r="J88" s="38" t="s">
        <v>221</v>
      </c>
      <c r="K88" s="15"/>
    </row>
    <row r="89" spans="1:11">
      <c r="A89" s="15">
        <v>85</v>
      </c>
      <c r="B89" s="34" t="s">
        <v>18</v>
      </c>
      <c r="C89" s="35" t="s">
        <v>215</v>
      </c>
      <c r="D89" s="36" t="s">
        <v>216</v>
      </c>
      <c r="E89" s="35" t="s">
        <v>229</v>
      </c>
      <c r="F89" s="21" t="s">
        <v>230</v>
      </c>
      <c r="G89" s="37">
        <v>2.5</v>
      </c>
      <c r="H89" s="37">
        <v>2.5</v>
      </c>
      <c r="I89" s="22">
        <f t="shared" si="2"/>
        <v>530.75</v>
      </c>
      <c r="J89" s="38" t="s">
        <v>226</v>
      </c>
      <c r="K89" s="15"/>
    </row>
    <row r="90" spans="1:11">
      <c r="A90" s="15">
        <v>86</v>
      </c>
      <c r="B90" s="34" t="s">
        <v>18</v>
      </c>
      <c r="C90" s="35" t="s">
        <v>215</v>
      </c>
      <c r="D90" s="36" t="s">
        <v>216</v>
      </c>
      <c r="E90" s="35" t="s">
        <v>231</v>
      </c>
      <c r="F90" s="21" t="s">
        <v>232</v>
      </c>
      <c r="G90" s="37">
        <v>1.8</v>
      </c>
      <c r="H90" s="37">
        <v>1.8</v>
      </c>
      <c r="I90" s="22">
        <f t="shared" si="2"/>
        <v>382.14</v>
      </c>
      <c r="J90" s="38" t="s">
        <v>221</v>
      </c>
      <c r="K90" s="15"/>
    </row>
    <row r="91" spans="1:11">
      <c r="A91" s="15">
        <v>87</v>
      </c>
      <c r="B91" s="34" t="s">
        <v>18</v>
      </c>
      <c r="C91" s="35" t="s">
        <v>215</v>
      </c>
      <c r="D91" s="36" t="s">
        <v>216</v>
      </c>
      <c r="E91" s="35" t="s">
        <v>233</v>
      </c>
      <c r="F91" s="21" t="s">
        <v>230</v>
      </c>
      <c r="G91" s="37">
        <v>33</v>
      </c>
      <c r="H91" s="37">
        <v>33</v>
      </c>
      <c r="I91" s="22">
        <f t="shared" si="2"/>
        <v>7005.9</v>
      </c>
      <c r="J91" s="38" t="s">
        <v>234</v>
      </c>
      <c r="K91" s="15"/>
    </row>
    <row r="92" spans="1:11">
      <c r="A92" s="15">
        <v>88</v>
      </c>
      <c r="B92" s="34" t="s">
        <v>18</v>
      </c>
      <c r="C92" s="35" t="s">
        <v>215</v>
      </c>
      <c r="D92" s="36" t="s">
        <v>216</v>
      </c>
      <c r="E92" s="35" t="s">
        <v>235</v>
      </c>
      <c r="F92" s="21" t="s">
        <v>236</v>
      </c>
      <c r="G92" s="37">
        <v>2.08</v>
      </c>
      <c r="H92" s="37">
        <v>2.08</v>
      </c>
      <c r="I92" s="22">
        <f t="shared" si="2"/>
        <v>441.58</v>
      </c>
      <c r="J92" s="38" t="s">
        <v>221</v>
      </c>
      <c r="K92" s="15"/>
    </row>
    <row r="93" spans="1:11">
      <c r="A93" s="15">
        <v>89</v>
      </c>
      <c r="B93" s="34" t="s">
        <v>18</v>
      </c>
      <c r="C93" s="35" t="s">
        <v>215</v>
      </c>
      <c r="D93" s="36" t="s">
        <v>216</v>
      </c>
      <c r="E93" s="35" t="s">
        <v>237</v>
      </c>
      <c r="F93" s="21" t="s">
        <v>238</v>
      </c>
      <c r="G93" s="37">
        <v>10.5</v>
      </c>
      <c r="H93" s="37">
        <v>10.5</v>
      </c>
      <c r="I93" s="22">
        <f t="shared" si="2"/>
        <v>2229.15</v>
      </c>
      <c r="J93" s="38" t="s">
        <v>239</v>
      </c>
      <c r="K93" s="15"/>
    </row>
    <row r="94" spans="1:11">
      <c r="A94" s="15">
        <v>90</v>
      </c>
      <c r="B94" s="34" t="s">
        <v>18</v>
      </c>
      <c r="C94" s="35" t="s">
        <v>215</v>
      </c>
      <c r="D94" s="36" t="s">
        <v>216</v>
      </c>
      <c r="E94" s="35" t="s">
        <v>240</v>
      </c>
      <c r="F94" s="21" t="s">
        <v>241</v>
      </c>
      <c r="G94" s="37">
        <v>2.04</v>
      </c>
      <c r="H94" s="37">
        <v>2.04</v>
      </c>
      <c r="I94" s="22">
        <f t="shared" si="2"/>
        <v>433.09</v>
      </c>
      <c r="J94" s="38" t="s">
        <v>82</v>
      </c>
      <c r="K94" s="15"/>
    </row>
    <row r="95" spans="1:11">
      <c r="A95" s="15">
        <v>91</v>
      </c>
      <c r="B95" s="34" t="s">
        <v>18</v>
      </c>
      <c r="C95" s="35" t="s">
        <v>215</v>
      </c>
      <c r="D95" s="36" t="s">
        <v>216</v>
      </c>
      <c r="E95" s="35" t="s">
        <v>242</v>
      </c>
      <c r="F95" s="21" t="s">
        <v>238</v>
      </c>
      <c r="G95" s="37">
        <v>2.02</v>
      </c>
      <c r="H95" s="37">
        <v>2.02</v>
      </c>
      <c r="I95" s="22">
        <f t="shared" si="2"/>
        <v>428.85</v>
      </c>
      <c r="J95" s="38" t="s">
        <v>82</v>
      </c>
      <c r="K95" s="15"/>
    </row>
    <row r="96" spans="1:11">
      <c r="A96" s="15">
        <v>92</v>
      </c>
      <c r="B96" s="34" t="s">
        <v>18</v>
      </c>
      <c r="C96" s="35" t="s">
        <v>215</v>
      </c>
      <c r="D96" s="36" t="s">
        <v>216</v>
      </c>
      <c r="E96" s="35" t="s">
        <v>243</v>
      </c>
      <c r="F96" s="21" t="s">
        <v>244</v>
      </c>
      <c r="G96" s="37">
        <v>2.23</v>
      </c>
      <c r="H96" s="37">
        <v>2.23</v>
      </c>
      <c r="I96" s="22">
        <f t="shared" si="2"/>
        <v>473.43</v>
      </c>
      <c r="J96" s="38" t="s">
        <v>82</v>
      </c>
      <c r="K96" s="15"/>
    </row>
    <row r="97" ht="30" customHeight="1" spans="1:11">
      <c r="A97" s="15" t="s">
        <v>20</v>
      </c>
      <c r="B97" s="15"/>
      <c r="C97" s="15"/>
      <c r="D97" s="15"/>
      <c r="E97" s="15"/>
      <c r="F97" s="15"/>
      <c r="G97" s="15">
        <f>SUM(G5:G96)</f>
        <v>641.69</v>
      </c>
      <c r="H97" s="15">
        <f>SUM(H5:H96)</f>
        <v>424.89</v>
      </c>
      <c r="I97" s="15">
        <f>SUM(I5:I96)</f>
        <v>90204.18</v>
      </c>
      <c r="J97" s="16"/>
      <c r="K97" s="15"/>
    </row>
  </sheetData>
  <mergeCells count="13">
    <mergeCell ref="C1:J1"/>
    <mergeCell ref="B2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conditionalFormatting sqref="E20:E72">
    <cfRule type="duplicateValues" dxfId="0" priority="1"/>
  </conditionalFormatting>
  <pageMargins left="0.511805555555556" right="0.511805555555556" top="0.550694444444444" bottom="0.354166666666667" header="0.314583333333333" footer="0.118055555555556"/>
  <pageSetup paperSize="9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D7" sqref="D7:D9"/>
    </sheetView>
  </sheetViews>
  <sheetFormatPr defaultColWidth="9" defaultRowHeight="14.4"/>
  <cols>
    <col min="1" max="2" width="6.75" customWidth="1"/>
    <col min="3" max="3" width="11" customWidth="1"/>
    <col min="4" max="4" width="15.3333333333333" customWidth="1"/>
    <col min="5" max="5" width="10.3703703703704" customWidth="1"/>
    <col min="6" max="6" width="7.75" customWidth="1"/>
    <col min="7" max="8" width="8.25" customWidth="1"/>
    <col min="9" max="9" width="38.4259259259259" customWidth="1"/>
  </cols>
  <sheetData>
    <row r="1" customFormat="1" ht="24" customHeight="1" spans="1:9">
      <c r="A1" t="s">
        <v>245</v>
      </c>
    </row>
    <row r="2" spans="1:9">
      <c r="A2" s="2" t="s">
        <v>246</v>
      </c>
      <c r="B2" s="2"/>
      <c r="C2" s="2"/>
      <c r="D2" s="2"/>
      <c r="E2" s="2"/>
      <c r="F2" s="2"/>
      <c r="G2" s="2"/>
      <c r="H2" s="2"/>
      <c r="I2" s="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ht="42" customHeight="1" spans="1:9">
      <c r="A4" s="2"/>
      <c r="B4" s="2"/>
      <c r="C4" s="2"/>
      <c r="D4" s="2"/>
      <c r="E4" s="2"/>
      <c r="F4" s="2"/>
      <c r="G4" s="2"/>
      <c r="H4" s="2"/>
      <c r="I4" s="2"/>
    </row>
    <row r="5" s="1" customFormat="1" ht="27" customHeight="1" spans="1:9">
      <c r="A5" s="3" t="s">
        <v>2</v>
      </c>
      <c r="B5" s="4" t="s">
        <v>247</v>
      </c>
      <c r="C5" s="3" t="s">
        <v>248</v>
      </c>
      <c r="D5" s="3" t="s">
        <v>249</v>
      </c>
      <c r="E5" s="4" t="s">
        <v>250</v>
      </c>
      <c r="F5" s="3" t="s">
        <v>251</v>
      </c>
      <c r="G5" s="3" t="s">
        <v>252</v>
      </c>
      <c r="H5" s="4" t="s">
        <v>6</v>
      </c>
      <c r="I5" s="3" t="s">
        <v>30</v>
      </c>
    </row>
    <row r="6" spans="1:9">
      <c r="A6" s="5"/>
      <c r="B6" s="6"/>
      <c r="C6" s="5"/>
      <c r="D6" s="5"/>
      <c r="E6" s="6"/>
      <c r="F6" s="5"/>
      <c r="G6" s="5"/>
      <c r="H6" s="6"/>
      <c r="I6" s="5"/>
    </row>
    <row r="7" ht="21" customHeight="1" spans="1:9">
      <c r="A7" s="3">
        <v>1</v>
      </c>
      <c r="B7" s="4" t="s">
        <v>15</v>
      </c>
      <c r="C7" s="3" t="s">
        <v>253</v>
      </c>
      <c r="D7" s="3" t="s">
        <v>254</v>
      </c>
      <c r="E7" s="3" t="s">
        <v>255</v>
      </c>
      <c r="F7" s="3">
        <v>754.2</v>
      </c>
      <c r="G7" s="3">
        <v>754.2</v>
      </c>
      <c r="H7" s="4">
        <f>G7*200</f>
        <v>150840</v>
      </c>
      <c r="I7" s="3" t="s">
        <v>60</v>
      </c>
    </row>
    <row r="8" ht="21" customHeight="1" spans="1:9">
      <c r="A8" s="3"/>
      <c r="B8" s="7"/>
      <c r="C8" s="3"/>
      <c r="D8" s="3"/>
      <c r="E8" s="3"/>
      <c r="F8" s="3"/>
      <c r="G8" s="3"/>
      <c r="H8" s="7"/>
      <c r="I8" s="3"/>
    </row>
    <row r="9" ht="21" customHeight="1" spans="1:9">
      <c r="A9" s="3"/>
      <c r="B9" s="6"/>
      <c r="C9" s="3"/>
      <c r="D9" s="3"/>
      <c r="E9" s="3"/>
      <c r="F9" s="3"/>
      <c r="G9" s="3"/>
      <c r="H9" s="7"/>
      <c r="I9" s="3"/>
    </row>
    <row r="10" ht="30" customHeight="1" spans="1:9">
      <c r="A10" s="8" t="s">
        <v>20</v>
      </c>
      <c r="B10" s="8"/>
      <c r="C10" s="8"/>
      <c r="D10" s="8"/>
      <c r="E10" s="8"/>
      <c r="F10" s="8">
        <f>SUM(F7:F9)</f>
        <v>754.2</v>
      </c>
      <c r="G10" s="8">
        <f>SUM(G7:G9)</f>
        <v>754.2</v>
      </c>
      <c r="H10" s="8">
        <f>SUM(H7:H9)</f>
        <v>150840</v>
      </c>
      <c r="I10" s="8"/>
    </row>
    <row r="11" spans="1:9">
      <c r="A11" s="9"/>
      <c r="B11" s="9"/>
      <c r="C11" s="9"/>
      <c r="D11" s="9"/>
      <c r="E11" s="9"/>
      <c r="F11" s="9"/>
      <c r="G11" s="9"/>
      <c r="H11" s="9"/>
      <c r="I11" s="9"/>
    </row>
    <row r="12" spans="1:9">
      <c r="A12" s="9"/>
      <c r="B12" s="9"/>
      <c r="C12" s="9"/>
      <c r="D12" s="9"/>
      <c r="E12" s="9"/>
      <c r="F12" s="9"/>
      <c r="G12" s="9"/>
      <c r="H12" s="9"/>
      <c r="I12" s="9"/>
    </row>
  </sheetData>
  <mergeCells count="20">
    <mergeCell ref="A5:A6"/>
    <mergeCell ref="A7:A9"/>
    <mergeCell ref="B5:B6"/>
    <mergeCell ref="B7:B9"/>
    <mergeCell ref="C5:C6"/>
    <mergeCell ref="C7:C9"/>
    <mergeCell ref="D5:D6"/>
    <mergeCell ref="D7:D9"/>
    <mergeCell ref="E5:E6"/>
    <mergeCell ref="E7:E9"/>
    <mergeCell ref="F5:F6"/>
    <mergeCell ref="F7:F9"/>
    <mergeCell ref="G5:G6"/>
    <mergeCell ref="G7:G9"/>
    <mergeCell ref="H5:H6"/>
    <mergeCell ref="H7:H9"/>
    <mergeCell ref="I5:I6"/>
    <mergeCell ref="I7:I9"/>
    <mergeCell ref="A2:I4"/>
    <mergeCell ref="A11:I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附件2</vt:lpstr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红花</cp:lastModifiedBy>
  <dcterms:created xsi:type="dcterms:W3CDTF">2021-07-31T16:40:00Z</dcterms:created>
  <cp:lastPrinted>2021-07-31T16:45:00Z</cp:lastPrinted>
  <dcterms:modified xsi:type="dcterms:W3CDTF">2026-08-30T12:28:50Z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92B6424BFB9A450681DBCC8C92F05995</vt:lpwstr>
  </property>
  <property fmtid="{D5CDD505-2E9C-101B-9397-08002B2CF9AE}" pid="4" name="CalculationRule">
    <vt:i4>0</vt:i4>
  </property>
</Properties>
</file>