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811"/>
  </bookViews>
  <sheets>
    <sheet name="  南丰镇2026年天然橡胶良种良法补助申请汇总表" sheetId="2" r:id="rId1"/>
  </sheets>
  <calcPr calcId="144525"/>
</workbook>
</file>

<file path=xl/sharedStrings.xml><?xml version="1.0" encoding="utf-8"?>
<sst xmlns="http://schemas.openxmlformats.org/spreadsheetml/2006/main" count="50" uniqueCount="40">
  <si>
    <t>附件1</t>
  </si>
  <si>
    <t>儋州市2026年天然橡胶良种良法种植第二年补助资金申请汇总表（第五批）</t>
  </si>
  <si>
    <t>填表单位： 儋州市农业农村局                                                                       时间：2026年10月30日</t>
  </si>
  <si>
    <t>序号</t>
  </si>
  <si>
    <t>乡镇</t>
  </si>
  <si>
    <t>村委会</t>
  </si>
  <si>
    <t>村小组</t>
  </si>
  <si>
    <t>胶农姓名</t>
  </si>
  <si>
    <t>身份证号</t>
  </si>
  <si>
    <t>图斑编码</t>
  </si>
  <si>
    <t>核实或实际测量面积（亩）</t>
  </si>
  <si>
    <t>第2年抚管补贴（元/亩）</t>
  </si>
  <si>
    <t>第2年补助情况</t>
  </si>
  <si>
    <t>种植时间</t>
  </si>
  <si>
    <t>备注</t>
  </si>
  <si>
    <t>2025年抚管补贴补助资金(元)</t>
  </si>
  <si>
    <t>其中</t>
  </si>
  <si>
    <t>中央资金</t>
  </si>
  <si>
    <t>省级资金</t>
  </si>
  <si>
    <t>排浦</t>
  </si>
  <si>
    <t>春花</t>
  </si>
  <si>
    <t>春花村</t>
  </si>
  <si>
    <t>谢秋妹</t>
  </si>
  <si>
    <t>460029XXXX4820</t>
  </si>
  <si>
    <t>一：                                  东：X2166810/Y312868                    南：X2166821/Y312891
西：X2166765/Y312921                    北：X2166755/Y312909
二：                                    东：X2166745/Y312858                                   南：X2166763/Y312878
西：X2166636/Y312994                        北：X2166631/Y312972
三：                                        东：X2166514/Y312693                                  南：X2166579/Y312698
西：X2166465/Y312762                                北：X2166501/Y312710
四：                                       东：X2167302/Y312991                             南：X2167342/Y313055
西：X2167267/Y313085                      北：X2167214/Y313057</t>
  </si>
  <si>
    <t>2024年12月/热研73397</t>
  </si>
  <si>
    <t>2023-2024年种植中央资金第1年800元/亩，第2-6年每年补助300元/亩。省级资金第1-3年每年各补助200元/亩.</t>
  </si>
  <si>
    <t>李世平</t>
  </si>
  <si>
    <t>460029XXXX481x</t>
  </si>
  <si>
    <t>一：                                东：X2166882/Y312627                     南：X2166875/Y312695
西：X2166606/Y312726                       北：X2166596/Y312689
二：                                      东：X2166494/Y312447                         南：X2166487/Y312586
西：X2166430/Y312451                      北：X2166445/Y312573
三：                                       东：X2166494/Y312743                        南：X2166530/Y312858
西：X2166491/Y312862                      北：X2166462/Y312765
四：                                东：X2166531/Y312862                        南：X2166585/Y313033
西：X2166632/Y313012                      北：X2166493/Y312867</t>
  </si>
  <si>
    <t>2025年9月/热研70259</t>
  </si>
  <si>
    <t>2025-2026年种植中央资金第1年800元/亩，第2-6年每年补助300元/亩。省级资金第1年300元/亩，第2-6年每年各补助100元/亩.</t>
  </si>
  <si>
    <t>李益坚</t>
  </si>
  <si>
    <t>460003XXXX4816</t>
  </si>
  <si>
    <t>东：X2165812/Y312600               南：X2165948/Y312730
西：X2165860/Y312754                     北：X2165774/Y312610</t>
  </si>
  <si>
    <t>2025年10月/热研70259</t>
  </si>
  <si>
    <t>李  坚</t>
  </si>
  <si>
    <t>460003XXXX4811</t>
  </si>
  <si>
    <t>东：X2165028/Y312856                    南：X2165995/Y312932
西：X2165938/Y312940                    北：X2165871/Y312880</t>
  </si>
  <si>
    <t>合计：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</si>
</sst>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sz val="11"/>
      <color rgb="FF000000"/>
      <name val="宋体"/>
      <charset val="134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8" fillId="12" borderId="10" applyNumberFormat="false" applyAlignment="false" applyProtection="false">
      <alignment vertical="center"/>
    </xf>
    <xf numFmtId="0" fontId="22" fillId="13" borderId="11" applyNumberFormat="false" applyAlignment="false" applyProtection="false">
      <alignment vertical="center"/>
    </xf>
    <xf numFmtId="0" fontId="26" fillId="18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23" fillId="0" borderId="12" applyNumberFormat="false" applyFill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28" fillId="0" borderId="1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0" fillId="24" borderId="15" applyNumberFormat="false" applyFont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27" fillId="19" borderId="0" applyNumberFormat="false" applyBorder="false" applyAlignment="false" applyProtection="false">
      <alignment vertical="center"/>
    </xf>
    <xf numFmtId="0" fontId="30" fillId="12" borderId="13" applyNumberFormat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24" fillId="16" borderId="13" applyNumberFormat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0" fillId="0" borderId="0" xfId="0" applyAlignment="true">
      <alignment vertical="center" wrapText="true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 wrapText="true"/>
    </xf>
    <xf numFmtId="0" fontId="4" fillId="0" borderId="0" xfId="0" applyFont="true" applyAlignment="true">
      <alignment horizontal="left" vertical="center"/>
    </xf>
    <xf numFmtId="0" fontId="1" fillId="0" borderId="1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1" fillId="0" borderId="3" xfId="0" applyFont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5" fillId="0" borderId="4" xfId="0" applyFont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 wrapText="true"/>
    </xf>
    <xf numFmtId="0" fontId="0" fillId="0" borderId="4" xfId="0" applyFont="true" applyBorder="true" applyAlignment="true">
      <alignment horizontal="center" vertical="center" wrapText="true"/>
    </xf>
    <xf numFmtId="0" fontId="0" fillId="0" borderId="5" xfId="0" applyFont="true" applyBorder="true" applyAlignment="true">
      <alignment horizontal="center" vertical="center" wrapText="true"/>
    </xf>
    <xf numFmtId="0" fontId="0" fillId="0" borderId="6" xfId="0" applyFont="true" applyBorder="true" applyAlignment="true">
      <alignment horizontal="center" vertical="center" wrapText="true"/>
    </xf>
    <xf numFmtId="0" fontId="0" fillId="0" borderId="0" xfId="0" applyFont="true" applyAlignment="true">
      <alignment horizontal="left" vertical="center"/>
    </xf>
    <xf numFmtId="0" fontId="4" fillId="0" borderId="0" xfId="0" applyFont="true" applyAlignment="true">
      <alignment horizontal="center" vertical="center"/>
    </xf>
    <xf numFmtId="0" fontId="6" fillId="0" borderId="4" xfId="0" applyFont="true" applyFill="true" applyBorder="true" applyAlignment="true">
      <alignment horizontal="center" vertical="center" wrapText="true"/>
    </xf>
    <xf numFmtId="0" fontId="6" fillId="0" borderId="4" xfId="0" applyFont="true" applyFill="true" applyBorder="true" applyAlignment="true">
      <alignment horizontal="left" vertical="center" wrapText="true"/>
    </xf>
    <xf numFmtId="0" fontId="7" fillId="0" borderId="4" xfId="0" applyFont="true" applyFill="true" applyBorder="true" applyAlignment="true">
      <alignment horizontal="center" vertical="center"/>
    </xf>
    <xf numFmtId="0" fontId="8" fillId="0" borderId="4" xfId="0" applyFont="true" applyBorder="true" applyAlignment="true">
      <alignment horizontal="center" vertical="center" wrapText="true"/>
    </xf>
    <xf numFmtId="0" fontId="9" fillId="0" borderId="4" xfId="0" applyFont="true" applyBorder="true" applyAlignment="true">
      <alignment vertical="center" wrapText="true"/>
    </xf>
    <xf numFmtId="0" fontId="9" fillId="0" borderId="4" xfId="0" applyFont="true" applyBorder="true" applyAlignment="true">
      <alignment horizontal="left" vertical="center" wrapText="true"/>
    </xf>
    <xf numFmtId="0" fontId="9" fillId="0" borderId="4" xfId="0" applyFont="true" applyFill="true" applyBorder="true" applyAlignment="true">
      <alignment horizontal="center" vertical="center" wrapText="true"/>
    </xf>
    <xf numFmtId="0" fontId="9" fillId="0" borderId="4" xfId="0" applyFont="true" applyFill="true" applyBorder="true" applyAlignment="true">
      <alignment horizontal="left" vertical="center" wrapText="true"/>
    </xf>
    <xf numFmtId="0" fontId="0" fillId="0" borderId="7" xfId="0" applyFont="true" applyBorder="true" applyAlignment="true">
      <alignment horizontal="center" vertical="center" wrapText="true"/>
    </xf>
    <xf numFmtId="0" fontId="0" fillId="0" borderId="0" xfId="0" applyFont="true" applyAlignment="true">
      <alignment horizontal="center" vertical="center"/>
    </xf>
    <xf numFmtId="0" fontId="1" fillId="0" borderId="5" xfId="0" applyFont="true" applyBorder="true" applyAlignment="true">
      <alignment horizontal="center" vertical="center" wrapText="true"/>
    </xf>
    <xf numFmtId="0" fontId="1" fillId="0" borderId="6" xfId="0" applyFont="true" applyBorder="true" applyAlignment="true">
      <alignment horizontal="center" vertical="center" wrapText="true"/>
    </xf>
    <xf numFmtId="0" fontId="1" fillId="0" borderId="7" xfId="0" applyFont="true" applyBorder="true" applyAlignment="true">
      <alignment horizontal="center" vertical="center" wrapText="true"/>
    </xf>
    <xf numFmtId="0" fontId="10" fillId="0" borderId="7" xfId="0" applyFont="true" applyFill="true" applyBorder="true" applyAlignment="true">
      <alignment horizontal="center" vertical="center" wrapText="true"/>
    </xf>
    <xf numFmtId="0" fontId="10" fillId="0" borderId="4" xfId="0" applyFont="true" applyFill="true" applyBorder="true" applyAlignment="true">
      <alignment horizontal="center" vertical="center" wrapText="true"/>
    </xf>
    <xf numFmtId="0" fontId="1" fillId="0" borderId="4" xfId="0" applyFont="true" applyFill="true" applyBorder="true" applyAlignment="true">
      <alignment vertical="center" wrapText="true"/>
    </xf>
    <xf numFmtId="0" fontId="1" fillId="0" borderId="4" xfId="0" applyFont="true" applyBorder="true" applyAlignment="true">
      <alignment horizontal="center" vertical="center" wrapText="true"/>
    </xf>
    <xf numFmtId="0" fontId="11" fillId="0" borderId="4" xfId="0" applyFont="true" applyFill="true" applyBorder="true" applyAlignment="true">
      <alignment horizontal="center" vertical="center" wrapText="true"/>
    </xf>
    <xf numFmtId="0" fontId="0" fillId="0" borderId="4" xfId="0" applyBorder="true" applyAlignment="true">
      <alignment vertical="center" wrapText="true"/>
    </xf>
    <xf numFmtId="0" fontId="0" fillId="0" borderId="2" xfId="0" applyBorder="true" applyAlignment="true">
      <alignment horizontal="center" vertical="center" wrapText="true"/>
    </xf>
    <xf numFmtId="0" fontId="0" fillId="0" borderId="4" xfId="0" applyFont="true" applyFill="true" applyBorder="true" applyAlignment="true">
      <alignment horizontal="center" vertical="center" wrapText="true"/>
    </xf>
    <xf numFmtId="0" fontId="0" fillId="0" borderId="4" xfId="0" applyBorder="true" applyAlignment="true">
      <alignment horizontal="center" vertical="center" wrapText="true"/>
    </xf>
    <xf numFmtId="0" fontId="6" fillId="0" borderId="4" xfId="0" applyFont="true" applyFill="true" applyBorder="true" applyAlignment="true" quotePrefix="true">
      <alignment horizontal="center" vertical="center" wrapText="true"/>
    </xf>
    <xf numFmtId="0" fontId="9" fillId="0" borderId="4" xfId="0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tabSelected="1" zoomScale="90" zoomScaleNormal="90" topLeftCell="A7" workbookViewId="0">
      <selection activeCell="K11" sqref="K11"/>
    </sheetView>
  </sheetViews>
  <sheetFormatPr defaultColWidth="9" defaultRowHeight="13.5"/>
  <cols>
    <col min="1" max="1" width="3.70833333333333" customWidth="true"/>
    <col min="2" max="2" width="7.74166666666667" customWidth="true"/>
    <col min="3" max="3" width="7.08333333333333" customWidth="true"/>
    <col min="4" max="4" width="8.46666666666667" customWidth="true"/>
    <col min="5" max="5" width="7.90833333333333" customWidth="true"/>
    <col min="6" max="6" width="14.725" customWidth="true"/>
    <col min="7" max="7" width="21.6666666666667" style="4" customWidth="true"/>
    <col min="8" max="8" width="9.25833333333333" customWidth="true"/>
    <col min="9" max="9" width="6.80833333333333" customWidth="true"/>
    <col min="10" max="10" width="7.95" customWidth="true"/>
    <col min="11" max="12" width="6.93333333333333" customWidth="true"/>
    <col min="13" max="13" width="9.43333333333333" customWidth="true"/>
    <col min="14" max="14" width="12.775" customWidth="true"/>
  </cols>
  <sheetData>
    <row r="1" ht="16" customHeight="true" spans="1:3">
      <c r="A1" s="5" t="s">
        <v>0</v>
      </c>
      <c r="B1" s="5"/>
      <c r="C1" s="5"/>
    </row>
    <row r="2" ht="37" customHeight="true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20" customHeight="true" spans="1:13">
      <c r="A3" s="7" t="s">
        <v>2</v>
      </c>
      <c r="B3" s="7"/>
      <c r="C3" s="7"/>
      <c r="D3" s="7"/>
      <c r="E3" s="7"/>
      <c r="F3" s="7"/>
      <c r="G3" s="18"/>
      <c r="H3" s="7"/>
      <c r="I3" s="7"/>
      <c r="J3" s="7"/>
      <c r="K3" s="7"/>
      <c r="L3" s="7"/>
      <c r="M3" s="7"/>
    </row>
    <row r="4" s="1" customFormat="true" ht="34" customHeight="true" spans="1:14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29" t="s">
        <v>12</v>
      </c>
      <c r="K4" s="30"/>
      <c r="L4" s="31"/>
      <c r="M4" s="8" t="s">
        <v>13</v>
      </c>
      <c r="N4" s="35" t="s">
        <v>14</v>
      </c>
    </row>
    <row r="5" s="1" customFormat="true" ht="29" customHeight="true" spans="1:14">
      <c r="A5" s="9"/>
      <c r="B5" s="9"/>
      <c r="C5" s="9"/>
      <c r="D5" s="9"/>
      <c r="E5" s="9"/>
      <c r="F5" s="9"/>
      <c r="G5" s="9"/>
      <c r="H5" s="9"/>
      <c r="I5" s="9"/>
      <c r="J5" s="32" t="s">
        <v>15</v>
      </c>
      <c r="K5" s="33" t="s">
        <v>16</v>
      </c>
      <c r="L5" s="33"/>
      <c r="M5" s="9"/>
      <c r="N5" s="35"/>
    </row>
    <row r="6" s="1" customFormat="true" ht="30" customHeight="true" spans="1:14">
      <c r="A6" s="10"/>
      <c r="B6" s="10"/>
      <c r="C6" s="10"/>
      <c r="D6" s="10"/>
      <c r="E6" s="10"/>
      <c r="F6" s="10"/>
      <c r="G6" s="10"/>
      <c r="H6" s="10"/>
      <c r="I6" s="10"/>
      <c r="J6" s="32"/>
      <c r="K6" s="33" t="s">
        <v>17</v>
      </c>
      <c r="L6" s="34" t="s">
        <v>18</v>
      </c>
      <c r="M6" s="10"/>
      <c r="N6" s="35"/>
    </row>
    <row r="7" s="1" customFormat="true" ht="260" customHeight="true" spans="1:14">
      <c r="A7" s="10">
        <v>1</v>
      </c>
      <c r="B7" s="11" t="s">
        <v>19</v>
      </c>
      <c r="C7" s="11" t="s">
        <v>20</v>
      </c>
      <c r="D7" s="11" t="s">
        <v>21</v>
      </c>
      <c r="E7" s="11" t="s">
        <v>22</v>
      </c>
      <c r="F7" s="41" t="s">
        <v>23</v>
      </c>
      <c r="G7" s="20" t="s">
        <v>24</v>
      </c>
      <c r="H7" s="21">
        <v>23.69</v>
      </c>
      <c r="I7" s="22">
        <v>500</v>
      </c>
      <c r="J7" s="22">
        <f>H7*I7</f>
        <v>11845</v>
      </c>
      <c r="K7" s="22">
        <f>H7*300</f>
        <v>7107</v>
      </c>
      <c r="L7" s="22">
        <f>H7*200</f>
        <v>4738</v>
      </c>
      <c r="M7" s="36" t="s">
        <v>25</v>
      </c>
      <c r="N7" s="37" t="s">
        <v>26</v>
      </c>
    </row>
    <row r="8" s="2" customFormat="true" ht="260" customHeight="true" spans="1:14">
      <c r="A8" s="10">
        <v>2</v>
      </c>
      <c r="B8" s="12" t="s">
        <v>19</v>
      </c>
      <c r="C8" s="12" t="s">
        <v>20</v>
      </c>
      <c r="D8" s="12" t="s">
        <v>21</v>
      </c>
      <c r="E8" s="22" t="s">
        <v>27</v>
      </c>
      <c r="F8" s="23" t="s">
        <v>28</v>
      </c>
      <c r="G8" s="24" t="s">
        <v>29</v>
      </c>
      <c r="H8" s="13">
        <v>40.39</v>
      </c>
      <c r="I8" s="22">
        <v>400</v>
      </c>
      <c r="J8" s="22">
        <f>H8*400</f>
        <v>16156</v>
      </c>
      <c r="K8" s="22">
        <f>H8*300</f>
        <v>12117</v>
      </c>
      <c r="L8" s="22">
        <f>H8*100</f>
        <v>4039</v>
      </c>
      <c r="M8" s="14" t="s">
        <v>30</v>
      </c>
      <c r="N8" s="38" t="s">
        <v>31</v>
      </c>
    </row>
    <row r="9" s="2" customFormat="true" ht="87" customHeight="true" spans="1:14">
      <c r="A9" s="10">
        <v>3</v>
      </c>
      <c r="B9" s="13" t="s">
        <v>19</v>
      </c>
      <c r="C9" s="13" t="s">
        <v>20</v>
      </c>
      <c r="D9" s="13" t="s">
        <v>21</v>
      </c>
      <c r="E9" s="13" t="s">
        <v>32</v>
      </c>
      <c r="F9" s="42" t="s">
        <v>33</v>
      </c>
      <c r="G9" s="26" t="s">
        <v>34</v>
      </c>
      <c r="H9" s="13">
        <v>19.92</v>
      </c>
      <c r="I9" s="22">
        <v>400</v>
      </c>
      <c r="J9" s="22">
        <f>H9*400</f>
        <v>7968</v>
      </c>
      <c r="K9" s="22">
        <f>H9*300</f>
        <v>5976</v>
      </c>
      <c r="L9" s="22">
        <f>H9*100</f>
        <v>1992</v>
      </c>
      <c r="M9" s="39" t="s">
        <v>35</v>
      </c>
      <c r="N9" s="38"/>
    </row>
    <row r="10" s="2" customFormat="true" ht="87" customHeight="true" spans="1:14">
      <c r="A10" s="10">
        <v>4</v>
      </c>
      <c r="B10" s="13" t="s">
        <v>19</v>
      </c>
      <c r="C10" s="13" t="s">
        <v>20</v>
      </c>
      <c r="D10" s="13" t="s">
        <v>21</v>
      </c>
      <c r="E10" s="13" t="s">
        <v>36</v>
      </c>
      <c r="F10" s="42" t="s">
        <v>37</v>
      </c>
      <c r="G10" s="26" t="s">
        <v>38</v>
      </c>
      <c r="H10" s="13">
        <v>14.26</v>
      </c>
      <c r="I10" s="22">
        <v>400</v>
      </c>
      <c r="J10" s="22">
        <f>H10*400</f>
        <v>5704</v>
      </c>
      <c r="K10" s="22">
        <f>H10*300</f>
        <v>4278</v>
      </c>
      <c r="L10" s="22">
        <f>H10*100</f>
        <v>1426</v>
      </c>
      <c r="M10" s="39" t="s">
        <v>35</v>
      </c>
      <c r="N10" s="38"/>
    </row>
    <row r="11" s="3" customFormat="true" ht="28" customHeight="true" spans="1:14">
      <c r="A11" s="14"/>
      <c r="B11" s="15" t="s">
        <v>39</v>
      </c>
      <c r="C11" s="16"/>
      <c r="D11" s="16"/>
      <c r="E11" s="16"/>
      <c r="F11" s="16"/>
      <c r="G11" s="27"/>
      <c r="H11" s="14">
        <f>SUM(H7:H10)</f>
        <v>98.26</v>
      </c>
      <c r="I11" s="14"/>
      <c r="J11" s="14">
        <f>SUM(J7:J10)</f>
        <v>41673</v>
      </c>
      <c r="K11" s="14">
        <f>SUM(K7:K10)</f>
        <v>29478</v>
      </c>
      <c r="L11" s="14">
        <f>SUM(L7:L10)</f>
        <v>12195</v>
      </c>
      <c r="M11" s="14"/>
      <c r="N11" s="40"/>
    </row>
    <row r="12" spans="1:13">
      <c r="A12" s="17"/>
      <c r="B12" s="17"/>
      <c r="C12" s="17"/>
      <c r="D12" s="17"/>
      <c r="E12" s="17"/>
      <c r="F12" s="17"/>
      <c r="G12" s="28"/>
      <c r="H12" s="17"/>
      <c r="I12" s="17"/>
      <c r="J12" s="17"/>
      <c r="K12" s="17"/>
      <c r="L12" s="17"/>
      <c r="M12" s="17"/>
    </row>
    <row r="13" ht="15" customHeight="true" spans="1:13">
      <c r="A13" s="17"/>
      <c r="B13" s="17"/>
      <c r="C13" s="17"/>
      <c r="D13" s="17"/>
      <c r="E13" s="17"/>
      <c r="F13" s="17"/>
      <c r="G13" s="28"/>
      <c r="H13" s="17"/>
      <c r="I13" s="17"/>
      <c r="J13" s="17"/>
      <c r="K13" s="17"/>
      <c r="L13" s="17"/>
      <c r="M13" s="17"/>
    </row>
  </sheetData>
  <mergeCells count="20">
    <mergeCell ref="A1:C1"/>
    <mergeCell ref="A2:N2"/>
    <mergeCell ref="A3:M3"/>
    <mergeCell ref="J4:L4"/>
    <mergeCell ref="K5:L5"/>
    <mergeCell ref="B11:G11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M4:M6"/>
    <mergeCell ref="N4:N6"/>
    <mergeCell ref="N8:N10"/>
    <mergeCell ref="A12:M13"/>
  </mergeCells>
  <pageMargins left="0.118055555555556" right="0.0784722222222222" top="0.118055555555556" bottom="0.118055555555556" header="0.118055555555556" footer="0.0784722222222222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 南丰镇2026年天然橡胶良种良法补助申请汇总表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2025-09-23T15:09:00Z</dcterms:created>
  <dcterms:modified xsi:type="dcterms:W3CDTF">2026-10-30T11:30:16Z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E37155509A034785AF2FD74F76A1090E_11</vt:lpwstr>
  </property>
  <property fmtid="{D5CDD505-2E9C-101B-9397-08002B2CF9AE}" pid="3" name="KSOProductBuildVer">
    <vt:lpwstr>2052-11.8.2.9864</vt:lpwstr>
  </property>
  <property fmtid="{D5CDD505-2E9C-101B-9397-08002B2CF9AE}" pid="4" name="CalculationRule">
    <vt:i4>0</vt:i4>
  </property>
</Properties>
</file>