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二十二期公示文件 (2)" sheetId="3" r:id="rId1"/>
  </sheets>
  <definedNames>
    <definedName name="_xlnm._FilterDatabase" localSheetId="0" hidden="1">'二十二期公示文件 (2)'!$A$1:$O$76</definedName>
  </definedNames>
  <calcPr calcId="144525"/>
</workbook>
</file>

<file path=xl/sharedStrings.xml><?xml version="1.0" encoding="utf-8"?>
<sst xmlns="http://schemas.openxmlformats.org/spreadsheetml/2006/main" count="511" uniqueCount="332">
  <si>
    <t xml:space="preserve"> 儋州市2026年天然橡胶良种良法第一年补助汇总表（第二十二批）</t>
  </si>
  <si>
    <t>序号</t>
  </si>
  <si>
    <t>乡镇</t>
  </si>
  <si>
    <t>村委会</t>
  </si>
  <si>
    <t>村小组</t>
  </si>
  <si>
    <t>胶农姓名</t>
  </si>
  <si>
    <t>身份证号/单位代码</t>
  </si>
  <si>
    <t>图斑编码</t>
  </si>
  <si>
    <t>核实或测量面积（亩）</t>
  </si>
  <si>
    <t>每亩申请补贴金额(元)</t>
  </si>
  <si>
    <t>实际应补贴金额（元）</t>
  </si>
  <si>
    <t>第1年补助情况</t>
  </si>
  <si>
    <t>种植时间/品种</t>
  </si>
  <si>
    <t>备注（户类型）</t>
  </si>
  <si>
    <t>2026年补助资金(元</t>
  </si>
  <si>
    <t>其中</t>
  </si>
  <si>
    <t>中央资金</t>
  </si>
  <si>
    <t>省级资金</t>
  </si>
  <si>
    <t>排浦</t>
  </si>
  <si>
    <t>黑石</t>
  </si>
  <si>
    <t>镇远村</t>
  </si>
  <si>
    <t>叶正堂</t>
  </si>
  <si>
    <t>460003XXXX4813</t>
  </si>
  <si>
    <t>东：X2166501/Y308760                        南：X2166578/Y308814
西：X2166544/Y308850                   北：X2166482/Y308775
东：X2166345/Y308878                 南：X2166438/Y308917
西：X2166428/Y308959                      北：X2166335/Y308904</t>
  </si>
  <si>
    <t>2026年9月热研73397</t>
  </si>
  <si>
    <t>2025-26年种植（总补贴3100元/亩，更新种植第1年补助1100元/亩（中央补助800元，省级资金300），第2—6年每年补助400元/亩（中央补助300元，省级资金100元）</t>
  </si>
  <si>
    <t>叶维坚</t>
  </si>
  <si>
    <t>460003XXXX4830</t>
  </si>
  <si>
    <t>东：X2166274/Y308572                 南：X2166275/Y308660
西：X2166212/Y308683                 北：X2166189/Y308582</t>
  </si>
  <si>
    <t>乡投</t>
  </si>
  <si>
    <t>和庆农场</t>
  </si>
  <si>
    <t>一队</t>
  </si>
  <si>
    <t>林丽琴</t>
  </si>
  <si>
    <t>352202XXXX4227</t>
  </si>
  <si>
    <t>东：2159258.384                南：2159123.193
西：2159134.940              北：2159279.277</t>
  </si>
  <si>
    <t>黄祖东</t>
  </si>
  <si>
    <t>460029XXXX8019</t>
  </si>
  <si>
    <t>东：2159325.119                南：2159262.438
西：2159279.277              北：2159358.888</t>
  </si>
  <si>
    <t>卢达成</t>
  </si>
  <si>
    <t>460003XXXX8017</t>
  </si>
  <si>
    <t>东：2159318.181                南：2159240.790
西：2159232.573              北：2159358.713</t>
  </si>
  <si>
    <t>光村镇</t>
  </si>
  <si>
    <t>热作农场</t>
  </si>
  <si>
    <t>李壮英</t>
  </si>
  <si>
    <t>460029XXXX2047</t>
  </si>
  <si>
    <t>X2186701.146 Y343531.337 X2186541.614 Y343630.854 X2186723.951 Y343684.190 X2186792.972 Y343599.191</t>
  </si>
  <si>
    <t>2026年8月种植热研73397、热研72059</t>
  </si>
  <si>
    <t>王英丹</t>
  </si>
  <si>
    <t>460029XXXX7625</t>
  </si>
  <si>
    <t>X2186931.284 Y343418.921 X2186856.002 Y343454.642 X2186914.434 Y343472.289 X2186956.393 Y343450.657</t>
  </si>
  <si>
    <t>2026年8月73397</t>
  </si>
  <si>
    <t>二队</t>
  </si>
  <si>
    <t>陆昌瑞</t>
  </si>
  <si>
    <t>460029XXXX7615</t>
  </si>
  <si>
    <t>X2186408.495 Y344947.689 X2186250.894 Y344965.122 X2186259.809 Y344997.828 X2186410.178 Y344985.452</t>
  </si>
  <si>
    <t>兰洋</t>
  </si>
  <si>
    <t>番加村</t>
  </si>
  <si>
    <t>企业队</t>
  </si>
  <si>
    <t>陈多松</t>
  </si>
  <si>
    <t>460029XXXX1213</t>
  </si>
  <si>
    <t>X2135831.463/Y363688.175     X2135789.580/Y363747.252            X2135773.773/Y363560.523        X2135690.504/Y363755.068</t>
  </si>
  <si>
    <t>南丰镇</t>
  </si>
  <si>
    <t>尖岭村委会</t>
  </si>
  <si>
    <t>坤坡村</t>
  </si>
  <si>
    <t>符不五</t>
  </si>
  <si>
    <t>460003XXXX6821</t>
  </si>
  <si>
    <t>346698.529/2153383.204、346748.472/2153363.367
346916.774/2153419.212、346885.453/2153479.191</t>
  </si>
  <si>
    <t>2026年9月
72059</t>
  </si>
  <si>
    <t>尖岭村</t>
  </si>
  <si>
    <t>李海青</t>
  </si>
  <si>
    <t>460003XXXX6819</t>
  </si>
  <si>
    <t>地块一：
344946.916/2156002.529、344990.494/2155822.837
345042.428/2155943.431、345001.273/2156060.512
地块二：
345088.762/2155954.505、345095.706/2155890.729
345125.206/2155901.638、345112.387/2155944.469</t>
  </si>
  <si>
    <t>2026年8月
73397</t>
  </si>
  <si>
    <t>海曼村</t>
  </si>
  <si>
    <t>符小芳</t>
  </si>
  <si>
    <t>460003XXXX6822</t>
  </si>
  <si>
    <t>347381.583/2155335.789、347396.920/2155307.359
347500.921/2155338.655、347501.848/2155356.942</t>
  </si>
  <si>
    <t>2026年5月
73397</t>
  </si>
  <si>
    <t>苗族村委会</t>
  </si>
  <si>
    <t>高台村</t>
  </si>
  <si>
    <t>高亚指</t>
  </si>
  <si>
    <t>460029XXXX6834</t>
  </si>
  <si>
    <t>350724.629/2148733.053、350716.652/2148643.616
350778.432/2148625.881、350768.417/2148733.711</t>
  </si>
  <si>
    <t>2026年8月72059
73397</t>
  </si>
  <si>
    <t>南丰村委会</t>
  </si>
  <si>
    <t>散马村</t>
  </si>
  <si>
    <t>陈玉兰</t>
  </si>
  <si>
    <t>460003XXXX6848</t>
  </si>
  <si>
    <t>地块一：
348995.992/2149148.443、349021.307/2149075.547
349046.437/2149082.214、349015.380/2149146.603
地块二：
349097.579/2148922.088、349077.966/2148853.223
349144.696/2148832.265、349136.301/2148887.460</t>
  </si>
  <si>
    <t>2025年5月  2026年8月
73397</t>
  </si>
  <si>
    <t>松门村委会</t>
  </si>
  <si>
    <t>刘亚年</t>
  </si>
  <si>
    <t>460029XXXX681X</t>
  </si>
  <si>
    <t>350832.924/2148635.594、350881.304/2148545.353
351070.801/2148562.320、350992.624/2148648.816</t>
  </si>
  <si>
    <t>2026年8月
热研
73397</t>
  </si>
  <si>
    <t>陶江村委会</t>
  </si>
  <si>
    <t>坑尾村</t>
  </si>
  <si>
    <t>钟文共</t>
  </si>
  <si>
    <t>460029XXXX6813</t>
  </si>
  <si>
    <t>地块一：
349008.133/2152143.262、349011.701/2152064.359
349061.821/2152060.794、349109.836/2152094.182
地块二：
349099.013/2152022.876、349111.799/2152000.431
349123.332/2152009.238、349110.910/2152030.204</t>
  </si>
  <si>
    <t>2026年8月
热研73397</t>
  </si>
  <si>
    <t>丰付（富）村</t>
  </si>
  <si>
    <t>王亚词</t>
  </si>
  <si>
    <t>460029XXXX6824</t>
  </si>
  <si>
    <t>地块一：
347699.338/2153497.406、347693.869/2153475.831
347750.987/2153459.774、347756.419/2153480.923
地块二：
347905.914/2153803.535、347922.720/2153787.455
347947.527/2153795.273、347946.727/2153805.302
地块三：
348232.381/2153786.348、348201.630/2153773.565
348240.878/2153787.066、348236.602/2153810.836</t>
  </si>
  <si>
    <t>丰富村</t>
  </si>
  <si>
    <t>邓纯珍</t>
  </si>
  <si>
    <t>460003XXXX6829</t>
  </si>
  <si>
    <t>348225.685/2153449.388、348247.805/2153383.932
348298.136/2153331.547、348274.087/2153429.348</t>
  </si>
  <si>
    <t>2026年6月
72059</t>
  </si>
  <si>
    <t>王壮武</t>
  </si>
  <si>
    <t>460003XXXX6816</t>
  </si>
  <si>
    <t>地块一：
347749.877/2154167.102、347743.315/2154133.149
347757.793/2154132.578、347762.037/2154165.010
地块二：
347916.866/2154059.051、347910.590/2154005.459
347961.244/2153999.428、347944.592/2154054.387</t>
  </si>
  <si>
    <t>孔准村</t>
  </si>
  <si>
    <t>王木德</t>
  </si>
  <si>
    <t>460029XXXX6810</t>
  </si>
  <si>
    <t>347669.649/2152560.357、347678.676/2152510.983
347723.697/2152525.628、347718.971/2152572.801</t>
  </si>
  <si>
    <t>2026年9月
热垦628</t>
  </si>
  <si>
    <t>农场村</t>
  </si>
  <si>
    <t>黄强</t>
  </si>
  <si>
    <t>347532.501/2153411.510、347499.173/2153376.237
347573.824/2153346.373、347586.987/2153389.947</t>
  </si>
  <si>
    <t>2026年9月
热研72059</t>
  </si>
  <si>
    <t>新村村委会</t>
  </si>
  <si>
    <t>和大村</t>
  </si>
  <si>
    <t>符志雄</t>
  </si>
  <si>
    <t>地块一：
342972.982/2140197.414、342958.278/2140101.807
343134.466/2139950.420、343235.124/2139974.855
地块二：
342915.825/2139919.748、342943.468/2139849.105
343029.507/2139935.510、343030.336/2139995.209</t>
  </si>
  <si>
    <t>2026年9月73397</t>
  </si>
  <si>
    <t>王照龙</t>
  </si>
  <si>
    <t>342394.477/2139525.639、342388.731/2139489.007
342485.190/2139426.649、342503.905/2139465.408</t>
  </si>
  <si>
    <t>2026年8月72059</t>
  </si>
  <si>
    <t>油麻村委会</t>
  </si>
  <si>
    <t>坡塘村</t>
  </si>
  <si>
    <t>马锦华</t>
  </si>
  <si>
    <t>460003XXXX6839</t>
  </si>
  <si>
    <t>344340.554/2151743.147、344342.970/2151670.055
344434.150/2151648.927、344411.085/2151754.516</t>
  </si>
  <si>
    <t>2026年
8月
热研917
（热研72059）</t>
  </si>
  <si>
    <t>油麻村</t>
  </si>
  <si>
    <t>林明雁</t>
  </si>
  <si>
    <t>344164.563/2151033.021、344130.422/2150959.306
344181.389/2150925.070、344228.486/2150953.411</t>
  </si>
  <si>
    <t>陈玉贤</t>
  </si>
  <si>
    <t>342123.008/2151268.237、342208.454/2151176.092
342297.671/2151241.378、342251.959/2151302.189</t>
  </si>
  <si>
    <t>2026年
9月 
 热研73397</t>
  </si>
  <si>
    <t>陈玉师</t>
  </si>
  <si>
    <t>460003XXXX6857</t>
  </si>
  <si>
    <t>地块一：
342020.127/2151463.429、342048.485/2151441.043
342056.723/2151448.302、342041.515/2151476.133
地块二：
342042.056/2151395.548、342123.008/2151268.237
342196.217/2151335.474、342147.918/2151422.463</t>
  </si>
  <si>
    <t>油文村委会</t>
  </si>
  <si>
    <t>石井村</t>
  </si>
  <si>
    <t>周健忠</t>
  </si>
  <si>
    <t>460029XXXX6819</t>
  </si>
  <si>
    <t>353904.357/2147851.046、353857.755/2147695.475
353954.184/2147675.226、353958.940/2147831.786</t>
  </si>
  <si>
    <t>海头镇</t>
  </si>
  <si>
    <t>七柏榔</t>
  </si>
  <si>
    <t>符永威</t>
  </si>
  <si>
    <t>460003XXXX6615</t>
  </si>
  <si>
    <t xml:space="preserve">2153291.944/293775.714
2153322.385/293854.050
2153228.523/293868.054
2153187.120/293773.888
</t>
  </si>
  <si>
    <t>2026年9月种植热研
73397</t>
  </si>
  <si>
    <t>谢正花</t>
  </si>
  <si>
    <t>469003XXXX5023</t>
  </si>
  <si>
    <t>2155253.846/293402.398
2155199.215/293409.756
2155209.898/293422.654
2155160.895/293499.886</t>
  </si>
  <si>
    <t>2026年9月种植热研72059</t>
  </si>
  <si>
    <t>吴元山</t>
  </si>
  <si>
    <t>460029XXXX6634</t>
  </si>
  <si>
    <t>2155331.870/293485.917
2155271.321/293447.773
2155267.558/293479.494
2155242.504/293486.271
2155212.843/293476.796
2155203.562/293507.694
2155187.665/293502.685
2155210.120/293534.942</t>
  </si>
  <si>
    <t>珠江</t>
  </si>
  <si>
    <t>江南村</t>
  </si>
  <si>
    <t>吕石生</t>
  </si>
  <si>
    <t>460003XXXX6672</t>
  </si>
  <si>
    <t>2149882.532/288594.973
2149888.580/288635.741
2149763.104/288612.813
2149774.878/288643.349</t>
  </si>
  <si>
    <t>东成</t>
  </si>
  <si>
    <t>文柏</t>
  </si>
  <si>
    <t>王荣珍</t>
  </si>
  <si>
    <t>460003XXXX2015</t>
  </si>
  <si>
    <t>X2184300.933 Y342138.409
X2184243.646 Y342083.841
X2184251.442 Y342152.861
X2184205.447 Y342132.061</t>
  </si>
  <si>
    <t>2026年6月
73397</t>
  </si>
  <si>
    <t>新昌</t>
  </si>
  <si>
    <t>王日光</t>
  </si>
  <si>
    <t>460029XXXX2013</t>
  </si>
  <si>
    <t>X2185837.875 Y341610.858
X2185831.166 Y341673.907
X2185733.168 Y341600.295
X2185711.060 Y341650.645</t>
  </si>
  <si>
    <t>2025年6月
73397</t>
  </si>
  <si>
    <t>翰苑</t>
  </si>
  <si>
    <t>王开卫</t>
  </si>
  <si>
    <t>460003XXXX2030</t>
  </si>
  <si>
    <t>X2183391.035 Y339782.458
X2183367.716 Y339814.279
X2183248.856 Y339720.865
X2183248.971 Y339747.890</t>
  </si>
  <si>
    <t>老黄地</t>
  </si>
  <si>
    <t>王应康</t>
  </si>
  <si>
    <t>460029XXXX2011</t>
  </si>
  <si>
    <t>X2183515.025 Y344168.096
X2183522.064 Y344224.672
X2183445.618 Y344175.937
X2183461.806 Y344221.194</t>
  </si>
  <si>
    <t>2026年6月
628</t>
  </si>
  <si>
    <t>王美文</t>
  </si>
  <si>
    <t>460029XXXX2057</t>
  </si>
  <si>
    <t>X2186392.764 Y342690.779
X2186360.717 Y342583.761
X2186321.383 Y342769.396
X2186231.850 Y342690.567</t>
  </si>
  <si>
    <t>王美常</t>
  </si>
  <si>
    <t>460029XXXX2019</t>
  </si>
  <si>
    <t>地块一                      X2186754.800  Y343355.047
X2186691.825  Y343296.758
X2186587.690  Y343453.652
X2186539.228  Y343401.887
地块二                       X2186583.336  Y343045.784
X2186557.868  Y343104.424
X2186483.933  Y343005.046
X2186438.387  Y343058.795</t>
  </si>
  <si>
    <t>2026年8月
72059</t>
  </si>
  <si>
    <t>王国登</t>
  </si>
  <si>
    <t>460003XXXX2037</t>
  </si>
  <si>
    <t>X2186890.744  Y341881.639
X2186787.592  Y341836.652
X2186774.467  Y341927.039
X2186727.410  Y341853.816</t>
  </si>
  <si>
    <t>王开明</t>
  </si>
  <si>
    <t>460029XXXX2012</t>
  </si>
  <si>
    <t>X2186650.335  Y342809.115
X2186641.698  Y342858.580
X2186616.811  Y342792.129
X2186615.551  Y342852.797</t>
  </si>
  <si>
    <t>高荣</t>
  </si>
  <si>
    <t>大村</t>
  </si>
  <si>
    <t>李积丰</t>
  </si>
  <si>
    <t>X2175245.569 Y337243.702
X2175144.309 Y337188.916
X2175154.080 Y337487.432
X2175095.179 Y337412.086</t>
  </si>
  <si>
    <t xml:space="preserve">2026年6月
73397 </t>
  </si>
  <si>
    <t>加悦</t>
  </si>
  <si>
    <t>李义龙</t>
  </si>
  <si>
    <t>460029XXXX2038</t>
  </si>
  <si>
    <t>X2183329.295  Y340942.596
X2183330.059  Y340998.073
X2183242.192  Y340915.036
X2183259.202  Y341006.541</t>
  </si>
  <si>
    <t>李义才</t>
  </si>
  <si>
    <t>460029XXXX2017</t>
  </si>
  <si>
    <t>地块一                         X2182438.391  Y340780.454
X2182464.419  Y340832.508
X2182397.308  Y340790.857
X2182385.529  Y340834.295
地块二                         X2181898.250  Y340916.093
X2181894.462  Y340941.102
X2181828.855  Y340888.999
X2181802.821  Y340940.062</t>
  </si>
  <si>
    <t>抱舍</t>
  </si>
  <si>
    <t>福塘</t>
  </si>
  <si>
    <t>陈桂金</t>
  </si>
  <si>
    <t>460029XXXX2045</t>
  </si>
  <si>
    <t>X2183226.608 Y350380.262
X2183139.599 Y350324.832
X2183104.018 Y350407.318
X2183095.528 Y350403.339</t>
  </si>
  <si>
    <t>2026年3月
73397</t>
  </si>
  <si>
    <t>流坡</t>
  </si>
  <si>
    <t>丁北</t>
  </si>
  <si>
    <t>曾开庚</t>
  </si>
  <si>
    <t>460029XXXX2218</t>
  </si>
  <si>
    <t>地块一                   X2178076.108  Y330701.709
X2178065.031  Y330690.707
X2177891.038  Y330674.018
X2177883.005  Y330689.034
地块二                      X2178081.032  Y330704.470
X2178082.407  Y330707.939
X2177826.488  Y330672.085
X2177822.294  Y330678.049</t>
  </si>
  <si>
    <t>2024年5月
73397
2026年8月
72095</t>
  </si>
  <si>
    <t>李其义</t>
  </si>
  <si>
    <t>469003XXXX7318</t>
  </si>
  <si>
    <t>X2173974.024  Y331661.266
X2173981.578  Y331802.356
X2173926.862  Y331660.612
X2173984.185  Y331845.032</t>
  </si>
  <si>
    <t>2026年7月
73397</t>
  </si>
  <si>
    <t>迈格</t>
  </si>
  <si>
    <t>边山</t>
  </si>
  <si>
    <t>张保</t>
  </si>
  <si>
    <t>460029XXXX2232</t>
  </si>
  <si>
    <t>地块一                  X2173524.042 Y331559.897  
X2173532.463 Y331600.084
X2173488.712 Y331552.653
X2173486.399 Y331581.868
地块二                  X2173421.330 Y331584.701
X2173371.943 Y331623.921
X2173346.931 Y331629.616
X2173334.095 Y331576.675
地块三                  X2173394.967 Y331678.300
X2173398.740 Y331696.002
X2173376.726 Y331682.705
X2173381.614 Y331701.163
地块四                 X2173387.021 Y331749.388
X2173356.210 Y331700.943
X2173351.416 Y331764.401
X2173275.921 Y331706.770
地块五                   X2173365.120 Y333110.222
X2173362.599 Y333156.459
X2173312.047 Y333052.762
X2173278.626 Y333122.589
地块六                    X2173553.274 Y331891.905
X2172531.591 Y331861.052
X2173519.864 Y331929.165
X2173492.196 Y331908.179
地块七                 X2173483.549 Y331949.391
X2173477.388 Y331923.503
X2173476.144 Y331957.901
X2173467.144 Y331939.902</t>
  </si>
  <si>
    <t>2026年8月
73397、
72059</t>
  </si>
  <si>
    <t>曾开正</t>
  </si>
  <si>
    <t>460029XXXX2256</t>
  </si>
  <si>
    <t>X2178966.195 Y331946.790
X2178951.940 Y332004.097
X2178856.444 Y331924.448
X2178828.086 Y331985.878</t>
  </si>
  <si>
    <t>王汉伟</t>
  </si>
  <si>
    <t>X2184510.795 Y341555.823
X2184458.151 Y341545.005
X2184458.238 Y341633.093
X2184414.448 Y341614.035</t>
  </si>
  <si>
    <t>南眼</t>
  </si>
  <si>
    <t>王焕明</t>
  </si>
  <si>
    <t>460029XXXX2032</t>
  </si>
  <si>
    <t>X2183048.934 Y343068.265
X2183055.278 Y343126.182
X2182969.026 Y343068.997
X2182945.733 Y343111.343</t>
  </si>
  <si>
    <t>王陈富</t>
  </si>
  <si>
    <t>460003XXXX2039</t>
  </si>
  <si>
    <t>X2186478.131 Y342223.784
X2186493.461 Y342275.247
X2186368.701 Y342208.856
X2186396.733 Y342278.261</t>
  </si>
  <si>
    <t>王庆时</t>
  </si>
  <si>
    <t>460029XXXX2033</t>
  </si>
  <si>
    <t>X2185672.572 Y341527.339
X2185676.675 Y341586.674
X2185631.534 Y341510.474
X2185616.694 Y341563.531</t>
  </si>
  <si>
    <t>羊菊花</t>
  </si>
  <si>
    <t>460003XXXX668x</t>
  </si>
  <si>
    <t>X2186249.181 Y342173.574
X2186258.299 Y342279.471
X2186152.290 Y342217.294
X2186157.019 Y342307.290</t>
  </si>
  <si>
    <t>洪山</t>
  </si>
  <si>
    <t>陈三浓</t>
  </si>
  <si>
    <t>460003XXXX2011</t>
  </si>
  <si>
    <t>地块一                           X2175268.353 Y338621.774
X2175271.585 Y338731.083
X2175186.938 Y338616.967
X2175225.957 Y338718.190
地块二                         X2175130.964 Y338582.076
X2175175.336 Y338619.484
X2175108.918 Y338591.335
X2175109.022 Y338634.309</t>
  </si>
  <si>
    <t xml:space="preserve">2026年9月
73397 </t>
  </si>
  <si>
    <t>番陈</t>
  </si>
  <si>
    <t>井村</t>
  </si>
  <si>
    <t>陈现年</t>
  </si>
  <si>
    <t>460003XXXX2017</t>
  </si>
  <si>
    <t>地块一                                  X2175776.123 Y336941.616
X2175779.665 Y336939.499
X2175655.705 Y336825.227
X2175652.338 Y336831.027
地块二                        X2175556.089 Y336621.565
X2175575.055 Y336730.946
X2175524.561 Y336653.340
X2175499.559 Y336730.668
地块三                              X2177089.055 Y335317.351
X2177094.182 Y335352.250
X2177072.862 Y335310.851
X2177081.784 Y335352.166</t>
  </si>
  <si>
    <t>那大镇</t>
  </si>
  <si>
    <t>加平</t>
  </si>
  <si>
    <t>平地村</t>
  </si>
  <si>
    <t>赵若林</t>
  </si>
  <si>
    <t>460003XXXX1837</t>
  </si>
  <si>
    <t xml:space="preserve">东：X2169815.194 Y344338.303                   南：X2169762.267 Y344263.824                      西：X2169792.374 Y344239.117       北：X2169845.121 Y344314.363    </t>
  </si>
  <si>
    <t>2026年7月/热妍73397</t>
  </si>
  <si>
    <t>屋基</t>
  </si>
  <si>
    <t>中间岭村</t>
  </si>
  <si>
    <t>李成赵</t>
  </si>
  <si>
    <t>460029XXXX181x</t>
  </si>
  <si>
    <t>东：X2173850.975 Y343821.171       南：X2173939.449 Y343885.250      西：X2173918.060 Y343904.390       北：X2173830.832 Y343834.929</t>
  </si>
  <si>
    <t>2026年7月/热妍72059</t>
  </si>
  <si>
    <t>番真</t>
  </si>
  <si>
    <t>黄坎村</t>
  </si>
  <si>
    <t>王壮朝</t>
  </si>
  <si>
    <t>460003XXXX1850</t>
  </si>
  <si>
    <t>地块一                                                          东：X2171838.949 Y345915.413        南：X2171783.656 Y345876.856      西：X2171794.998 Y345848.082       北：X2171851.954 Y345868.241          地块二                                                       东：X2172916.398 Y342994.147       南：X2172869.532 Y342977.374       西：X2172947.258 Y342901.020      北：X2172950.541 Y342905.717</t>
  </si>
  <si>
    <t>2026年8月/热妍72059</t>
  </si>
  <si>
    <t>番真村</t>
  </si>
  <si>
    <t>陈辉煌</t>
  </si>
  <si>
    <t>460029XXXX1834</t>
  </si>
  <si>
    <t>东：X2171183.737 Y346486.904       南：X2171139.219 Y346427.585      西：X2171208.037 Y346414.874       北：X2171203.393 Y346422.890</t>
  </si>
  <si>
    <t>2026年6月/热妍72059</t>
  </si>
  <si>
    <t>加级村</t>
  </si>
  <si>
    <t>邓宏喜</t>
  </si>
  <si>
    <t>地块一                                                     东：X2169428.724 Y343041.181      南：X2169380.688 Y343007.645       西：X2169465.093 Y342917.211        北：X2169466.065 Y342932.065           地块二                                                  东：X2169433.595 Y343087.210       南：X2169432.643 Y343044.438       西：X2169448.397 Y342978.862       北：X2169492.086 Y343015.657</t>
  </si>
  <si>
    <t>2024年6月/热妍73397</t>
  </si>
  <si>
    <t>陈杏香</t>
  </si>
  <si>
    <t>460003XXXX182x</t>
  </si>
  <si>
    <t>东：X2170548.415 Y343391.591      南：X2170438.036 Y343358.510       西：X2170511.965 Y343322.956       北：X2170627.817 Y343338.486</t>
  </si>
  <si>
    <t>2026年9月/热妍73397</t>
  </si>
  <si>
    <t>邓宏壮</t>
  </si>
  <si>
    <t>460029XXXX1810</t>
  </si>
  <si>
    <t>东：X2169210.150 Y343052.386      南：X2169145.620 Y343025.765       西：X2169190.850 Y342939.521      北：X2169236.854 Y343017.867</t>
  </si>
  <si>
    <t>2024年10月/热妍73397</t>
  </si>
  <si>
    <t>加篓村</t>
  </si>
  <si>
    <t>陈辉德</t>
  </si>
  <si>
    <t>460029XXXX1812</t>
  </si>
  <si>
    <t>东：X2168999.295 Y343183.281       南：X2168830.511 Y343088.203       西：X2168850.758 Y343082.794      北：X2169011.762 Y34350.869</t>
  </si>
  <si>
    <t>槟榔</t>
  </si>
  <si>
    <t>纳乳村</t>
  </si>
  <si>
    <t>李秀球</t>
  </si>
  <si>
    <t>460029XXXX1822</t>
  </si>
  <si>
    <t>地块一                                                     东：X2168060.581 Y348280.795      南：X2167986.527 Y348244.870     西：X2168023.746 Y348222.920      北：X2168075.551 Y348249.516           地块二                                                  东：X2168063.482 Y348281.674       南：X2167986.527 Y348244.870        西：X2168043.236 Y348230.936        北：X2168075.551 Y348249.516</t>
  </si>
  <si>
    <t>2026年8月/热妍73397</t>
  </si>
  <si>
    <t>担八种村</t>
  </si>
  <si>
    <t>朱贵雄</t>
  </si>
  <si>
    <t>460029XXXX183x</t>
  </si>
  <si>
    <t>东：X2170597.007 Y347987.160       南：X2170552.317 Y347945.745        西：X2170593.553 Y347914.689        北：X2170604.514 Y347958.570</t>
  </si>
  <si>
    <t>西联</t>
  </si>
  <si>
    <t>直属</t>
  </si>
  <si>
    <t>红山队</t>
  </si>
  <si>
    <t>胡绍鉴</t>
  </si>
  <si>
    <t>460029XXXX7816</t>
  </si>
  <si>
    <t xml:space="preserve">2176263.888/342746.350                      2176218.069/342795.730                2176206.483/342686.913                    2176080.592/342704.303                                        </t>
  </si>
  <si>
    <t>胡承龙</t>
  </si>
  <si>
    <t>460003XXXX781X</t>
  </si>
  <si>
    <t>2176238.999/342742.003                    2176208.707/342774.785                 2176127.601/342671.590                      2176094.806/342691.835</t>
  </si>
  <si>
    <t>晨光队</t>
  </si>
  <si>
    <t>羊成</t>
  </si>
  <si>
    <t>460003XXXX7813</t>
  </si>
  <si>
    <t>2182634.339/344491.818                      2182641.455/344542.519                         2182542.944/344512.632                                      2182549.941/344571.775</t>
  </si>
  <si>
    <t>西流</t>
  </si>
  <si>
    <t>四区五队</t>
  </si>
  <si>
    <t>钟少华</t>
  </si>
  <si>
    <t>460003XXXX1623</t>
  </si>
  <si>
    <t xml:space="preserve">2161211.690/366909.476                   2161215.605/366951.078                     2161072.047/366878.334                         2161063.778/366911.780  </t>
  </si>
  <si>
    <t>合计：</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</si>
</sst>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4">
    <font>
      <sz val="11"/>
      <color theme="1"/>
      <name val="宋体"/>
      <charset val="134"/>
      <scheme val="minor"/>
    </font>
    <font>
      <b/>
      <sz val="18"/>
      <color theme="1"/>
      <name val="宋体"/>
      <charset val="134"/>
    </font>
    <font>
      <b/>
      <sz val="12"/>
      <color theme="1"/>
      <name val="宋体"/>
      <charset val="134"/>
    </font>
    <font>
      <sz val="10"/>
      <color theme="1"/>
      <name val="宋体"/>
      <charset val="134"/>
    </font>
    <font>
      <sz val="10"/>
      <color theme="1"/>
      <name val="宋体"/>
      <charset val="134"/>
      <scheme val="minor"/>
    </font>
    <font>
      <sz val="10"/>
      <name val="宋体"/>
      <charset val="134"/>
    </font>
    <font>
      <sz val="9"/>
      <color theme="1"/>
      <name val="宋体"/>
      <charset val="134"/>
    </font>
    <font>
      <sz val="10"/>
      <color rgb="FF000000"/>
      <name val="宋体"/>
      <charset val="134"/>
      <scheme val="minor"/>
    </font>
    <font>
      <sz val="10"/>
      <color rgb="FF000000"/>
      <name val="宋体"/>
      <charset val="134"/>
    </font>
    <font>
      <sz val="12"/>
      <color theme="1"/>
      <name val="宋体"/>
      <charset val="134"/>
      <scheme val="minor"/>
    </font>
    <font>
      <sz val="11"/>
      <color theme="1"/>
      <name val="宋体"/>
      <charset val="134"/>
    </font>
    <font>
      <sz val="10"/>
      <name val="宋体"/>
      <charset val="134"/>
      <scheme val="minor"/>
    </font>
    <font>
      <sz val="10.5"/>
      <color theme="1"/>
      <name val="宋体"/>
      <charset val="134"/>
      <scheme val="minor"/>
    </font>
    <font>
      <sz val="14"/>
      <color theme="1"/>
      <name val="宋体"/>
      <charset val="134"/>
    </font>
    <font>
      <sz val="12"/>
      <color theme="1"/>
      <name val="宋体"/>
      <charset val="134"/>
    </font>
    <font>
      <sz val="11"/>
      <color theme="1"/>
      <name val="宋体"/>
      <charset val="0"/>
      <scheme val="minor"/>
    </font>
    <font>
      <sz val="11"/>
      <color theme="0"/>
      <name val="宋体"/>
      <charset val="0"/>
      <scheme val="minor"/>
    </font>
    <font>
      <b/>
      <sz val="18"/>
      <color theme="3"/>
      <name val="宋体"/>
      <charset val="134"/>
      <scheme val="minor"/>
    </font>
    <font>
      <u/>
      <sz val="11"/>
      <color rgb="FF800080"/>
      <name val="宋体"/>
      <charset val="0"/>
      <scheme val="minor"/>
    </font>
    <font>
      <b/>
      <sz val="11"/>
      <color theme="1"/>
      <name val="宋体"/>
      <charset val="0"/>
      <scheme val="minor"/>
    </font>
    <font>
      <b/>
      <sz val="11"/>
      <color rgb="FF3F3F3F"/>
      <name val="宋体"/>
      <charset val="0"/>
      <scheme val="minor"/>
    </font>
    <font>
      <sz val="11"/>
      <color rgb="FF9C0006"/>
      <name val="宋体"/>
      <charset val="0"/>
      <scheme val="minor"/>
    </font>
    <font>
      <b/>
      <sz val="15"/>
      <color theme="3"/>
      <name val="宋体"/>
      <charset val="134"/>
      <scheme val="minor"/>
    </font>
    <font>
      <sz val="11"/>
      <color rgb="FF3F3F76"/>
      <name val="宋体"/>
      <charset val="0"/>
      <scheme val="minor"/>
    </font>
    <font>
      <b/>
      <sz val="13"/>
      <color theme="3"/>
      <name val="宋体"/>
      <charset val="134"/>
      <scheme val="minor"/>
    </font>
    <font>
      <i/>
      <sz val="11"/>
      <color rgb="FF7F7F7F"/>
      <name val="宋体"/>
      <charset val="0"/>
      <scheme val="minor"/>
    </font>
    <font>
      <sz val="11"/>
      <color rgb="FFFA7D00"/>
      <name val="宋体"/>
      <charset val="0"/>
      <scheme val="minor"/>
    </font>
    <font>
      <b/>
      <sz val="11"/>
      <color theme="3"/>
      <name val="宋体"/>
      <charset val="134"/>
      <scheme val="minor"/>
    </font>
    <font>
      <sz val="11"/>
      <color rgb="FFFF0000"/>
      <name val="宋体"/>
      <charset val="0"/>
      <scheme val="minor"/>
    </font>
    <font>
      <u/>
      <sz val="11"/>
      <color rgb="FF0000FF"/>
      <name val="宋体"/>
      <charset val="0"/>
      <scheme val="minor"/>
    </font>
    <font>
      <sz val="11"/>
      <color rgb="FF9C6500"/>
      <name val="宋体"/>
      <charset val="0"/>
      <scheme val="minor"/>
    </font>
    <font>
      <b/>
      <sz val="11"/>
      <color rgb="FFFFFFFF"/>
      <name val="宋体"/>
      <charset val="0"/>
      <scheme val="minor"/>
    </font>
    <font>
      <sz val="11"/>
      <color rgb="FF0061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8"/>
        <bgColor indexed="64"/>
      </patternFill>
    </fill>
    <fill>
      <patternFill patternType="solid">
        <fgColor rgb="FFFFFFCC"/>
        <bgColor indexed="64"/>
      </patternFill>
    </fill>
    <fill>
      <patternFill patternType="solid">
        <fgColor rgb="FFF2F2F2"/>
        <bgColor indexed="64"/>
      </patternFill>
    </fill>
    <fill>
      <patternFill patternType="solid">
        <fgColor theme="8"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FFCC99"/>
        <bgColor indexed="64"/>
      </patternFill>
    </fill>
    <fill>
      <patternFill patternType="solid">
        <fgColor theme="4"/>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FEB9C"/>
        <bgColor indexed="64"/>
      </patternFill>
    </fill>
    <fill>
      <patternFill patternType="solid">
        <fgColor rgb="FFA5A5A5"/>
        <bgColor indexed="64"/>
      </patternFill>
    </fill>
    <fill>
      <patternFill patternType="solid">
        <fgColor rgb="FFC6EF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6"/>
        <bgColor indexed="64"/>
      </patternFill>
    </fill>
  </fills>
  <borders count="16">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alignment vertical="center"/>
    </xf>
    <xf numFmtId="0" fontId="16" fillId="30" borderId="0" applyNumberFormat="false" applyBorder="false" applyAlignment="false" applyProtection="false">
      <alignment vertical="center"/>
    </xf>
    <xf numFmtId="0" fontId="15" fillId="10" borderId="0" applyNumberFormat="false" applyBorder="false" applyAlignment="false" applyProtection="false">
      <alignment vertical="center"/>
    </xf>
    <xf numFmtId="0" fontId="20" fillId="14" borderId="10" applyNumberFormat="false" applyAlignment="false" applyProtection="false">
      <alignment vertical="center"/>
    </xf>
    <xf numFmtId="0" fontId="31" fillId="25" borderId="14" applyNumberFormat="false" applyAlignment="false" applyProtection="false">
      <alignment vertical="center"/>
    </xf>
    <xf numFmtId="0" fontId="21" fillId="16" borderId="0" applyNumberFormat="false" applyBorder="false" applyAlignment="false" applyProtection="false">
      <alignment vertical="center"/>
    </xf>
    <xf numFmtId="0" fontId="22" fillId="0" borderId="11"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24" fillId="0" borderId="11" applyNumberFormat="false" applyFill="false" applyAlignment="false" applyProtection="false">
      <alignment vertical="center"/>
    </xf>
    <xf numFmtId="0" fontId="15" fillId="15"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5" fillId="9"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16" fillId="12" borderId="0" applyNumberFormat="false" applyBorder="false" applyAlignment="false" applyProtection="false">
      <alignment vertical="center"/>
    </xf>
    <xf numFmtId="0" fontId="27" fillId="0" borderId="15" applyNumberFormat="false" applyFill="false" applyAlignment="false" applyProtection="false">
      <alignment vertical="center"/>
    </xf>
    <xf numFmtId="0" fontId="19" fillId="0" borderId="8" applyNumberFormat="false" applyFill="false" applyAlignment="false" applyProtection="false">
      <alignment vertical="center"/>
    </xf>
    <xf numFmtId="0" fontId="15" fillId="7" borderId="0" applyNumberFormat="false" applyBorder="false" applyAlignment="false" applyProtection="false">
      <alignment vertical="center"/>
    </xf>
    <xf numFmtId="0" fontId="15" fillId="17" borderId="0" applyNumberFormat="false" applyBorder="false" applyAlignment="false" applyProtection="false">
      <alignment vertical="center"/>
    </xf>
    <xf numFmtId="0" fontId="16" fillId="5"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15" fillId="20" borderId="0" applyNumberFormat="false" applyBorder="false" applyAlignment="false" applyProtection="false">
      <alignment vertical="center"/>
    </xf>
    <xf numFmtId="0" fontId="26" fillId="0" borderId="13"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15" fillId="11"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8" fillId="0" borderId="0" applyNumberFormat="false" applyFill="false" applyBorder="false" applyAlignment="false" applyProtection="false">
      <alignment vertical="center"/>
    </xf>
    <xf numFmtId="0" fontId="15" fillId="23" borderId="0" applyNumberFormat="false" applyBorder="false" applyAlignment="false" applyProtection="false">
      <alignment vertical="center"/>
    </xf>
    <xf numFmtId="0" fontId="0" fillId="13" borderId="9" applyNumberFormat="false" applyFont="false" applyAlignment="false" applyProtection="false">
      <alignment vertical="center"/>
    </xf>
    <xf numFmtId="0" fontId="16" fillId="6" borderId="0" applyNumberFormat="false" applyBorder="false" applyAlignment="false" applyProtection="false">
      <alignment vertical="center"/>
    </xf>
    <xf numFmtId="0" fontId="32" fillId="26" borderId="0" applyNumberFormat="false" applyBorder="false" applyAlignment="false" applyProtection="false">
      <alignment vertical="center"/>
    </xf>
    <xf numFmtId="0" fontId="15" fillId="8" borderId="0" applyNumberFormat="false" applyBorder="false" applyAlignment="false" applyProtection="false">
      <alignment vertical="center"/>
    </xf>
    <xf numFmtId="0" fontId="30" fillId="24" borderId="0" applyNumberFormat="false" applyBorder="false" applyAlignment="false" applyProtection="false">
      <alignment vertical="center"/>
    </xf>
    <xf numFmtId="0" fontId="33" fillId="14" borderId="12" applyNumberFormat="false" applyAlignment="false" applyProtection="false">
      <alignment vertical="center"/>
    </xf>
    <xf numFmtId="0" fontId="16" fillId="19" borderId="0" applyNumberFormat="false" applyBorder="false" applyAlignment="false" applyProtection="false">
      <alignment vertical="center"/>
    </xf>
    <xf numFmtId="0" fontId="16" fillId="27" borderId="0" applyNumberFormat="false" applyBorder="false" applyAlignment="false" applyProtection="false">
      <alignment vertical="center"/>
    </xf>
    <xf numFmtId="0" fontId="16" fillId="28" borderId="0" applyNumberFormat="false" applyBorder="false" applyAlignment="false" applyProtection="false">
      <alignment vertical="center"/>
    </xf>
    <xf numFmtId="0" fontId="16" fillId="29" borderId="0" applyNumberFormat="false" applyBorder="false" applyAlignment="false" applyProtection="false">
      <alignment vertical="center"/>
    </xf>
    <xf numFmtId="0" fontId="16" fillId="21"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6" fillId="3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6" fillId="32" borderId="0" applyNumberFormat="false" applyBorder="false" applyAlignment="false" applyProtection="false">
      <alignment vertical="center"/>
    </xf>
    <xf numFmtId="0" fontId="15" fillId="22" borderId="0" applyNumberFormat="false" applyBorder="false" applyAlignment="false" applyProtection="false">
      <alignment vertical="center"/>
    </xf>
    <xf numFmtId="0" fontId="23" fillId="18" borderId="12" applyNumberFormat="false" applyAlignment="false" applyProtection="false">
      <alignment vertical="center"/>
    </xf>
    <xf numFmtId="0" fontId="15" fillId="4" borderId="0" applyNumberFormat="false" applyBorder="false" applyAlignment="false" applyProtection="false">
      <alignment vertical="center"/>
    </xf>
    <xf numFmtId="0" fontId="16" fillId="3" borderId="0" applyNumberFormat="false" applyBorder="false" applyAlignment="false" applyProtection="false">
      <alignment vertical="center"/>
    </xf>
    <xf numFmtId="0" fontId="15" fillId="2" borderId="0" applyNumberFormat="false" applyBorder="false" applyAlignment="false" applyProtection="false">
      <alignment vertical="center"/>
    </xf>
  </cellStyleXfs>
  <cellXfs count="36">
    <xf numFmtId="0" fontId="0" fillId="0" borderId="0" xfId="0">
      <alignment vertical="center"/>
    </xf>
    <xf numFmtId="0" fontId="0" fillId="0" borderId="0" xfId="0" applyAlignment="true">
      <alignment vertical="center"/>
    </xf>
    <xf numFmtId="0" fontId="1" fillId="0" borderId="0" xfId="0" applyFont="true" applyAlignment="true">
      <alignment horizontal="center" vertical="center"/>
    </xf>
    <xf numFmtId="0" fontId="2" fillId="0" borderId="1" xfId="0" applyFont="true" applyBorder="true" applyAlignment="true">
      <alignment horizontal="center" vertical="center" wrapText="true"/>
    </xf>
    <xf numFmtId="0" fontId="3" fillId="0" borderId="1" xfId="0" applyFont="true" applyBorder="true" applyAlignment="true">
      <alignment horizontal="center" vertical="center" wrapText="true"/>
    </xf>
    <xf numFmtId="0" fontId="4" fillId="0" borderId="1" xfId="0" applyFont="true" applyBorder="true" applyAlignment="true">
      <alignment horizontal="center" vertical="center" wrapText="true"/>
    </xf>
    <xf numFmtId="0" fontId="4" fillId="0" borderId="1" xfId="0" applyFont="true" applyBorder="true" applyAlignment="true">
      <alignment horizontal="center" vertical="center"/>
    </xf>
    <xf numFmtId="0" fontId="2" fillId="0" borderId="2" xfId="0" applyFont="true" applyBorder="true" applyAlignment="true">
      <alignment horizontal="center" vertical="center" wrapText="true"/>
    </xf>
    <xf numFmtId="0" fontId="2" fillId="0" borderId="3" xfId="0" applyFont="true" applyBorder="true" applyAlignment="true">
      <alignment horizontal="center" vertical="center" wrapText="true"/>
    </xf>
    <xf numFmtId="0" fontId="2" fillId="0" borderId="4" xfId="0" applyFont="true" applyBorder="true" applyAlignment="true">
      <alignment horizontal="center" vertical="center" wrapText="true"/>
    </xf>
    <xf numFmtId="0" fontId="5" fillId="0" borderId="1" xfId="0" applyFont="true" applyFill="true" applyBorder="true" applyAlignment="true" applyProtection="true">
      <alignment horizontal="center" vertical="center" wrapText="true"/>
    </xf>
    <xf numFmtId="0" fontId="6" fillId="0" borderId="1" xfId="0" applyFont="true" applyBorder="true" applyAlignment="true">
      <alignment vertical="center" wrapText="true"/>
    </xf>
    <xf numFmtId="0" fontId="7" fillId="0" borderId="1" xfId="0" applyFont="true" applyBorder="true" applyAlignment="true">
      <alignment horizontal="center" vertical="center" wrapText="true"/>
    </xf>
    <xf numFmtId="0" fontId="3" fillId="0" borderId="1" xfId="0" applyFont="true" applyBorder="true" applyAlignment="true">
      <alignment vertical="center" wrapText="true"/>
    </xf>
    <xf numFmtId="49" fontId="8" fillId="0" borderId="1" xfId="0" applyNumberFormat="true" applyFont="true" applyFill="true" applyBorder="true" applyAlignment="true">
      <alignment horizontal="center" vertical="center" wrapText="true"/>
    </xf>
    <xf numFmtId="0" fontId="6" fillId="0" borderId="1" xfId="0" applyFont="true" applyBorder="true" applyAlignment="true">
      <alignment horizontal="left" vertical="center" wrapText="true"/>
    </xf>
    <xf numFmtId="0" fontId="3" fillId="0" borderId="1" xfId="0" applyFont="true" applyBorder="true" applyAlignment="true">
      <alignment horizontal="left" vertical="center" wrapText="true"/>
    </xf>
    <xf numFmtId="49" fontId="8" fillId="0" borderId="1" xfId="0" applyNumberFormat="true" applyFont="true" applyFill="true" applyBorder="true" applyAlignment="true">
      <alignment horizontal="left" vertical="center" wrapText="true"/>
    </xf>
    <xf numFmtId="0" fontId="9" fillId="0" borderId="1" xfId="0" applyFont="true" applyBorder="true" applyAlignment="true">
      <alignment horizontal="center" vertical="center" wrapText="true"/>
    </xf>
    <xf numFmtId="0" fontId="10" fillId="0" borderId="1" xfId="0" applyFont="true" applyBorder="true" applyAlignment="true">
      <alignment horizontal="center" vertical="center" wrapText="true"/>
    </xf>
    <xf numFmtId="0" fontId="11" fillId="0" borderId="1" xfId="0" applyFont="true" applyBorder="true" applyAlignment="true">
      <alignment horizontal="center" vertical="center" wrapText="true"/>
    </xf>
    <xf numFmtId="0" fontId="12" fillId="0" borderId="1" xfId="0" applyFont="true" applyBorder="true" applyAlignment="true">
      <alignment horizontal="center" vertical="center" wrapText="true"/>
    </xf>
    <xf numFmtId="0" fontId="5" fillId="0" borderId="1" xfId="0" applyFont="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3" fillId="0" borderId="2" xfId="0" applyFont="true" applyBorder="true" applyAlignment="true">
      <alignment horizontal="center" vertical="center" wrapText="true"/>
    </xf>
    <xf numFmtId="0" fontId="3" fillId="0" borderId="3" xfId="0" applyFont="true" applyBorder="true" applyAlignment="true">
      <alignment horizontal="center" vertical="center" wrapText="true"/>
    </xf>
    <xf numFmtId="0" fontId="3" fillId="0" borderId="4" xfId="0" applyFont="true" applyBorder="true" applyAlignment="true">
      <alignment horizontal="center" vertical="center" wrapText="true"/>
    </xf>
    <xf numFmtId="0" fontId="3" fillId="0" borderId="0" xfId="0" applyFont="true" applyBorder="true" applyAlignment="true">
      <alignment horizontal="center" vertical="center" wrapText="true"/>
    </xf>
    <xf numFmtId="0" fontId="3" fillId="0" borderId="0" xfId="0" applyFont="true" applyAlignment="true">
      <alignment horizontal="center" vertical="center" wrapText="true"/>
    </xf>
    <xf numFmtId="0" fontId="10" fillId="0" borderId="0" xfId="0" applyFont="true" applyBorder="true" applyAlignment="true">
      <alignment horizontal="center" vertical="center" wrapText="true"/>
    </xf>
    <xf numFmtId="0" fontId="13" fillId="0" borderId="5" xfId="0" applyFont="true" applyBorder="true" applyAlignment="true">
      <alignment horizontal="center" vertical="center" wrapText="true"/>
    </xf>
    <xf numFmtId="0" fontId="13" fillId="0" borderId="6" xfId="0" applyFont="true" applyBorder="true" applyAlignment="true">
      <alignment horizontal="center" vertical="center" wrapText="true"/>
    </xf>
    <xf numFmtId="0" fontId="14" fillId="0" borderId="0" xfId="0" applyFont="true" applyAlignment="true">
      <alignment horizontal="left" vertical="center"/>
    </xf>
    <xf numFmtId="0" fontId="13" fillId="0" borderId="7" xfId="0" applyFont="true" applyBorder="true" applyAlignment="true">
      <alignment horizontal="center" vertical="center" wrapText="true"/>
    </xf>
    <xf numFmtId="0" fontId="14" fillId="0" borderId="1" xfId="0" applyFont="true" applyBorder="true" applyAlignment="true">
      <alignment horizontal="center" vertical="center" wrapText="true"/>
    </xf>
    <xf numFmtId="0" fontId="0" fillId="0" borderId="1" xfId="0" applyBorder="true" applyAlignment="true">
      <alignment vertical="center"/>
    </xf>
    <xf numFmtId="0" fontId="5" fillId="0" borderId="1" xfId="0" applyFont="true" applyFill="true" applyBorder="true" applyAlignment="true" applyProtection="true" quotePrefix="true">
      <alignment horizontal="center" vertical="center" wrapText="true"/>
    </xf>
    <xf numFmtId="49" fontId="8" fillId="0" borderId="1" xfId="0" applyNumberFormat="true" applyFont="true" applyFill="true" applyBorder="true" applyAlignment="true" quotePrefix="true">
      <alignment horizontal="center" vertical="center" wrapText="true"/>
    </xf>
    <xf numFmtId="0" fontId="4" fillId="0" borderId="1" xfId="0" applyFont="true" applyBorder="true" applyAlignment="true" quotePrefix="true">
      <alignment horizontal="center" vertical="center"/>
    </xf>
    <xf numFmtId="0" fontId="3" fillId="0" borderId="1" xfId="0" applyFont="true" applyBorder="true" applyAlignment="true" quotePrefix="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76"/>
  <sheetViews>
    <sheetView tabSelected="1" topLeftCell="A7" workbookViewId="0">
      <selection activeCell="O6" sqref="O6:O12"/>
    </sheetView>
  </sheetViews>
  <sheetFormatPr defaultColWidth="9" defaultRowHeight="13.5"/>
  <cols>
    <col min="1" max="1" width="4.18333333333333" customWidth="true"/>
    <col min="2" max="2" width="7.225" customWidth="true"/>
    <col min="3" max="3" width="8.38333333333333" customWidth="true"/>
    <col min="4" max="4" width="7.225" customWidth="true"/>
    <col min="5" max="5" width="7.475" customWidth="true"/>
    <col min="6" max="6" width="17.2083333333333" customWidth="true"/>
    <col min="7" max="7" width="23.125" customWidth="true"/>
    <col min="8" max="8" width="10.3416666666667" customWidth="true"/>
    <col min="9" max="9" width="8.5" customWidth="true"/>
    <col min="10" max="10" width="8.25" customWidth="true"/>
    <col min="11" max="11" width="7.625" customWidth="true"/>
    <col min="12" max="13" width="7.5" customWidth="true"/>
    <col min="14" max="14" width="9.01666666666667" customWidth="true"/>
    <col min="15" max="15" width="11.875" customWidth="true"/>
  </cols>
  <sheetData>
    <row r="1" ht="21" customHeight="true"/>
    <row r="2" ht="42" customHeight="true" spans="1:15">
      <c r="A2" s="2" t="s">
        <v>0</v>
      </c>
      <c r="B2" s="2"/>
      <c r="C2" s="2"/>
      <c r="D2" s="2"/>
      <c r="E2" s="2"/>
      <c r="F2" s="2"/>
      <c r="G2" s="2"/>
      <c r="H2" s="2"/>
      <c r="I2" s="2"/>
      <c r="J2" s="2"/>
      <c r="K2" s="2"/>
      <c r="L2" s="2"/>
      <c r="M2" s="2"/>
      <c r="N2" s="2"/>
      <c r="O2" s="2"/>
    </row>
    <row r="3" ht="37" customHeight="true" spans="1:15">
      <c r="A3" s="3" t="s">
        <v>1</v>
      </c>
      <c r="B3" s="3" t="s">
        <v>2</v>
      </c>
      <c r="C3" s="3" t="s">
        <v>3</v>
      </c>
      <c r="D3" s="3" t="s">
        <v>4</v>
      </c>
      <c r="E3" s="3" t="s">
        <v>5</v>
      </c>
      <c r="F3" s="7" t="s">
        <v>6</v>
      </c>
      <c r="G3" s="3" t="s">
        <v>7</v>
      </c>
      <c r="H3" s="3" t="s">
        <v>8</v>
      </c>
      <c r="I3" s="3" t="s">
        <v>9</v>
      </c>
      <c r="J3" s="3" t="s">
        <v>10</v>
      </c>
      <c r="K3" s="3" t="s">
        <v>11</v>
      </c>
      <c r="L3" s="3"/>
      <c r="M3" s="3"/>
      <c r="N3" s="3" t="s">
        <v>12</v>
      </c>
      <c r="O3" s="3" t="s">
        <v>13</v>
      </c>
    </row>
    <row r="4" ht="31" customHeight="true" spans="1:15">
      <c r="A4" s="3"/>
      <c r="B4" s="3"/>
      <c r="C4" s="3"/>
      <c r="D4" s="3"/>
      <c r="E4" s="3"/>
      <c r="F4" s="8"/>
      <c r="G4" s="3"/>
      <c r="H4" s="3"/>
      <c r="I4" s="3"/>
      <c r="J4" s="3"/>
      <c r="K4" s="3" t="s">
        <v>14</v>
      </c>
      <c r="L4" s="3" t="s">
        <v>15</v>
      </c>
      <c r="M4" s="3"/>
      <c r="N4" s="3"/>
      <c r="O4" s="3"/>
    </row>
    <row r="5" ht="29" customHeight="true" spans="1:15">
      <c r="A5" s="3"/>
      <c r="B5" s="3"/>
      <c r="C5" s="3"/>
      <c r="D5" s="3"/>
      <c r="E5" s="3"/>
      <c r="F5" s="9"/>
      <c r="G5" s="3"/>
      <c r="H5" s="3"/>
      <c r="I5" s="3"/>
      <c r="J5" s="3"/>
      <c r="K5" s="3"/>
      <c r="L5" s="3" t="s">
        <v>16</v>
      </c>
      <c r="M5" s="3" t="s">
        <v>17</v>
      </c>
      <c r="N5" s="3"/>
      <c r="O5" s="3"/>
    </row>
    <row r="6" customFormat="true" ht="99" customHeight="true" spans="1:15">
      <c r="A6" s="3">
        <v>1</v>
      </c>
      <c r="B6" s="4" t="s">
        <v>18</v>
      </c>
      <c r="C6" s="4" t="s">
        <v>19</v>
      </c>
      <c r="D6" s="4" t="s">
        <v>20</v>
      </c>
      <c r="E6" s="4" t="s">
        <v>21</v>
      </c>
      <c r="F6" s="36" t="s">
        <v>22</v>
      </c>
      <c r="G6" s="11" t="s">
        <v>23</v>
      </c>
      <c r="H6" s="4">
        <v>14.87</v>
      </c>
      <c r="I6" s="4">
        <v>3100</v>
      </c>
      <c r="J6" s="4">
        <f t="shared" ref="J6:J10" si="0">H6*I6</f>
        <v>46097</v>
      </c>
      <c r="K6" s="4">
        <f t="shared" ref="K6:K10" si="1">H6*1100</f>
        <v>16357</v>
      </c>
      <c r="L6" s="4">
        <f t="shared" ref="L6:L10" si="2">H6*800</f>
        <v>11896</v>
      </c>
      <c r="M6" s="4">
        <f t="shared" ref="M6:M10" si="3">H6*300</f>
        <v>4461</v>
      </c>
      <c r="N6" s="23" t="s">
        <v>24</v>
      </c>
      <c r="O6" s="24" t="s">
        <v>25</v>
      </c>
    </row>
    <row r="7" customFormat="true" ht="57" customHeight="true" spans="1:15">
      <c r="A7" s="3">
        <v>2</v>
      </c>
      <c r="B7" s="5" t="s">
        <v>18</v>
      </c>
      <c r="C7" s="5" t="s">
        <v>19</v>
      </c>
      <c r="D7" s="5" t="s">
        <v>20</v>
      </c>
      <c r="E7" s="12" t="s">
        <v>26</v>
      </c>
      <c r="F7" s="36" t="s">
        <v>27</v>
      </c>
      <c r="G7" s="11" t="s">
        <v>28</v>
      </c>
      <c r="H7" s="4">
        <v>10.5</v>
      </c>
      <c r="I7" s="4">
        <v>3100</v>
      </c>
      <c r="J7" s="4">
        <f t="shared" si="0"/>
        <v>32550</v>
      </c>
      <c r="K7" s="4">
        <f t="shared" si="1"/>
        <v>11550</v>
      </c>
      <c r="L7" s="4">
        <f t="shared" si="2"/>
        <v>8400</v>
      </c>
      <c r="M7" s="4">
        <f t="shared" si="3"/>
        <v>3150</v>
      </c>
      <c r="N7" s="23" t="s">
        <v>24</v>
      </c>
      <c r="O7" s="25"/>
    </row>
    <row r="8" customFormat="true" ht="54" customHeight="true" spans="1:15">
      <c r="A8" s="3">
        <v>3</v>
      </c>
      <c r="B8" s="4" t="s">
        <v>29</v>
      </c>
      <c r="C8" s="4" t="s">
        <v>30</v>
      </c>
      <c r="D8" s="4" t="s">
        <v>31</v>
      </c>
      <c r="E8" s="4" t="s">
        <v>32</v>
      </c>
      <c r="F8" s="36" t="s">
        <v>33</v>
      </c>
      <c r="G8" s="13" t="s">
        <v>34</v>
      </c>
      <c r="H8" s="4">
        <v>10.34</v>
      </c>
      <c r="I8" s="4">
        <v>3100</v>
      </c>
      <c r="J8" s="4">
        <f t="shared" si="0"/>
        <v>32054</v>
      </c>
      <c r="K8" s="4">
        <f t="shared" si="1"/>
        <v>11374</v>
      </c>
      <c r="L8" s="4">
        <f t="shared" si="2"/>
        <v>8272</v>
      </c>
      <c r="M8" s="4">
        <f t="shared" si="3"/>
        <v>3102</v>
      </c>
      <c r="N8" s="23" t="s">
        <v>24</v>
      </c>
      <c r="O8" s="25"/>
    </row>
    <row r="9" customFormat="true" ht="54" customHeight="true" spans="1:15">
      <c r="A9" s="3">
        <v>4</v>
      </c>
      <c r="B9" s="4" t="s">
        <v>29</v>
      </c>
      <c r="C9" s="4" t="s">
        <v>30</v>
      </c>
      <c r="D9" s="4" t="s">
        <v>31</v>
      </c>
      <c r="E9" s="4" t="s">
        <v>35</v>
      </c>
      <c r="F9" s="36" t="s">
        <v>36</v>
      </c>
      <c r="G9" s="13" t="s">
        <v>37</v>
      </c>
      <c r="H9" s="4">
        <v>8.81</v>
      </c>
      <c r="I9" s="4">
        <v>3100</v>
      </c>
      <c r="J9" s="4">
        <f t="shared" si="0"/>
        <v>27311</v>
      </c>
      <c r="K9" s="4">
        <f t="shared" si="1"/>
        <v>9691</v>
      </c>
      <c r="L9" s="4">
        <f t="shared" si="2"/>
        <v>7048</v>
      </c>
      <c r="M9" s="4">
        <f t="shared" si="3"/>
        <v>2643</v>
      </c>
      <c r="N9" s="23" t="s">
        <v>24</v>
      </c>
      <c r="O9" s="25"/>
    </row>
    <row r="10" customFormat="true" ht="54" customHeight="true" spans="1:15">
      <c r="A10" s="3">
        <v>5</v>
      </c>
      <c r="B10" s="4" t="s">
        <v>29</v>
      </c>
      <c r="C10" s="4" t="s">
        <v>30</v>
      </c>
      <c r="D10" s="4" t="s">
        <v>31</v>
      </c>
      <c r="E10" s="4" t="s">
        <v>38</v>
      </c>
      <c r="F10" s="36" t="s">
        <v>39</v>
      </c>
      <c r="G10" s="13" t="s">
        <v>40</v>
      </c>
      <c r="H10" s="4">
        <v>11.07</v>
      </c>
      <c r="I10" s="4">
        <v>3100</v>
      </c>
      <c r="J10" s="4">
        <f t="shared" si="0"/>
        <v>34317</v>
      </c>
      <c r="K10" s="4">
        <f t="shared" si="1"/>
        <v>12177</v>
      </c>
      <c r="L10" s="4">
        <f t="shared" si="2"/>
        <v>8856</v>
      </c>
      <c r="M10" s="4">
        <f t="shared" si="3"/>
        <v>3321</v>
      </c>
      <c r="N10" s="23" t="s">
        <v>24</v>
      </c>
      <c r="O10" s="25"/>
    </row>
    <row r="11" customFormat="true" ht="54" customHeight="true" spans="1:15">
      <c r="A11" s="3">
        <v>6</v>
      </c>
      <c r="B11" s="4" t="s">
        <v>41</v>
      </c>
      <c r="C11" s="4" t="s">
        <v>42</v>
      </c>
      <c r="D11" s="4" t="s">
        <v>31</v>
      </c>
      <c r="E11" s="4" t="s">
        <v>43</v>
      </c>
      <c r="F11" s="36" t="s">
        <v>44</v>
      </c>
      <c r="G11" s="11" t="s">
        <v>45</v>
      </c>
      <c r="H11" s="4">
        <v>32.15</v>
      </c>
      <c r="I11" s="4">
        <v>3100</v>
      </c>
      <c r="J11" s="4">
        <v>99665</v>
      </c>
      <c r="K11" s="4">
        <v>35365</v>
      </c>
      <c r="L11" s="4">
        <v>25720</v>
      </c>
      <c r="M11" s="4">
        <v>9645</v>
      </c>
      <c r="N11" s="23" t="s">
        <v>46</v>
      </c>
      <c r="O11" s="25"/>
    </row>
    <row r="12" customFormat="true" ht="54" customHeight="true" spans="1:15">
      <c r="A12" s="3">
        <v>7</v>
      </c>
      <c r="B12" s="4" t="s">
        <v>41</v>
      </c>
      <c r="C12" s="4" t="s">
        <v>42</v>
      </c>
      <c r="D12" s="4" t="s">
        <v>31</v>
      </c>
      <c r="E12" s="4" t="s">
        <v>47</v>
      </c>
      <c r="F12" s="36" t="s">
        <v>48</v>
      </c>
      <c r="G12" s="11" t="s">
        <v>49</v>
      </c>
      <c r="H12" s="4">
        <v>4.15</v>
      </c>
      <c r="I12" s="4">
        <v>3100</v>
      </c>
      <c r="J12" s="4">
        <v>12865</v>
      </c>
      <c r="K12" s="4">
        <v>4565</v>
      </c>
      <c r="L12" s="4">
        <v>3320</v>
      </c>
      <c r="M12" s="4">
        <v>1245</v>
      </c>
      <c r="N12" s="23" t="s">
        <v>50</v>
      </c>
      <c r="O12" s="26"/>
    </row>
    <row r="13" customFormat="true" ht="54" customHeight="true" spans="1:15">
      <c r="A13" s="3">
        <v>8</v>
      </c>
      <c r="B13" s="4" t="s">
        <v>41</v>
      </c>
      <c r="C13" s="4" t="s">
        <v>42</v>
      </c>
      <c r="D13" s="4" t="s">
        <v>51</v>
      </c>
      <c r="E13" s="4" t="s">
        <v>52</v>
      </c>
      <c r="F13" s="36" t="s">
        <v>53</v>
      </c>
      <c r="G13" s="11" t="s">
        <v>54</v>
      </c>
      <c r="H13" s="4">
        <v>8.46</v>
      </c>
      <c r="I13" s="4">
        <v>3100</v>
      </c>
      <c r="J13" s="4">
        <v>26226</v>
      </c>
      <c r="K13" s="4">
        <v>9306</v>
      </c>
      <c r="L13" s="4">
        <v>6768</v>
      </c>
      <c r="M13" s="4">
        <v>2538</v>
      </c>
      <c r="N13" s="23" t="s">
        <v>50</v>
      </c>
      <c r="O13" s="24" t="s">
        <v>25</v>
      </c>
    </row>
    <row r="14" customFormat="true" ht="51" customHeight="true" spans="1:15">
      <c r="A14" s="3">
        <v>9</v>
      </c>
      <c r="B14" s="4" t="s">
        <v>55</v>
      </c>
      <c r="C14" s="4" t="s">
        <v>56</v>
      </c>
      <c r="D14" s="4" t="s">
        <v>57</v>
      </c>
      <c r="E14" s="4" t="s">
        <v>58</v>
      </c>
      <c r="F14" s="36" t="s">
        <v>59</v>
      </c>
      <c r="G14" s="11" t="s">
        <v>60</v>
      </c>
      <c r="H14" s="4">
        <v>18</v>
      </c>
      <c r="I14" s="4">
        <v>3100</v>
      </c>
      <c r="J14" s="4">
        <f t="shared" ref="J14:J74" si="4">H14*I14</f>
        <v>55800</v>
      </c>
      <c r="K14" s="4">
        <f t="shared" ref="K14:K74" si="5">H14*1100</f>
        <v>19800</v>
      </c>
      <c r="L14" s="4">
        <f t="shared" ref="L14:L74" si="6">H14*800</f>
        <v>14400</v>
      </c>
      <c r="M14" s="4">
        <f t="shared" ref="M14:M74" si="7">H14*300</f>
        <v>5400</v>
      </c>
      <c r="N14" s="23" t="s">
        <v>24</v>
      </c>
      <c r="O14" s="25"/>
    </row>
    <row r="15" customFormat="true" ht="51" customHeight="true" spans="1:15">
      <c r="A15" s="3">
        <v>10</v>
      </c>
      <c r="B15" s="4" t="s">
        <v>61</v>
      </c>
      <c r="C15" s="4" t="s">
        <v>62</v>
      </c>
      <c r="D15" s="4" t="s">
        <v>63</v>
      </c>
      <c r="E15" s="4" t="s">
        <v>64</v>
      </c>
      <c r="F15" s="36" t="s">
        <v>65</v>
      </c>
      <c r="G15" s="11" t="s">
        <v>66</v>
      </c>
      <c r="H15" s="4">
        <v>11.59</v>
      </c>
      <c r="I15" s="4">
        <v>3100</v>
      </c>
      <c r="J15" s="4">
        <f t="shared" si="4"/>
        <v>35929</v>
      </c>
      <c r="K15" s="4">
        <f t="shared" si="5"/>
        <v>12749</v>
      </c>
      <c r="L15" s="4">
        <f t="shared" si="6"/>
        <v>9272</v>
      </c>
      <c r="M15" s="4">
        <f t="shared" si="7"/>
        <v>3477</v>
      </c>
      <c r="N15" s="23" t="s">
        <v>67</v>
      </c>
      <c r="O15" s="25"/>
    </row>
    <row r="16" customFormat="true" ht="129" customHeight="true" spans="1:15">
      <c r="A16" s="3">
        <v>11</v>
      </c>
      <c r="B16" s="4" t="s">
        <v>61</v>
      </c>
      <c r="C16" s="4" t="s">
        <v>62</v>
      </c>
      <c r="D16" s="4" t="s">
        <v>68</v>
      </c>
      <c r="E16" s="4" t="s">
        <v>69</v>
      </c>
      <c r="F16" s="36" t="s">
        <v>70</v>
      </c>
      <c r="G16" s="11" t="s">
        <v>71</v>
      </c>
      <c r="H16" s="4">
        <v>25.18</v>
      </c>
      <c r="I16" s="4">
        <v>3100</v>
      </c>
      <c r="J16" s="4">
        <f t="shared" si="4"/>
        <v>78058</v>
      </c>
      <c r="K16" s="4">
        <f t="shared" si="5"/>
        <v>27698</v>
      </c>
      <c r="L16" s="4">
        <f t="shared" si="6"/>
        <v>20144</v>
      </c>
      <c r="M16" s="4">
        <f t="shared" si="7"/>
        <v>7554</v>
      </c>
      <c r="N16" s="23" t="s">
        <v>72</v>
      </c>
      <c r="O16" s="25"/>
    </row>
    <row r="17" customFormat="true" ht="51" customHeight="true" spans="1:15">
      <c r="A17" s="3">
        <v>12</v>
      </c>
      <c r="B17" s="4" t="s">
        <v>61</v>
      </c>
      <c r="C17" s="4" t="s">
        <v>62</v>
      </c>
      <c r="D17" s="4" t="s">
        <v>73</v>
      </c>
      <c r="E17" s="4" t="s">
        <v>74</v>
      </c>
      <c r="F17" s="36" t="s">
        <v>75</v>
      </c>
      <c r="G17" s="11" t="s">
        <v>76</v>
      </c>
      <c r="H17" s="4">
        <v>3.17</v>
      </c>
      <c r="I17" s="4">
        <v>3100</v>
      </c>
      <c r="J17" s="4">
        <f t="shared" si="4"/>
        <v>9827</v>
      </c>
      <c r="K17" s="4">
        <f t="shared" si="5"/>
        <v>3487</v>
      </c>
      <c r="L17" s="4">
        <f t="shared" si="6"/>
        <v>2536</v>
      </c>
      <c r="M17" s="4">
        <f t="shared" si="7"/>
        <v>951</v>
      </c>
      <c r="N17" s="23" t="s">
        <v>77</v>
      </c>
      <c r="O17" s="25"/>
    </row>
    <row r="18" customFormat="true" ht="49" customHeight="true" spans="1:15">
      <c r="A18" s="3">
        <v>13</v>
      </c>
      <c r="B18" s="4" t="s">
        <v>61</v>
      </c>
      <c r="C18" s="4" t="s">
        <v>78</v>
      </c>
      <c r="D18" s="4" t="s">
        <v>79</v>
      </c>
      <c r="E18" s="4" t="s">
        <v>80</v>
      </c>
      <c r="F18" s="37" t="s">
        <v>81</v>
      </c>
      <c r="G18" s="15" t="s">
        <v>82</v>
      </c>
      <c r="H18" s="4">
        <v>7.52</v>
      </c>
      <c r="I18" s="4">
        <v>3100</v>
      </c>
      <c r="J18" s="4">
        <f t="shared" si="4"/>
        <v>23312</v>
      </c>
      <c r="K18" s="4">
        <f t="shared" si="5"/>
        <v>8272</v>
      </c>
      <c r="L18" s="4">
        <f t="shared" si="6"/>
        <v>6016</v>
      </c>
      <c r="M18" s="4">
        <f t="shared" si="7"/>
        <v>2256</v>
      </c>
      <c r="N18" s="4" t="s">
        <v>83</v>
      </c>
      <c r="O18" s="25"/>
    </row>
    <row r="19" customFormat="true" ht="49" customHeight="true" spans="1:16">
      <c r="A19" s="3">
        <v>14</v>
      </c>
      <c r="B19" s="4" t="s">
        <v>61</v>
      </c>
      <c r="C19" s="4" t="s">
        <v>84</v>
      </c>
      <c r="D19" s="4" t="s">
        <v>85</v>
      </c>
      <c r="E19" s="4" t="s">
        <v>86</v>
      </c>
      <c r="F19" s="37" t="s">
        <v>87</v>
      </c>
      <c r="G19" s="15" t="s">
        <v>88</v>
      </c>
      <c r="H19" s="4">
        <v>7.83</v>
      </c>
      <c r="I19" s="4">
        <v>3100</v>
      </c>
      <c r="J19" s="4">
        <f t="shared" si="4"/>
        <v>24273</v>
      </c>
      <c r="K19" s="4">
        <f t="shared" si="5"/>
        <v>8613</v>
      </c>
      <c r="L19" s="4">
        <f t="shared" si="6"/>
        <v>6264</v>
      </c>
      <c r="M19" s="4">
        <f t="shared" si="7"/>
        <v>2349</v>
      </c>
      <c r="N19" s="4" t="s">
        <v>89</v>
      </c>
      <c r="O19" s="25"/>
      <c r="P19" s="27"/>
    </row>
    <row r="20" customFormat="true" ht="49" customHeight="true" spans="1:16">
      <c r="A20" s="3">
        <v>15</v>
      </c>
      <c r="B20" s="4" t="s">
        <v>61</v>
      </c>
      <c r="C20" s="4" t="s">
        <v>90</v>
      </c>
      <c r="D20" s="4" t="s">
        <v>79</v>
      </c>
      <c r="E20" s="4" t="s">
        <v>91</v>
      </c>
      <c r="F20" s="14" t="s">
        <v>92</v>
      </c>
      <c r="G20" s="16" t="s">
        <v>93</v>
      </c>
      <c r="H20" s="4">
        <v>24.08</v>
      </c>
      <c r="I20" s="4">
        <v>3100</v>
      </c>
      <c r="J20" s="4">
        <f t="shared" si="4"/>
        <v>74648</v>
      </c>
      <c r="K20" s="4">
        <f t="shared" si="5"/>
        <v>26488</v>
      </c>
      <c r="L20" s="4">
        <f t="shared" si="6"/>
        <v>19264</v>
      </c>
      <c r="M20" s="4">
        <f t="shared" si="7"/>
        <v>7224</v>
      </c>
      <c r="N20" s="4" t="s">
        <v>94</v>
      </c>
      <c r="O20" s="25"/>
      <c r="P20" s="28"/>
    </row>
    <row r="21" customFormat="true" ht="49" customHeight="true" spans="1:16">
      <c r="A21" s="3">
        <v>16</v>
      </c>
      <c r="B21" s="5" t="s">
        <v>61</v>
      </c>
      <c r="C21" s="6" t="s">
        <v>95</v>
      </c>
      <c r="D21" s="4" t="s">
        <v>96</v>
      </c>
      <c r="E21" s="6" t="s">
        <v>97</v>
      </c>
      <c r="F21" s="38" t="s">
        <v>98</v>
      </c>
      <c r="G21" s="17" t="s">
        <v>99</v>
      </c>
      <c r="H21" s="4">
        <v>7.18</v>
      </c>
      <c r="I21" s="4">
        <v>3100</v>
      </c>
      <c r="J21" s="4">
        <f t="shared" si="4"/>
        <v>22258</v>
      </c>
      <c r="K21" s="4">
        <f t="shared" si="5"/>
        <v>7898</v>
      </c>
      <c r="L21" s="4">
        <f t="shared" si="6"/>
        <v>5744</v>
      </c>
      <c r="M21" s="4">
        <f t="shared" si="7"/>
        <v>2154</v>
      </c>
      <c r="N21" s="4" t="s">
        <v>100</v>
      </c>
      <c r="O21" s="25"/>
      <c r="P21" s="28"/>
    </row>
    <row r="22" customFormat="true" ht="49" customHeight="true" spans="1:16">
      <c r="A22" s="3">
        <v>17</v>
      </c>
      <c r="B22" s="5" t="s">
        <v>61</v>
      </c>
      <c r="C22" s="6" t="s">
        <v>95</v>
      </c>
      <c r="D22" s="4" t="s">
        <v>101</v>
      </c>
      <c r="E22" s="4" t="s">
        <v>102</v>
      </c>
      <c r="F22" s="37" t="s">
        <v>103</v>
      </c>
      <c r="G22" s="16" t="s">
        <v>104</v>
      </c>
      <c r="H22" s="4">
        <v>3.59</v>
      </c>
      <c r="I22" s="4">
        <v>3100</v>
      </c>
      <c r="J22" s="4">
        <f t="shared" si="4"/>
        <v>11129</v>
      </c>
      <c r="K22" s="4">
        <f t="shared" si="5"/>
        <v>3949</v>
      </c>
      <c r="L22" s="4">
        <f t="shared" si="6"/>
        <v>2872</v>
      </c>
      <c r="M22" s="4">
        <f t="shared" si="7"/>
        <v>1077</v>
      </c>
      <c r="N22" s="4" t="s">
        <v>100</v>
      </c>
      <c r="O22" s="26"/>
      <c r="P22" s="28"/>
    </row>
    <row r="23" customFormat="true" ht="49" customHeight="true" spans="1:15">
      <c r="A23" s="3">
        <v>18</v>
      </c>
      <c r="B23" s="4" t="s">
        <v>61</v>
      </c>
      <c r="C23" s="4" t="s">
        <v>95</v>
      </c>
      <c r="D23" s="4" t="s">
        <v>105</v>
      </c>
      <c r="E23" s="4" t="s">
        <v>106</v>
      </c>
      <c r="F23" s="37" t="s">
        <v>107</v>
      </c>
      <c r="G23" s="15" t="s">
        <v>108</v>
      </c>
      <c r="H23" s="4">
        <v>5.25</v>
      </c>
      <c r="I23" s="4">
        <v>3100</v>
      </c>
      <c r="J23" s="4">
        <f t="shared" si="4"/>
        <v>16275</v>
      </c>
      <c r="K23" s="4">
        <f t="shared" si="5"/>
        <v>5775</v>
      </c>
      <c r="L23" s="4">
        <f t="shared" si="6"/>
        <v>4200</v>
      </c>
      <c r="M23" s="4">
        <f t="shared" si="7"/>
        <v>1575</v>
      </c>
      <c r="N23" s="4" t="s">
        <v>109</v>
      </c>
      <c r="O23" s="24" t="s">
        <v>25</v>
      </c>
    </row>
    <row r="24" customFormat="true" ht="49" customHeight="true" spans="1:15">
      <c r="A24" s="3">
        <v>19</v>
      </c>
      <c r="B24" s="4" t="s">
        <v>61</v>
      </c>
      <c r="C24" s="4" t="s">
        <v>95</v>
      </c>
      <c r="D24" s="4" t="s">
        <v>101</v>
      </c>
      <c r="E24" s="4" t="s">
        <v>110</v>
      </c>
      <c r="F24" s="39" t="s">
        <v>111</v>
      </c>
      <c r="G24" s="15" t="s">
        <v>112</v>
      </c>
      <c r="H24" s="4">
        <v>4.05</v>
      </c>
      <c r="I24" s="4">
        <v>3100</v>
      </c>
      <c r="J24" s="4">
        <f t="shared" si="4"/>
        <v>12555</v>
      </c>
      <c r="K24" s="4">
        <f t="shared" si="5"/>
        <v>4455</v>
      </c>
      <c r="L24" s="4">
        <f t="shared" si="6"/>
        <v>3240</v>
      </c>
      <c r="M24" s="4">
        <f t="shared" si="7"/>
        <v>1215</v>
      </c>
      <c r="N24" s="4" t="s">
        <v>109</v>
      </c>
      <c r="O24" s="25"/>
    </row>
    <row r="25" customFormat="true" ht="49" customHeight="true" spans="1:15">
      <c r="A25" s="3">
        <v>20</v>
      </c>
      <c r="B25" s="4" t="s">
        <v>61</v>
      </c>
      <c r="C25" s="4" t="s">
        <v>95</v>
      </c>
      <c r="D25" s="4" t="s">
        <v>113</v>
      </c>
      <c r="E25" s="4" t="s">
        <v>114</v>
      </c>
      <c r="F25" s="39" t="s">
        <v>115</v>
      </c>
      <c r="G25" s="15" t="s">
        <v>116</v>
      </c>
      <c r="H25" s="4">
        <v>3.6</v>
      </c>
      <c r="I25" s="4">
        <v>3100</v>
      </c>
      <c r="J25" s="4">
        <f t="shared" si="4"/>
        <v>11160</v>
      </c>
      <c r="K25" s="4">
        <f t="shared" si="5"/>
        <v>3960</v>
      </c>
      <c r="L25" s="4">
        <f t="shared" si="6"/>
        <v>2880</v>
      </c>
      <c r="M25" s="4">
        <f t="shared" si="7"/>
        <v>1080</v>
      </c>
      <c r="N25" s="4" t="s">
        <v>117</v>
      </c>
      <c r="O25" s="25"/>
    </row>
    <row r="26" customFormat="true" ht="60" customHeight="true" spans="1:15">
      <c r="A26" s="3">
        <v>21</v>
      </c>
      <c r="B26" s="5" t="s">
        <v>61</v>
      </c>
      <c r="C26" s="5" t="s">
        <v>95</v>
      </c>
      <c r="D26" s="5" t="s">
        <v>118</v>
      </c>
      <c r="E26" s="5" t="s">
        <v>119</v>
      </c>
      <c r="F26" s="38" t="s">
        <v>98</v>
      </c>
      <c r="G26" s="15" t="s">
        <v>120</v>
      </c>
      <c r="H26" s="18">
        <v>5.09</v>
      </c>
      <c r="I26" s="4">
        <v>3100</v>
      </c>
      <c r="J26" s="4">
        <f t="shared" si="4"/>
        <v>15779</v>
      </c>
      <c r="K26" s="4">
        <f t="shared" si="5"/>
        <v>5599</v>
      </c>
      <c r="L26" s="4">
        <f t="shared" si="6"/>
        <v>4072</v>
      </c>
      <c r="M26" s="4">
        <f t="shared" si="7"/>
        <v>1527</v>
      </c>
      <c r="N26" s="5" t="s">
        <v>121</v>
      </c>
      <c r="O26" s="25"/>
    </row>
    <row r="27" customFormat="true" ht="123" customHeight="true" spans="1:15">
      <c r="A27" s="3">
        <v>22</v>
      </c>
      <c r="B27" s="5" t="s">
        <v>61</v>
      </c>
      <c r="C27" s="5" t="s">
        <v>122</v>
      </c>
      <c r="D27" s="5" t="s">
        <v>123</v>
      </c>
      <c r="E27" s="5" t="s">
        <v>124</v>
      </c>
      <c r="F27" s="39" t="s">
        <v>111</v>
      </c>
      <c r="G27" s="15" t="s">
        <v>125</v>
      </c>
      <c r="H27" s="18">
        <v>40.02</v>
      </c>
      <c r="I27" s="4">
        <v>3100</v>
      </c>
      <c r="J27" s="4">
        <f t="shared" si="4"/>
        <v>124062</v>
      </c>
      <c r="K27" s="4">
        <f t="shared" si="5"/>
        <v>44022</v>
      </c>
      <c r="L27" s="4">
        <f t="shared" si="6"/>
        <v>32016</v>
      </c>
      <c r="M27" s="4">
        <f t="shared" si="7"/>
        <v>12006</v>
      </c>
      <c r="N27" s="5" t="s">
        <v>126</v>
      </c>
      <c r="O27" s="25"/>
    </row>
    <row r="28" customFormat="true" ht="55" customHeight="true" spans="1:15">
      <c r="A28" s="3">
        <v>23</v>
      </c>
      <c r="B28" s="5" t="s">
        <v>61</v>
      </c>
      <c r="C28" s="5" t="s">
        <v>122</v>
      </c>
      <c r="D28" s="5" t="s">
        <v>123</v>
      </c>
      <c r="E28" s="5" t="s">
        <v>127</v>
      </c>
      <c r="F28" s="39" t="s">
        <v>115</v>
      </c>
      <c r="G28" s="15" t="s">
        <v>128</v>
      </c>
      <c r="H28" s="18">
        <v>9.24</v>
      </c>
      <c r="I28" s="4">
        <v>3100</v>
      </c>
      <c r="J28" s="4">
        <f t="shared" si="4"/>
        <v>28644</v>
      </c>
      <c r="K28" s="4">
        <f t="shared" si="5"/>
        <v>10164</v>
      </c>
      <c r="L28" s="4">
        <f t="shared" si="6"/>
        <v>7392</v>
      </c>
      <c r="M28" s="4">
        <f t="shared" si="7"/>
        <v>2772</v>
      </c>
      <c r="N28" s="5" t="s">
        <v>129</v>
      </c>
      <c r="O28" s="25"/>
    </row>
    <row r="29" customFormat="true" ht="63" customHeight="true" spans="1:15">
      <c r="A29" s="3">
        <v>24</v>
      </c>
      <c r="B29" s="5" t="s">
        <v>61</v>
      </c>
      <c r="C29" s="5" t="s">
        <v>130</v>
      </c>
      <c r="D29" s="5" t="s">
        <v>131</v>
      </c>
      <c r="E29" s="5" t="s">
        <v>132</v>
      </c>
      <c r="F29" s="39" t="s">
        <v>133</v>
      </c>
      <c r="G29" s="15" t="s">
        <v>134</v>
      </c>
      <c r="H29" s="18">
        <v>10.92</v>
      </c>
      <c r="I29" s="4">
        <v>3100</v>
      </c>
      <c r="J29" s="4">
        <f t="shared" si="4"/>
        <v>33852</v>
      </c>
      <c r="K29" s="4">
        <f t="shared" si="5"/>
        <v>12012</v>
      </c>
      <c r="L29" s="4">
        <f t="shared" si="6"/>
        <v>8736</v>
      </c>
      <c r="M29" s="4">
        <f t="shared" si="7"/>
        <v>3276</v>
      </c>
      <c r="N29" s="5" t="s">
        <v>135</v>
      </c>
      <c r="O29" s="25"/>
    </row>
    <row r="30" customFormat="true" ht="63" customHeight="true" spans="1:16">
      <c r="A30" s="3">
        <v>25</v>
      </c>
      <c r="B30" s="4" t="s">
        <v>61</v>
      </c>
      <c r="C30" s="4" t="s">
        <v>130</v>
      </c>
      <c r="D30" s="4" t="s">
        <v>136</v>
      </c>
      <c r="E30" s="4" t="s">
        <v>137</v>
      </c>
      <c r="F30" s="39" t="s">
        <v>70</v>
      </c>
      <c r="G30" s="15" t="s">
        <v>138</v>
      </c>
      <c r="H30" s="19">
        <v>8.56</v>
      </c>
      <c r="I30" s="4">
        <v>3100</v>
      </c>
      <c r="J30" s="4">
        <f t="shared" si="4"/>
        <v>26536</v>
      </c>
      <c r="K30" s="4">
        <f t="shared" si="5"/>
        <v>9416</v>
      </c>
      <c r="L30" s="4">
        <f t="shared" si="6"/>
        <v>6848</v>
      </c>
      <c r="M30" s="4">
        <f t="shared" si="7"/>
        <v>2568</v>
      </c>
      <c r="N30" s="4" t="s">
        <v>135</v>
      </c>
      <c r="O30" s="25"/>
      <c r="P30" s="29"/>
    </row>
    <row r="31" customFormat="true" ht="55" customHeight="true" spans="1:15">
      <c r="A31" s="3">
        <v>26</v>
      </c>
      <c r="B31" s="5" t="s">
        <v>61</v>
      </c>
      <c r="C31" s="5" t="s">
        <v>130</v>
      </c>
      <c r="D31" s="5" t="s">
        <v>123</v>
      </c>
      <c r="E31" s="20" t="s">
        <v>139</v>
      </c>
      <c r="F31" s="39" t="s">
        <v>70</v>
      </c>
      <c r="G31" s="16" t="s">
        <v>140</v>
      </c>
      <c r="H31" s="21">
        <v>18.06</v>
      </c>
      <c r="I31" s="4">
        <v>3100</v>
      </c>
      <c r="J31" s="4">
        <f t="shared" si="4"/>
        <v>55986</v>
      </c>
      <c r="K31" s="4">
        <f t="shared" si="5"/>
        <v>19866</v>
      </c>
      <c r="L31" s="4">
        <f t="shared" si="6"/>
        <v>14448</v>
      </c>
      <c r="M31" s="4">
        <f t="shared" si="7"/>
        <v>5418</v>
      </c>
      <c r="N31" s="5" t="s">
        <v>141</v>
      </c>
      <c r="O31" s="26"/>
    </row>
    <row r="32" customFormat="true" ht="124" customHeight="true" spans="1:15">
      <c r="A32" s="3">
        <v>27</v>
      </c>
      <c r="B32" s="5" t="s">
        <v>61</v>
      </c>
      <c r="C32" s="5" t="s">
        <v>130</v>
      </c>
      <c r="D32" s="5" t="s">
        <v>123</v>
      </c>
      <c r="E32" s="20" t="s">
        <v>142</v>
      </c>
      <c r="F32" s="39" t="s">
        <v>143</v>
      </c>
      <c r="G32" s="15" t="s">
        <v>144</v>
      </c>
      <c r="H32" s="21">
        <v>21.94</v>
      </c>
      <c r="I32" s="4">
        <v>3100</v>
      </c>
      <c r="J32" s="4">
        <f t="shared" si="4"/>
        <v>68014</v>
      </c>
      <c r="K32" s="4">
        <f t="shared" si="5"/>
        <v>24134</v>
      </c>
      <c r="L32" s="4">
        <f t="shared" si="6"/>
        <v>17552</v>
      </c>
      <c r="M32" s="4">
        <f t="shared" si="7"/>
        <v>6582</v>
      </c>
      <c r="N32" s="5" t="s">
        <v>141</v>
      </c>
      <c r="O32" s="24" t="s">
        <v>25</v>
      </c>
    </row>
    <row r="33" customFormat="true" ht="55" customHeight="true" spans="1:15">
      <c r="A33" s="3">
        <v>28</v>
      </c>
      <c r="B33" s="5" t="s">
        <v>61</v>
      </c>
      <c r="C33" s="5" t="s">
        <v>145</v>
      </c>
      <c r="D33" s="5" t="s">
        <v>146</v>
      </c>
      <c r="E33" s="20" t="s">
        <v>147</v>
      </c>
      <c r="F33" s="39" t="s">
        <v>148</v>
      </c>
      <c r="G33" s="15" t="s">
        <v>149</v>
      </c>
      <c r="H33" s="21">
        <v>19.85</v>
      </c>
      <c r="I33" s="4">
        <v>3100</v>
      </c>
      <c r="J33" s="4">
        <f t="shared" si="4"/>
        <v>61535</v>
      </c>
      <c r="K33" s="4">
        <f t="shared" si="5"/>
        <v>21835</v>
      </c>
      <c r="L33" s="4">
        <f t="shared" si="6"/>
        <v>15880</v>
      </c>
      <c r="M33" s="4">
        <f t="shared" si="7"/>
        <v>5955</v>
      </c>
      <c r="N33" s="5" t="s">
        <v>129</v>
      </c>
      <c r="O33" s="25"/>
    </row>
    <row r="34" customFormat="true" ht="55" customHeight="true" spans="1:15">
      <c r="A34" s="3">
        <v>29</v>
      </c>
      <c r="B34" s="5" t="s">
        <v>150</v>
      </c>
      <c r="C34" s="5" t="s">
        <v>151</v>
      </c>
      <c r="D34" s="5" t="s">
        <v>151</v>
      </c>
      <c r="E34" s="20" t="s">
        <v>152</v>
      </c>
      <c r="F34" s="39" t="s">
        <v>153</v>
      </c>
      <c r="G34" s="15" t="s">
        <v>154</v>
      </c>
      <c r="H34" s="21">
        <v>12.34</v>
      </c>
      <c r="I34" s="4">
        <v>3100</v>
      </c>
      <c r="J34" s="4">
        <f t="shared" si="4"/>
        <v>38254</v>
      </c>
      <c r="K34" s="4">
        <f t="shared" si="5"/>
        <v>13574</v>
      </c>
      <c r="L34" s="4">
        <f t="shared" si="6"/>
        <v>9872</v>
      </c>
      <c r="M34" s="4">
        <f t="shared" si="7"/>
        <v>3702</v>
      </c>
      <c r="N34" s="5" t="s">
        <v>155</v>
      </c>
      <c r="O34" s="25"/>
    </row>
    <row r="35" customFormat="true" ht="55" customHeight="true" spans="1:15">
      <c r="A35" s="3">
        <v>30</v>
      </c>
      <c r="B35" s="5" t="s">
        <v>150</v>
      </c>
      <c r="C35" s="5" t="s">
        <v>151</v>
      </c>
      <c r="D35" s="5" t="s">
        <v>151</v>
      </c>
      <c r="E35" s="20" t="s">
        <v>156</v>
      </c>
      <c r="F35" s="39" t="s">
        <v>157</v>
      </c>
      <c r="G35" s="15" t="s">
        <v>158</v>
      </c>
      <c r="H35" s="21">
        <v>3.13</v>
      </c>
      <c r="I35" s="4">
        <v>3100</v>
      </c>
      <c r="J35" s="4">
        <f t="shared" si="4"/>
        <v>9703</v>
      </c>
      <c r="K35" s="4">
        <f t="shared" si="5"/>
        <v>3443</v>
      </c>
      <c r="L35" s="4">
        <f t="shared" si="6"/>
        <v>2504</v>
      </c>
      <c r="M35" s="4">
        <f t="shared" si="7"/>
        <v>939</v>
      </c>
      <c r="N35" s="5" t="s">
        <v>159</v>
      </c>
      <c r="O35" s="25"/>
    </row>
    <row r="36" customFormat="true" ht="55" customHeight="true" spans="1:15">
      <c r="A36" s="3">
        <v>31</v>
      </c>
      <c r="B36" s="5" t="s">
        <v>150</v>
      </c>
      <c r="C36" s="5" t="s">
        <v>151</v>
      </c>
      <c r="D36" s="5" t="s">
        <v>151</v>
      </c>
      <c r="E36" s="20" t="s">
        <v>160</v>
      </c>
      <c r="F36" s="39" t="s">
        <v>161</v>
      </c>
      <c r="G36" s="15" t="s">
        <v>162</v>
      </c>
      <c r="H36" s="21">
        <v>5.6</v>
      </c>
      <c r="I36" s="4">
        <v>3100</v>
      </c>
      <c r="J36" s="4">
        <f t="shared" si="4"/>
        <v>17360</v>
      </c>
      <c r="K36" s="4">
        <f t="shared" si="5"/>
        <v>6160</v>
      </c>
      <c r="L36" s="4">
        <f t="shared" si="6"/>
        <v>4480</v>
      </c>
      <c r="M36" s="4">
        <f t="shared" si="7"/>
        <v>1680</v>
      </c>
      <c r="N36" s="5" t="s">
        <v>159</v>
      </c>
      <c r="O36" s="25"/>
    </row>
    <row r="37" customFormat="true" ht="55" customHeight="true" spans="1:15">
      <c r="A37" s="3">
        <v>32</v>
      </c>
      <c r="B37" s="5" t="s">
        <v>150</v>
      </c>
      <c r="C37" s="5" t="s">
        <v>163</v>
      </c>
      <c r="D37" s="5" t="s">
        <v>164</v>
      </c>
      <c r="E37" s="20" t="s">
        <v>165</v>
      </c>
      <c r="F37" s="39" t="s">
        <v>166</v>
      </c>
      <c r="G37" s="15" t="s">
        <v>167</v>
      </c>
      <c r="H37" s="21">
        <v>6.42</v>
      </c>
      <c r="I37" s="4">
        <v>3100</v>
      </c>
      <c r="J37" s="4">
        <f t="shared" si="4"/>
        <v>19902</v>
      </c>
      <c r="K37" s="4">
        <f t="shared" si="5"/>
        <v>7062</v>
      </c>
      <c r="L37" s="4">
        <f t="shared" si="6"/>
        <v>5136</v>
      </c>
      <c r="M37" s="4">
        <f t="shared" si="7"/>
        <v>1926</v>
      </c>
      <c r="N37" s="5" t="s">
        <v>159</v>
      </c>
      <c r="O37" s="25"/>
    </row>
    <row r="38" customFormat="true" ht="55" customHeight="true" spans="1:15">
      <c r="A38" s="3">
        <v>33</v>
      </c>
      <c r="B38" s="5" t="s">
        <v>168</v>
      </c>
      <c r="C38" s="5" t="s">
        <v>169</v>
      </c>
      <c r="D38" s="5" t="s">
        <v>169</v>
      </c>
      <c r="E38" s="20" t="s">
        <v>170</v>
      </c>
      <c r="F38" s="39" t="s">
        <v>171</v>
      </c>
      <c r="G38" s="15" t="s">
        <v>172</v>
      </c>
      <c r="H38" s="21">
        <v>5.23</v>
      </c>
      <c r="I38" s="4">
        <v>3100</v>
      </c>
      <c r="J38" s="4">
        <f t="shared" si="4"/>
        <v>16213</v>
      </c>
      <c r="K38" s="4">
        <f t="shared" si="5"/>
        <v>5753</v>
      </c>
      <c r="L38" s="4">
        <f t="shared" si="6"/>
        <v>4184</v>
      </c>
      <c r="M38" s="4">
        <f t="shared" si="7"/>
        <v>1569</v>
      </c>
      <c r="N38" s="5" t="s">
        <v>173</v>
      </c>
      <c r="O38" s="25"/>
    </row>
    <row r="39" customFormat="true" ht="55" customHeight="true" spans="1:15">
      <c r="A39" s="3">
        <v>34</v>
      </c>
      <c r="B39" s="5" t="s">
        <v>168</v>
      </c>
      <c r="C39" s="5" t="s">
        <v>169</v>
      </c>
      <c r="D39" s="5" t="s">
        <v>174</v>
      </c>
      <c r="E39" s="20" t="s">
        <v>175</v>
      </c>
      <c r="F39" s="39" t="s">
        <v>176</v>
      </c>
      <c r="G39" s="15" t="s">
        <v>177</v>
      </c>
      <c r="H39" s="21">
        <v>9.93</v>
      </c>
      <c r="I39" s="4">
        <v>3100</v>
      </c>
      <c r="J39" s="4">
        <f t="shared" si="4"/>
        <v>30783</v>
      </c>
      <c r="K39" s="4">
        <f t="shared" si="5"/>
        <v>10923</v>
      </c>
      <c r="L39" s="4">
        <f t="shared" si="6"/>
        <v>7944</v>
      </c>
      <c r="M39" s="4">
        <f t="shared" si="7"/>
        <v>2979</v>
      </c>
      <c r="N39" s="5" t="s">
        <v>178</v>
      </c>
      <c r="O39" s="25"/>
    </row>
    <row r="40" customFormat="true" ht="55" customHeight="true" spans="1:15">
      <c r="A40" s="3">
        <v>35</v>
      </c>
      <c r="B40" s="5" t="s">
        <v>168</v>
      </c>
      <c r="C40" s="5" t="s">
        <v>169</v>
      </c>
      <c r="D40" s="5" t="s">
        <v>179</v>
      </c>
      <c r="E40" s="20" t="s">
        <v>180</v>
      </c>
      <c r="F40" s="39" t="s">
        <v>181</v>
      </c>
      <c r="G40" s="15" t="s">
        <v>182</v>
      </c>
      <c r="H40" s="21">
        <v>5.43</v>
      </c>
      <c r="I40" s="4">
        <v>3100</v>
      </c>
      <c r="J40" s="4">
        <f t="shared" si="4"/>
        <v>16833</v>
      </c>
      <c r="K40" s="4">
        <f t="shared" si="5"/>
        <v>5973</v>
      </c>
      <c r="L40" s="4">
        <f t="shared" si="6"/>
        <v>4344</v>
      </c>
      <c r="M40" s="4">
        <f t="shared" si="7"/>
        <v>1629</v>
      </c>
      <c r="N40" s="5" t="s">
        <v>109</v>
      </c>
      <c r="O40" s="26"/>
    </row>
    <row r="41" customFormat="true" ht="55" customHeight="true" spans="1:15">
      <c r="A41" s="3">
        <v>36</v>
      </c>
      <c r="B41" s="5" t="s">
        <v>168</v>
      </c>
      <c r="C41" s="5" t="s">
        <v>169</v>
      </c>
      <c r="D41" s="5" t="s">
        <v>183</v>
      </c>
      <c r="E41" s="20" t="s">
        <v>184</v>
      </c>
      <c r="F41" s="39" t="s">
        <v>185</v>
      </c>
      <c r="G41" s="15" t="s">
        <v>186</v>
      </c>
      <c r="H41" s="21">
        <v>5.16</v>
      </c>
      <c r="I41" s="4">
        <v>3100</v>
      </c>
      <c r="J41" s="4">
        <f t="shared" si="4"/>
        <v>15996</v>
      </c>
      <c r="K41" s="4">
        <f t="shared" si="5"/>
        <v>5676</v>
      </c>
      <c r="L41" s="4">
        <f t="shared" si="6"/>
        <v>4128</v>
      </c>
      <c r="M41" s="4">
        <f t="shared" si="7"/>
        <v>1548</v>
      </c>
      <c r="N41" s="5" t="s">
        <v>187</v>
      </c>
      <c r="O41" s="24" t="s">
        <v>25</v>
      </c>
    </row>
    <row r="42" customFormat="true" ht="55" customHeight="true" spans="1:15">
      <c r="A42" s="3">
        <v>37</v>
      </c>
      <c r="B42" s="5" t="s">
        <v>168</v>
      </c>
      <c r="C42" s="5" t="s">
        <v>169</v>
      </c>
      <c r="D42" s="5" t="s">
        <v>179</v>
      </c>
      <c r="E42" s="20" t="s">
        <v>188</v>
      </c>
      <c r="F42" s="39" t="s">
        <v>189</v>
      </c>
      <c r="G42" s="15" t="s">
        <v>190</v>
      </c>
      <c r="H42" s="21">
        <v>19.18</v>
      </c>
      <c r="I42" s="4">
        <v>3100</v>
      </c>
      <c r="J42" s="4">
        <f t="shared" si="4"/>
        <v>59458</v>
      </c>
      <c r="K42" s="4">
        <f t="shared" si="5"/>
        <v>21098</v>
      </c>
      <c r="L42" s="4">
        <f t="shared" si="6"/>
        <v>15344</v>
      </c>
      <c r="M42" s="4">
        <f t="shared" si="7"/>
        <v>5754</v>
      </c>
      <c r="N42" s="5" t="s">
        <v>109</v>
      </c>
      <c r="O42" s="25"/>
    </row>
    <row r="43" customFormat="true" ht="120" customHeight="true" spans="1:15">
      <c r="A43" s="3">
        <v>38</v>
      </c>
      <c r="B43" s="5" t="s">
        <v>168</v>
      </c>
      <c r="C43" s="5" t="s">
        <v>169</v>
      </c>
      <c r="D43" s="5" t="s">
        <v>179</v>
      </c>
      <c r="E43" s="20" t="s">
        <v>191</v>
      </c>
      <c r="F43" s="39" t="s">
        <v>192</v>
      </c>
      <c r="G43" s="15" t="s">
        <v>193</v>
      </c>
      <c r="H43" s="21">
        <v>28.13</v>
      </c>
      <c r="I43" s="4">
        <v>3100</v>
      </c>
      <c r="J43" s="4">
        <f t="shared" si="4"/>
        <v>87203</v>
      </c>
      <c r="K43" s="4">
        <f t="shared" si="5"/>
        <v>30943</v>
      </c>
      <c r="L43" s="4">
        <f t="shared" si="6"/>
        <v>22504</v>
      </c>
      <c r="M43" s="4">
        <f t="shared" si="7"/>
        <v>8439</v>
      </c>
      <c r="N43" s="5" t="s">
        <v>194</v>
      </c>
      <c r="O43" s="25"/>
    </row>
    <row r="44" customFormat="true" ht="55" customHeight="true" spans="1:15">
      <c r="A44" s="3">
        <v>39</v>
      </c>
      <c r="B44" s="5" t="s">
        <v>168</v>
      </c>
      <c r="C44" s="5" t="s">
        <v>169</v>
      </c>
      <c r="D44" s="5" t="s">
        <v>179</v>
      </c>
      <c r="E44" s="20" t="s">
        <v>195</v>
      </c>
      <c r="F44" s="39" t="s">
        <v>196</v>
      </c>
      <c r="G44" s="15" t="s">
        <v>197</v>
      </c>
      <c r="H44" s="21">
        <v>10.09</v>
      </c>
      <c r="I44" s="4">
        <v>3100</v>
      </c>
      <c r="J44" s="4">
        <f t="shared" si="4"/>
        <v>31279</v>
      </c>
      <c r="K44" s="4">
        <f t="shared" si="5"/>
        <v>11099</v>
      </c>
      <c r="L44" s="4">
        <f t="shared" si="6"/>
        <v>8072</v>
      </c>
      <c r="M44" s="4">
        <f t="shared" si="7"/>
        <v>3027</v>
      </c>
      <c r="N44" s="5" t="s">
        <v>72</v>
      </c>
      <c r="O44" s="25"/>
    </row>
    <row r="45" customFormat="true" ht="55" customHeight="true" spans="1:15">
      <c r="A45" s="3">
        <v>40</v>
      </c>
      <c r="B45" s="5" t="s">
        <v>168</v>
      </c>
      <c r="C45" s="5" t="s">
        <v>169</v>
      </c>
      <c r="D45" s="5" t="s">
        <v>179</v>
      </c>
      <c r="E45" s="20" t="s">
        <v>198</v>
      </c>
      <c r="F45" s="39" t="s">
        <v>199</v>
      </c>
      <c r="G45" s="15" t="s">
        <v>200</v>
      </c>
      <c r="H45" s="21">
        <v>3.01</v>
      </c>
      <c r="I45" s="4">
        <v>3100</v>
      </c>
      <c r="J45" s="4">
        <f t="shared" si="4"/>
        <v>9331</v>
      </c>
      <c r="K45" s="4">
        <f t="shared" si="5"/>
        <v>3311</v>
      </c>
      <c r="L45" s="4">
        <f t="shared" si="6"/>
        <v>2408</v>
      </c>
      <c r="M45" s="4">
        <f t="shared" si="7"/>
        <v>903</v>
      </c>
      <c r="N45" s="5" t="s">
        <v>194</v>
      </c>
      <c r="O45" s="25"/>
    </row>
    <row r="46" customFormat="true" ht="65" customHeight="true" spans="1:15">
      <c r="A46" s="3">
        <v>41</v>
      </c>
      <c r="B46" s="4" t="s">
        <v>168</v>
      </c>
      <c r="C46" s="4" t="s">
        <v>201</v>
      </c>
      <c r="D46" s="4" t="s">
        <v>202</v>
      </c>
      <c r="E46" s="22" t="s">
        <v>203</v>
      </c>
      <c r="F46" s="39" t="s">
        <v>185</v>
      </c>
      <c r="G46" s="15" t="s">
        <v>204</v>
      </c>
      <c r="H46" s="4">
        <v>21.57</v>
      </c>
      <c r="I46" s="4">
        <v>3100</v>
      </c>
      <c r="J46" s="4">
        <f t="shared" si="4"/>
        <v>66867</v>
      </c>
      <c r="K46" s="4">
        <f t="shared" si="5"/>
        <v>23727</v>
      </c>
      <c r="L46" s="4">
        <f t="shared" si="6"/>
        <v>17256</v>
      </c>
      <c r="M46" s="4">
        <f t="shared" si="7"/>
        <v>6471</v>
      </c>
      <c r="N46" s="4" t="s">
        <v>205</v>
      </c>
      <c r="O46" s="25"/>
    </row>
    <row r="47" customFormat="true" ht="65" customHeight="true" spans="1:15">
      <c r="A47" s="3">
        <v>42</v>
      </c>
      <c r="B47" s="4" t="s">
        <v>168</v>
      </c>
      <c r="C47" s="4" t="s">
        <v>206</v>
      </c>
      <c r="D47" s="4" t="s">
        <v>206</v>
      </c>
      <c r="E47" s="22" t="s">
        <v>207</v>
      </c>
      <c r="F47" s="39" t="s">
        <v>208</v>
      </c>
      <c r="G47" s="15" t="s">
        <v>209</v>
      </c>
      <c r="H47" s="4">
        <v>9.92</v>
      </c>
      <c r="I47" s="4">
        <v>3100</v>
      </c>
      <c r="J47" s="4">
        <f t="shared" si="4"/>
        <v>30752</v>
      </c>
      <c r="K47" s="4">
        <f t="shared" si="5"/>
        <v>10912</v>
      </c>
      <c r="L47" s="4">
        <f t="shared" si="6"/>
        <v>7936</v>
      </c>
      <c r="M47" s="4">
        <f t="shared" si="7"/>
        <v>2976</v>
      </c>
      <c r="N47" s="4" t="s">
        <v>72</v>
      </c>
      <c r="O47" s="25"/>
    </row>
    <row r="48" customFormat="true" ht="120" customHeight="true" spans="1:15">
      <c r="A48" s="3">
        <v>43</v>
      </c>
      <c r="B48" s="4" t="s">
        <v>168</v>
      </c>
      <c r="C48" s="4" t="s">
        <v>206</v>
      </c>
      <c r="D48" s="4" t="s">
        <v>206</v>
      </c>
      <c r="E48" s="22" t="s">
        <v>210</v>
      </c>
      <c r="F48" s="39" t="s">
        <v>211</v>
      </c>
      <c r="G48" s="15" t="s">
        <v>212</v>
      </c>
      <c r="H48" s="4">
        <v>9.47</v>
      </c>
      <c r="I48" s="4">
        <v>3100</v>
      </c>
      <c r="J48" s="4">
        <f t="shared" si="4"/>
        <v>29357</v>
      </c>
      <c r="K48" s="4">
        <f t="shared" si="5"/>
        <v>10417</v>
      </c>
      <c r="L48" s="4">
        <f t="shared" si="6"/>
        <v>7576</v>
      </c>
      <c r="M48" s="4">
        <f t="shared" si="7"/>
        <v>2841</v>
      </c>
      <c r="N48" s="4" t="s">
        <v>72</v>
      </c>
      <c r="O48" s="26"/>
    </row>
    <row r="49" customFormat="true" ht="62" customHeight="true" spans="1:15">
      <c r="A49" s="3">
        <v>44</v>
      </c>
      <c r="B49" s="5" t="s">
        <v>168</v>
      </c>
      <c r="C49" s="5" t="s">
        <v>213</v>
      </c>
      <c r="D49" s="5" t="s">
        <v>214</v>
      </c>
      <c r="E49" s="20" t="s">
        <v>215</v>
      </c>
      <c r="F49" s="39" t="s">
        <v>216</v>
      </c>
      <c r="G49" s="15" t="s">
        <v>217</v>
      </c>
      <c r="H49" s="21">
        <v>9.22</v>
      </c>
      <c r="I49" s="4">
        <v>3100</v>
      </c>
      <c r="J49" s="4">
        <f t="shared" si="4"/>
        <v>28582</v>
      </c>
      <c r="K49" s="4">
        <f t="shared" si="5"/>
        <v>10142</v>
      </c>
      <c r="L49" s="4">
        <f t="shared" si="6"/>
        <v>7376</v>
      </c>
      <c r="M49" s="4">
        <f t="shared" si="7"/>
        <v>2766</v>
      </c>
      <c r="N49" s="5" t="s">
        <v>218</v>
      </c>
      <c r="O49" s="4" t="s">
        <v>25</v>
      </c>
    </row>
    <row r="50" customFormat="true" ht="117" customHeight="true" spans="1:15">
      <c r="A50" s="3">
        <v>45</v>
      </c>
      <c r="B50" s="5" t="s">
        <v>168</v>
      </c>
      <c r="C50" s="5" t="s">
        <v>219</v>
      </c>
      <c r="D50" s="5" t="s">
        <v>220</v>
      </c>
      <c r="E50" s="20" t="s">
        <v>221</v>
      </c>
      <c r="F50" s="39" t="s">
        <v>222</v>
      </c>
      <c r="G50" s="15" t="s">
        <v>223</v>
      </c>
      <c r="H50" s="21">
        <v>5.2</v>
      </c>
      <c r="I50" s="4">
        <v>3100</v>
      </c>
      <c r="J50" s="4">
        <f t="shared" si="4"/>
        <v>16120</v>
      </c>
      <c r="K50" s="4">
        <f t="shared" si="5"/>
        <v>5720</v>
      </c>
      <c r="L50" s="4">
        <f t="shared" si="6"/>
        <v>4160</v>
      </c>
      <c r="M50" s="4">
        <f t="shared" si="7"/>
        <v>1560</v>
      </c>
      <c r="N50" s="5" t="s">
        <v>224</v>
      </c>
      <c r="O50" s="4"/>
    </row>
    <row r="51" customFormat="true" ht="54" customHeight="true" spans="1:15">
      <c r="A51" s="3">
        <v>46</v>
      </c>
      <c r="B51" s="5" t="s">
        <v>168</v>
      </c>
      <c r="C51" s="5" t="s">
        <v>219</v>
      </c>
      <c r="D51" s="5" t="s">
        <v>219</v>
      </c>
      <c r="E51" s="20" t="s">
        <v>225</v>
      </c>
      <c r="F51" s="39" t="s">
        <v>226</v>
      </c>
      <c r="G51" s="15" t="s">
        <v>227</v>
      </c>
      <c r="H51" s="21">
        <v>8.34</v>
      </c>
      <c r="I51" s="4">
        <v>3100</v>
      </c>
      <c r="J51" s="4">
        <f t="shared" si="4"/>
        <v>25854</v>
      </c>
      <c r="K51" s="4">
        <f t="shared" si="5"/>
        <v>9174</v>
      </c>
      <c r="L51" s="4">
        <f t="shared" si="6"/>
        <v>6672</v>
      </c>
      <c r="M51" s="4">
        <f t="shared" si="7"/>
        <v>2502</v>
      </c>
      <c r="N51" s="5" t="s">
        <v>228</v>
      </c>
      <c r="O51" s="4"/>
    </row>
    <row r="52" customFormat="true" ht="228" customHeight="true" spans="1:15">
      <c r="A52" s="3">
        <v>47</v>
      </c>
      <c r="B52" s="5" t="s">
        <v>168</v>
      </c>
      <c r="C52" s="5" t="s">
        <v>229</v>
      </c>
      <c r="D52" s="5" t="s">
        <v>230</v>
      </c>
      <c r="E52" s="20" t="s">
        <v>231</v>
      </c>
      <c r="F52" s="39" t="s">
        <v>232</v>
      </c>
      <c r="G52" s="15" t="s">
        <v>233</v>
      </c>
      <c r="H52" s="21">
        <v>23.41</v>
      </c>
      <c r="I52" s="4">
        <v>3100</v>
      </c>
      <c r="J52" s="4">
        <f t="shared" si="4"/>
        <v>72571</v>
      </c>
      <c r="K52" s="4">
        <f t="shared" si="5"/>
        <v>25751</v>
      </c>
      <c r="L52" s="4">
        <f t="shared" si="6"/>
        <v>18728</v>
      </c>
      <c r="M52" s="4">
        <f t="shared" si="7"/>
        <v>7023</v>
      </c>
      <c r="N52" s="5" t="s">
        <v>234</v>
      </c>
      <c r="O52" s="4"/>
    </row>
    <row r="53" customFormat="true" ht="61" customHeight="true" spans="1:15">
      <c r="A53" s="3">
        <v>48</v>
      </c>
      <c r="B53" s="5" t="s">
        <v>168</v>
      </c>
      <c r="C53" s="5" t="s">
        <v>219</v>
      </c>
      <c r="D53" s="5" t="s">
        <v>220</v>
      </c>
      <c r="E53" s="20" t="s">
        <v>235</v>
      </c>
      <c r="F53" s="39" t="s">
        <v>236</v>
      </c>
      <c r="G53" s="16" t="s">
        <v>237</v>
      </c>
      <c r="H53" s="21">
        <v>11.57</v>
      </c>
      <c r="I53" s="4">
        <v>3100</v>
      </c>
      <c r="J53" s="4">
        <f t="shared" si="4"/>
        <v>35867</v>
      </c>
      <c r="K53" s="4">
        <f t="shared" si="5"/>
        <v>12727</v>
      </c>
      <c r="L53" s="4">
        <f t="shared" si="6"/>
        <v>9256</v>
      </c>
      <c r="M53" s="4">
        <f t="shared" si="7"/>
        <v>3471</v>
      </c>
      <c r="N53" s="5" t="s">
        <v>194</v>
      </c>
      <c r="O53" s="4"/>
    </row>
    <row r="54" customFormat="true" ht="56" customHeight="true" spans="1:15">
      <c r="A54" s="3">
        <v>49</v>
      </c>
      <c r="B54" s="5" t="s">
        <v>168</v>
      </c>
      <c r="C54" s="5" t="s">
        <v>169</v>
      </c>
      <c r="D54" s="5" t="s">
        <v>169</v>
      </c>
      <c r="E54" s="20" t="s">
        <v>238</v>
      </c>
      <c r="F54" s="39" t="s">
        <v>199</v>
      </c>
      <c r="G54" s="15" t="s">
        <v>239</v>
      </c>
      <c r="H54" s="21">
        <v>7.18</v>
      </c>
      <c r="I54" s="4">
        <v>3100</v>
      </c>
      <c r="J54" s="4">
        <f t="shared" si="4"/>
        <v>22258</v>
      </c>
      <c r="K54" s="4">
        <f t="shared" si="5"/>
        <v>7898</v>
      </c>
      <c r="L54" s="4">
        <f t="shared" si="6"/>
        <v>5744</v>
      </c>
      <c r="M54" s="4">
        <f t="shared" si="7"/>
        <v>2154</v>
      </c>
      <c r="N54" s="5" t="s">
        <v>72</v>
      </c>
      <c r="O54" s="4"/>
    </row>
    <row r="55" customFormat="true" ht="54" customHeight="true" spans="1:15">
      <c r="A55" s="3">
        <v>50</v>
      </c>
      <c r="B55" s="5" t="s">
        <v>168</v>
      </c>
      <c r="C55" s="5" t="s">
        <v>169</v>
      </c>
      <c r="D55" s="5" t="s">
        <v>240</v>
      </c>
      <c r="E55" s="20" t="s">
        <v>241</v>
      </c>
      <c r="F55" s="39" t="s">
        <v>242</v>
      </c>
      <c r="G55" s="15" t="s">
        <v>243</v>
      </c>
      <c r="H55" s="21">
        <v>6.84</v>
      </c>
      <c r="I55" s="4">
        <v>3100</v>
      </c>
      <c r="J55" s="4">
        <f t="shared" si="4"/>
        <v>21204</v>
      </c>
      <c r="K55" s="4">
        <f t="shared" si="5"/>
        <v>7524</v>
      </c>
      <c r="L55" s="4">
        <f t="shared" si="6"/>
        <v>5472</v>
      </c>
      <c r="M55" s="4">
        <f t="shared" si="7"/>
        <v>2052</v>
      </c>
      <c r="N55" s="5" t="s">
        <v>72</v>
      </c>
      <c r="O55" s="24" t="s">
        <v>25</v>
      </c>
    </row>
    <row r="56" customFormat="true" ht="51" customHeight="true" spans="1:15">
      <c r="A56" s="3">
        <v>51</v>
      </c>
      <c r="B56" s="5" t="s">
        <v>168</v>
      </c>
      <c r="C56" s="5" t="s">
        <v>169</v>
      </c>
      <c r="D56" s="5" t="s">
        <v>179</v>
      </c>
      <c r="E56" s="20" t="s">
        <v>244</v>
      </c>
      <c r="F56" s="39" t="s">
        <v>245</v>
      </c>
      <c r="G56" s="15" t="s">
        <v>246</v>
      </c>
      <c r="H56" s="21">
        <v>9.28</v>
      </c>
      <c r="I56" s="4">
        <v>3100</v>
      </c>
      <c r="J56" s="4">
        <f t="shared" si="4"/>
        <v>28768</v>
      </c>
      <c r="K56" s="4">
        <f t="shared" si="5"/>
        <v>10208</v>
      </c>
      <c r="L56" s="4">
        <f t="shared" si="6"/>
        <v>7424</v>
      </c>
      <c r="M56" s="4">
        <f t="shared" si="7"/>
        <v>2784</v>
      </c>
      <c r="N56" s="5" t="s">
        <v>194</v>
      </c>
      <c r="O56" s="25"/>
    </row>
    <row r="57" customFormat="true" ht="52" customHeight="true" spans="1:15">
      <c r="A57" s="3">
        <v>52</v>
      </c>
      <c r="B57" s="5" t="s">
        <v>168</v>
      </c>
      <c r="C57" s="5" t="s">
        <v>169</v>
      </c>
      <c r="D57" s="5" t="s">
        <v>179</v>
      </c>
      <c r="E57" s="20" t="s">
        <v>247</v>
      </c>
      <c r="F57" s="39" t="s">
        <v>248</v>
      </c>
      <c r="G57" s="15" t="s">
        <v>249</v>
      </c>
      <c r="H57" s="21">
        <v>4.57</v>
      </c>
      <c r="I57" s="4">
        <v>3100</v>
      </c>
      <c r="J57" s="4">
        <f t="shared" si="4"/>
        <v>14167</v>
      </c>
      <c r="K57" s="4">
        <f t="shared" si="5"/>
        <v>5027</v>
      </c>
      <c r="L57" s="4">
        <f t="shared" si="6"/>
        <v>3656</v>
      </c>
      <c r="M57" s="4">
        <f t="shared" si="7"/>
        <v>1371</v>
      </c>
      <c r="N57" s="5" t="s">
        <v>72</v>
      </c>
      <c r="O57" s="25"/>
    </row>
    <row r="58" customFormat="true" ht="52" customHeight="true" spans="1:15">
      <c r="A58" s="3">
        <v>53</v>
      </c>
      <c r="B58" s="5" t="s">
        <v>168</v>
      </c>
      <c r="C58" s="5" t="s">
        <v>169</v>
      </c>
      <c r="D58" s="5" t="s">
        <v>179</v>
      </c>
      <c r="E58" s="20" t="s">
        <v>250</v>
      </c>
      <c r="F58" s="4" t="s">
        <v>251</v>
      </c>
      <c r="G58" s="15" t="s">
        <v>252</v>
      </c>
      <c r="H58" s="21">
        <v>16.79</v>
      </c>
      <c r="I58" s="4">
        <v>3100</v>
      </c>
      <c r="J58" s="4">
        <f t="shared" si="4"/>
        <v>52049</v>
      </c>
      <c r="K58" s="4">
        <f t="shared" si="5"/>
        <v>18469</v>
      </c>
      <c r="L58" s="4">
        <f t="shared" si="6"/>
        <v>13432</v>
      </c>
      <c r="M58" s="4">
        <f t="shared" si="7"/>
        <v>5037</v>
      </c>
      <c r="N58" s="5" t="s">
        <v>72</v>
      </c>
      <c r="O58" s="25"/>
    </row>
    <row r="59" customFormat="true" ht="117" customHeight="true" spans="1:15">
      <c r="A59" s="3">
        <v>54</v>
      </c>
      <c r="B59" s="5" t="s">
        <v>168</v>
      </c>
      <c r="C59" s="5" t="s">
        <v>253</v>
      </c>
      <c r="D59" s="5" t="s">
        <v>253</v>
      </c>
      <c r="E59" s="20" t="s">
        <v>254</v>
      </c>
      <c r="F59" s="39" t="s">
        <v>255</v>
      </c>
      <c r="G59" s="15" t="s">
        <v>256</v>
      </c>
      <c r="H59" s="21">
        <v>13.89</v>
      </c>
      <c r="I59" s="4">
        <v>3100</v>
      </c>
      <c r="J59" s="4">
        <f t="shared" si="4"/>
        <v>43059</v>
      </c>
      <c r="K59" s="4">
        <f t="shared" si="5"/>
        <v>15279</v>
      </c>
      <c r="L59" s="4">
        <f t="shared" si="6"/>
        <v>11112</v>
      </c>
      <c r="M59" s="4">
        <f t="shared" si="7"/>
        <v>4167</v>
      </c>
      <c r="N59" s="5" t="s">
        <v>257</v>
      </c>
      <c r="O59" s="25"/>
    </row>
    <row r="60" customFormat="true" ht="185" customHeight="true" spans="1:15">
      <c r="A60" s="3">
        <v>55</v>
      </c>
      <c r="B60" s="5" t="s">
        <v>168</v>
      </c>
      <c r="C60" s="5" t="s">
        <v>258</v>
      </c>
      <c r="D60" s="5" t="s">
        <v>259</v>
      </c>
      <c r="E60" s="20" t="s">
        <v>260</v>
      </c>
      <c r="F60" s="39" t="s">
        <v>261</v>
      </c>
      <c r="G60" s="15" t="s">
        <v>262</v>
      </c>
      <c r="H60" s="21">
        <v>5.66</v>
      </c>
      <c r="I60" s="4">
        <v>3100</v>
      </c>
      <c r="J60" s="4">
        <f t="shared" si="4"/>
        <v>17546</v>
      </c>
      <c r="K60" s="4">
        <f t="shared" si="5"/>
        <v>6226</v>
      </c>
      <c r="L60" s="4">
        <f t="shared" si="6"/>
        <v>4528</v>
      </c>
      <c r="M60" s="4">
        <f t="shared" si="7"/>
        <v>1698</v>
      </c>
      <c r="N60" s="5" t="s">
        <v>205</v>
      </c>
      <c r="O60" s="25"/>
    </row>
    <row r="61" customFormat="true" ht="61" customHeight="true" spans="1:15">
      <c r="A61" s="3">
        <v>56</v>
      </c>
      <c r="B61" s="5" t="s">
        <v>263</v>
      </c>
      <c r="C61" s="5" t="s">
        <v>264</v>
      </c>
      <c r="D61" s="5" t="s">
        <v>265</v>
      </c>
      <c r="E61" s="20" t="s">
        <v>266</v>
      </c>
      <c r="F61" s="4" t="s">
        <v>267</v>
      </c>
      <c r="G61" s="15" t="s">
        <v>268</v>
      </c>
      <c r="H61" s="21">
        <v>5.02</v>
      </c>
      <c r="I61" s="4">
        <v>3100</v>
      </c>
      <c r="J61" s="4">
        <f t="shared" si="4"/>
        <v>15562</v>
      </c>
      <c r="K61" s="4">
        <f t="shared" si="5"/>
        <v>5522</v>
      </c>
      <c r="L61" s="4">
        <f t="shared" si="6"/>
        <v>4016</v>
      </c>
      <c r="M61" s="4">
        <f t="shared" si="7"/>
        <v>1506</v>
      </c>
      <c r="N61" s="5" t="s">
        <v>269</v>
      </c>
      <c r="O61" s="26"/>
    </row>
    <row r="62" customFormat="true" ht="61" customHeight="true" spans="1:15">
      <c r="A62" s="3">
        <v>57</v>
      </c>
      <c r="B62" s="5" t="s">
        <v>263</v>
      </c>
      <c r="C62" s="5" t="s">
        <v>270</v>
      </c>
      <c r="D62" s="5" t="s">
        <v>271</v>
      </c>
      <c r="E62" s="20" t="s">
        <v>272</v>
      </c>
      <c r="F62" s="4" t="s">
        <v>273</v>
      </c>
      <c r="G62" s="15" t="s">
        <v>274</v>
      </c>
      <c r="H62" s="21">
        <v>5.75</v>
      </c>
      <c r="I62" s="4">
        <v>3100</v>
      </c>
      <c r="J62" s="4">
        <f t="shared" si="4"/>
        <v>17825</v>
      </c>
      <c r="K62" s="4">
        <f t="shared" si="5"/>
        <v>6325</v>
      </c>
      <c r="L62" s="4">
        <f t="shared" si="6"/>
        <v>4600</v>
      </c>
      <c r="M62" s="4">
        <f t="shared" si="7"/>
        <v>1725</v>
      </c>
      <c r="N62" s="5" t="s">
        <v>275</v>
      </c>
      <c r="O62" s="24" t="s">
        <v>25</v>
      </c>
    </row>
    <row r="63" customFormat="true" ht="133" customHeight="true" spans="1:15">
      <c r="A63" s="3">
        <v>58</v>
      </c>
      <c r="B63" s="5" t="s">
        <v>263</v>
      </c>
      <c r="C63" s="5" t="s">
        <v>276</v>
      </c>
      <c r="D63" s="5" t="s">
        <v>277</v>
      </c>
      <c r="E63" s="20" t="s">
        <v>278</v>
      </c>
      <c r="F63" s="4" t="s">
        <v>279</v>
      </c>
      <c r="G63" s="15" t="s">
        <v>280</v>
      </c>
      <c r="H63" s="21">
        <v>9.69</v>
      </c>
      <c r="I63" s="4">
        <v>3100</v>
      </c>
      <c r="J63" s="4">
        <f t="shared" si="4"/>
        <v>30039</v>
      </c>
      <c r="K63" s="4">
        <f t="shared" si="5"/>
        <v>10659</v>
      </c>
      <c r="L63" s="4">
        <f t="shared" si="6"/>
        <v>7752</v>
      </c>
      <c r="M63" s="4">
        <f t="shared" si="7"/>
        <v>2907</v>
      </c>
      <c r="N63" s="5" t="s">
        <v>281</v>
      </c>
      <c r="O63" s="25"/>
    </row>
    <row r="64" customFormat="true" ht="60" customHeight="true" spans="1:15">
      <c r="A64" s="3">
        <v>59</v>
      </c>
      <c r="B64" s="5" t="s">
        <v>263</v>
      </c>
      <c r="C64" s="5" t="s">
        <v>276</v>
      </c>
      <c r="D64" s="5" t="s">
        <v>282</v>
      </c>
      <c r="E64" s="20" t="s">
        <v>283</v>
      </c>
      <c r="F64" s="4" t="s">
        <v>284</v>
      </c>
      <c r="G64" s="15" t="s">
        <v>285</v>
      </c>
      <c r="H64" s="21">
        <v>6.38</v>
      </c>
      <c r="I64" s="4">
        <v>3100</v>
      </c>
      <c r="J64" s="4">
        <f t="shared" si="4"/>
        <v>19778</v>
      </c>
      <c r="K64" s="4">
        <f t="shared" si="5"/>
        <v>7018</v>
      </c>
      <c r="L64" s="4">
        <f t="shared" si="6"/>
        <v>5104</v>
      </c>
      <c r="M64" s="4">
        <f t="shared" si="7"/>
        <v>1914</v>
      </c>
      <c r="N64" s="5" t="s">
        <v>286</v>
      </c>
      <c r="O64" s="25"/>
    </row>
    <row r="65" customFormat="true" ht="130" customHeight="true" spans="1:15">
      <c r="A65" s="3">
        <v>60</v>
      </c>
      <c r="B65" s="5" t="s">
        <v>263</v>
      </c>
      <c r="C65" s="5" t="s">
        <v>264</v>
      </c>
      <c r="D65" s="5" t="s">
        <v>287</v>
      </c>
      <c r="E65" s="20" t="s">
        <v>288</v>
      </c>
      <c r="F65" s="4" t="s">
        <v>284</v>
      </c>
      <c r="G65" s="15" t="s">
        <v>289</v>
      </c>
      <c r="H65" s="21">
        <v>11.07</v>
      </c>
      <c r="I65" s="4">
        <v>3100</v>
      </c>
      <c r="J65" s="4">
        <f t="shared" si="4"/>
        <v>34317</v>
      </c>
      <c r="K65" s="4">
        <f t="shared" si="5"/>
        <v>12177</v>
      </c>
      <c r="L65" s="4">
        <f t="shared" si="6"/>
        <v>8856</v>
      </c>
      <c r="M65" s="4">
        <f t="shared" si="7"/>
        <v>3321</v>
      </c>
      <c r="N65" s="5" t="s">
        <v>290</v>
      </c>
      <c r="O65" s="25"/>
    </row>
    <row r="66" customFormat="true" ht="51" customHeight="true" spans="1:15">
      <c r="A66" s="3">
        <v>61</v>
      </c>
      <c r="B66" s="5" t="s">
        <v>263</v>
      </c>
      <c r="C66" s="5" t="s">
        <v>264</v>
      </c>
      <c r="D66" s="5" t="s">
        <v>265</v>
      </c>
      <c r="E66" s="20" t="s">
        <v>291</v>
      </c>
      <c r="F66" s="4" t="s">
        <v>292</v>
      </c>
      <c r="G66" s="15" t="s">
        <v>293</v>
      </c>
      <c r="H66" s="21">
        <v>8.59</v>
      </c>
      <c r="I66" s="4">
        <v>3100</v>
      </c>
      <c r="J66" s="4">
        <f t="shared" si="4"/>
        <v>26629</v>
      </c>
      <c r="K66" s="4">
        <f t="shared" si="5"/>
        <v>9449</v>
      </c>
      <c r="L66" s="4">
        <f t="shared" si="6"/>
        <v>6872</v>
      </c>
      <c r="M66" s="4">
        <f t="shared" si="7"/>
        <v>2577</v>
      </c>
      <c r="N66" s="5" t="s">
        <v>294</v>
      </c>
      <c r="O66" s="25"/>
    </row>
    <row r="67" customFormat="true" ht="51" customHeight="true" spans="1:15">
      <c r="A67" s="3">
        <v>62</v>
      </c>
      <c r="B67" s="5" t="s">
        <v>263</v>
      </c>
      <c r="C67" s="5" t="s">
        <v>264</v>
      </c>
      <c r="D67" s="5" t="s">
        <v>287</v>
      </c>
      <c r="E67" s="20" t="s">
        <v>295</v>
      </c>
      <c r="F67" s="4" t="s">
        <v>296</v>
      </c>
      <c r="G67" s="15" t="s">
        <v>297</v>
      </c>
      <c r="H67" s="21">
        <v>8.73</v>
      </c>
      <c r="I67" s="4">
        <v>3100</v>
      </c>
      <c r="J67" s="4">
        <f t="shared" si="4"/>
        <v>27063</v>
      </c>
      <c r="K67" s="4">
        <f t="shared" si="5"/>
        <v>9603</v>
      </c>
      <c r="L67" s="4">
        <f t="shared" si="6"/>
        <v>6984</v>
      </c>
      <c r="M67" s="4">
        <f t="shared" si="7"/>
        <v>2619</v>
      </c>
      <c r="N67" s="5" t="s">
        <v>298</v>
      </c>
      <c r="O67" s="25"/>
    </row>
    <row r="68" customFormat="true" ht="51" customHeight="true" spans="1:15">
      <c r="A68" s="3">
        <v>63</v>
      </c>
      <c r="B68" s="5" t="s">
        <v>263</v>
      </c>
      <c r="C68" s="5" t="s">
        <v>264</v>
      </c>
      <c r="D68" s="5" t="s">
        <v>299</v>
      </c>
      <c r="E68" s="20" t="s">
        <v>300</v>
      </c>
      <c r="F68" s="4" t="s">
        <v>301</v>
      </c>
      <c r="G68" s="15" t="s">
        <v>302</v>
      </c>
      <c r="H68" s="21">
        <v>6.9</v>
      </c>
      <c r="I68" s="4">
        <v>3100</v>
      </c>
      <c r="J68" s="4">
        <f t="shared" si="4"/>
        <v>21390</v>
      </c>
      <c r="K68" s="4">
        <f t="shared" si="5"/>
        <v>7590</v>
      </c>
      <c r="L68" s="4">
        <f t="shared" si="6"/>
        <v>5520</v>
      </c>
      <c r="M68" s="4">
        <f t="shared" si="7"/>
        <v>2070</v>
      </c>
      <c r="N68" s="5" t="s">
        <v>294</v>
      </c>
      <c r="O68" s="25"/>
    </row>
    <row r="69" customFormat="true" ht="117" customHeight="true" spans="1:15">
      <c r="A69" s="3">
        <v>64</v>
      </c>
      <c r="B69" s="5" t="s">
        <v>263</v>
      </c>
      <c r="C69" s="5" t="s">
        <v>303</v>
      </c>
      <c r="D69" s="5" t="s">
        <v>304</v>
      </c>
      <c r="E69" s="20" t="s">
        <v>305</v>
      </c>
      <c r="F69" s="4" t="s">
        <v>306</v>
      </c>
      <c r="G69" s="15" t="s">
        <v>307</v>
      </c>
      <c r="H69" s="21">
        <v>4.17</v>
      </c>
      <c r="I69" s="4">
        <v>3100</v>
      </c>
      <c r="J69" s="4">
        <f t="shared" si="4"/>
        <v>12927</v>
      </c>
      <c r="K69" s="4">
        <f t="shared" si="5"/>
        <v>4587</v>
      </c>
      <c r="L69" s="4">
        <f t="shared" si="6"/>
        <v>3336</v>
      </c>
      <c r="M69" s="4">
        <f t="shared" si="7"/>
        <v>1251</v>
      </c>
      <c r="N69" s="5" t="s">
        <v>308</v>
      </c>
      <c r="O69" s="4" t="s">
        <v>25</v>
      </c>
    </row>
    <row r="70" customFormat="true" ht="56" customHeight="true" spans="1:15">
      <c r="A70" s="3">
        <v>65</v>
      </c>
      <c r="B70" s="5" t="s">
        <v>263</v>
      </c>
      <c r="C70" s="5" t="s">
        <v>303</v>
      </c>
      <c r="D70" s="5" t="s">
        <v>309</v>
      </c>
      <c r="E70" s="20" t="s">
        <v>310</v>
      </c>
      <c r="F70" s="4" t="s">
        <v>311</v>
      </c>
      <c r="G70" s="15" t="s">
        <v>312</v>
      </c>
      <c r="H70" s="21">
        <v>3.52</v>
      </c>
      <c r="I70" s="4">
        <v>3100</v>
      </c>
      <c r="J70" s="4">
        <f t="shared" si="4"/>
        <v>10912</v>
      </c>
      <c r="K70" s="4">
        <f t="shared" si="5"/>
        <v>3872</v>
      </c>
      <c r="L70" s="4">
        <f t="shared" si="6"/>
        <v>2816</v>
      </c>
      <c r="M70" s="4">
        <f t="shared" si="7"/>
        <v>1056</v>
      </c>
      <c r="N70" s="5" t="s">
        <v>308</v>
      </c>
      <c r="O70" s="4"/>
    </row>
    <row r="71" customFormat="true" ht="51" customHeight="true" spans="1:15">
      <c r="A71" s="3">
        <v>66</v>
      </c>
      <c r="B71" s="5" t="s">
        <v>313</v>
      </c>
      <c r="C71" s="5" t="s">
        <v>314</v>
      </c>
      <c r="D71" s="5" t="s">
        <v>315</v>
      </c>
      <c r="E71" s="5" t="s">
        <v>316</v>
      </c>
      <c r="F71" s="39" t="s">
        <v>317</v>
      </c>
      <c r="G71" s="15" t="s">
        <v>318</v>
      </c>
      <c r="H71" s="18">
        <v>6.6</v>
      </c>
      <c r="I71" s="4">
        <v>3100</v>
      </c>
      <c r="J71" s="4">
        <f t="shared" si="4"/>
        <v>20460</v>
      </c>
      <c r="K71" s="4">
        <f t="shared" si="5"/>
        <v>7260</v>
      </c>
      <c r="L71" s="4">
        <f t="shared" si="6"/>
        <v>5280</v>
      </c>
      <c r="M71" s="4">
        <f t="shared" si="7"/>
        <v>1980</v>
      </c>
      <c r="N71" s="5" t="s">
        <v>308</v>
      </c>
      <c r="O71" s="4"/>
    </row>
    <row r="72" customFormat="true" ht="51" customHeight="true" spans="1:15">
      <c r="A72" s="3">
        <v>67</v>
      </c>
      <c r="B72" s="5" t="s">
        <v>313</v>
      </c>
      <c r="C72" s="5" t="s">
        <v>314</v>
      </c>
      <c r="D72" s="5" t="s">
        <v>315</v>
      </c>
      <c r="E72" s="5" t="s">
        <v>319</v>
      </c>
      <c r="F72" s="4" t="s">
        <v>320</v>
      </c>
      <c r="G72" s="15" t="s">
        <v>321</v>
      </c>
      <c r="H72" s="18">
        <v>8.1</v>
      </c>
      <c r="I72" s="4">
        <v>3100</v>
      </c>
      <c r="J72" s="4">
        <f t="shared" si="4"/>
        <v>25110</v>
      </c>
      <c r="K72" s="4">
        <f t="shared" si="5"/>
        <v>8910</v>
      </c>
      <c r="L72" s="4">
        <f t="shared" si="6"/>
        <v>6480</v>
      </c>
      <c r="M72" s="4">
        <f t="shared" si="7"/>
        <v>2430</v>
      </c>
      <c r="N72" s="5" t="s">
        <v>308</v>
      </c>
      <c r="O72" s="4"/>
    </row>
    <row r="73" customFormat="true" ht="51" customHeight="true" spans="1:15">
      <c r="A73" s="3">
        <v>68</v>
      </c>
      <c r="B73" s="5" t="s">
        <v>313</v>
      </c>
      <c r="C73" s="5" t="s">
        <v>314</v>
      </c>
      <c r="D73" s="5" t="s">
        <v>322</v>
      </c>
      <c r="E73" s="5" t="s">
        <v>323</v>
      </c>
      <c r="F73" s="39" t="s">
        <v>324</v>
      </c>
      <c r="G73" s="15" t="s">
        <v>325</v>
      </c>
      <c r="H73" s="18">
        <v>7.8</v>
      </c>
      <c r="I73" s="4">
        <v>3100</v>
      </c>
      <c r="J73" s="4">
        <f t="shared" si="4"/>
        <v>24180</v>
      </c>
      <c r="K73" s="4">
        <f t="shared" si="5"/>
        <v>8580</v>
      </c>
      <c r="L73" s="4">
        <f t="shared" si="6"/>
        <v>6240</v>
      </c>
      <c r="M73" s="4">
        <f t="shared" si="7"/>
        <v>2340</v>
      </c>
      <c r="N73" s="5" t="s">
        <v>308</v>
      </c>
      <c r="O73" s="4"/>
    </row>
    <row r="74" customFormat="true" ht="51" customHeight="true" spans="1:15">
      <c r="A74" s="3">
        <v>69</v>
      </c>
      <c r="B74" s="5" t="s">
        <v>313</v>
      </c>
      <c r="C74" s="5" t="s">
        <v>326</v>
      </c>
      <c r="D74" s="5" t="s">
        <v>327</v>
      </c>
      <c r="E74" s="5" t="s">
        <v>328</v>
      </c>
      <c r="F74" s="39" t="s">
        <v>329</v>
      </c>
      <c r="G74" s="15" t="s">
        <v>330</v>
      </c>
      <c r="H74" s="18">
        <v>8.2</v>
      </c>
      <c r="I74" s="4">
        <v>3100</v>
      </c>
      <c r="J74" s="4">
        <f t="shared" si="4"/>
        <v>25420</v>
      </c>
      <c r="K74" s="4">
        <f t="shared" si="5"/>
        <v>9020</v>
      </c>
      <c r="L74" s="4">
        <f t="shared" si="6"/>
        <v>6560</v>
      </c>
      <c r="M74" s="4">
        <f t="shared" si="7"/>
        <v>2460</v>
      </c>
      <c r="N74" s="5" t="s">
        <v>308</v>
      </c>
      <c r="O74" s="4"/>
    </row>
    <row r="75" s="1" customFormat="true" ht="34" customHeight="true" spans="1:15">
      <c r="A75" s="30" t="s">
        <v>331</v>
      </c>
      <c r="B75" s="31"/>
      <c r="C75" s="31"/>
      <c r="D75" s="31"/>
      <c r="E75" s="31"/>
      <c r="F75" s="31"/>
      <c r="G75" s="33"/>
      <c r="H75" s="4">
        <f t="shared" ref="H75:M75" si="8">SUM(H6:H74)</f>
        <v>732.15</v>
      </c>
      <c r="I75" s="34"/>
      <c r="J75" s="4">
        <f t="shared" si="8"/>
        <v>2269665</v>
      </c>
      <c r="K75" s="4">
        <f t="shared" si="8"/>
        <v>805365</v>
      </c>
      <c r="L75" s="4">
        <f t="shared" si="8"/>
        <v>585720</v>
      </c>
      <c r="M75" s="4">
        <f t="shared" si="8"/>
        <v>219645</v>
      </c>
      <c r="N75" s="34"/>
      <c r="O75" s="35"/>
    </row>
    <row r="76" ht="43" customHeight="true" spans="1:15">
      <c r="A76" s="32"/>
      <c r="B76" s="32"/>
      <c r="C76" s="32"/>
      <c r="D76" s="32"/>
      <c r="E76" s="32"/>
      <c r="F76" s="32"/>
      <c r="G76" s="32"/>
      <c r="H76" s="32"/>
      <c r="I76" s="32"/>
      <c r="J76" s="32"/>
      <c r="K76" s="32"/>
      <c r="L76" s="32"/>
      <c r="M76" s="32"/>
      <c r="N76" s="32"/>
      <c r="O76" s="32"/>
    </row>
  </sheetData>
  <autoFilter ref="A1:O76">
    <extLst/>
  </autoFilter>
  <mergeCells count="27">
    <mergeCell ref="A2:O2"/>
    <mergeCell ref="K3:M3"/>
    <mergeCell ref="L4:M4"/>
    <mergeCell ref="A75:G75"/>
    <mergeCell ref="A76:O76"/>
    <mergeCell ref="A3:A5"/>
    <mergeCell ref="B3:B5"/>
    <mergeCell ref="C3:C5"/>
    <mergeCell ref="D3:D5"/>
    <mergeCell ref="E3:E5"/>
    <mergeCell ref="F3:F5"/>
    <mergeCell ref="G3:G5"/>
    <mergeCell ref="H3:H5"/>
    <mergeCell ref="I3:I5"/>
    <mergeCell ref="J3:J5"/>
    <mergeCell ref="K4:K5"/>
    <mergeCell ref="N3:N5"/>
    <mergeCell ref="O3:O5"/>
    <mergeCell ref="O6:O12"/>
    <mergeCell ref="O13:O22"/>
    <mergeCell ref="O23:O31"/>
    <mergeCell ref="O32:O40"/>
    <mergeCell ref="O41:O48"/>
    <mergeCell ref="O49:O54"/>
    <mergeCell ref="O55:O61"/>
    <mergeCell ref="O62:O68"/>
    <mergeCell ref="O69:O74"/>
  </mergeCells>
  <pageMargins left="0.354166666666667" right="0.236111111111111" top="0.393055555555556" bottom="0" header="0.354166666666667" footer="0.118055555555556"/>
  <pageSetup paperSize="9" scale="9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二十二期公示文件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NFZX</dc:creator>
  <cp:lastModifiedBy>user</cp:lastModifiedBy>
  <dcterms:created xsi:type="dcterms:W3CDTF">2026-04-29T18:04:00Z</dcterms:created>
  <dcterms:modified xsi:type="dcterms:W3CDTF">2026-10-30T11:27:08Z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EF69EFB1F0EA4479A3D3254D1ED13622_11</vt:lpwstr>
  </property>
  <property fmtid="{D5CDD505-2E9C-101B-9397-08002B2CF9AE}" pid="3" name="KSOProductBuildVer">
    <vt:lpwstr>2052-11.8.2.9864</vt:lpwstr>
  </property>
  <property fmtid="{D5CDD505-2E9C-101B-9397-08002B2CF9AE}" pid="4" name="CalculationRule">
    <vt:i4>1</vt:i4>
  </property>
</Properties>
</file>