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公示文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<sst xmlns="http://schemas.openxmlformats.org/spreadsheetml/2006/main" count="766" uniqueCount="449">
  <si>
    <t xml:space="preserve"> 儋州市2026年天然橡胶良种良法第一年补助汇总表（第二十批）</t>
  </si>
  <si>
    <t>序号</t>
  </si>
  <si>
    <t>乡镇</t>
  </si>
  <si>
    <t>村委会</t>
  </si>
  <si>
    <t>村小组</t>
  </si>
  <si>
    <t>胶农姓名</t>
  </si>
  <si>
    <t>身份证号/单位代码</t>
  </si>
  <si>
    <t>图斑编码</t>
  </si>
  <si>
    <t>核实或测量面积（亩）</t>
  </si>
  <si>
    <t>每亩申请补贴金额(元)</t>
  </si>
  <si>
    <t>实际应补贴金额（元）</t>
  </si>
  <si>
    <t>第1年补助情况</t>
  </si>
  <si>
    <t>种植时间/品种</t>
  </si>
  <si>
    <t>备注（户类型）</t>
  </si>
  <si>
    <t>2026年补助资金(元</t>
  </si>
  <si>
    <t>其中</t>
  </si>
  <si>
    <t>中央资金</t>
  </si>
  <si>
    <t>省级资金</t>
  </si>
  <si>
    <t>兰洋</t>
  </si>
  <si>
    <t>头竹村委会</t>
  </si>
  <si>
    <t>后仁村</t>
  </si>
  <si>
    <t>李凤莲</t>
  </si>
  <si>
    <t>460003XXXX0846</t>
  </si>
  <si>
    <t>一、               X2155554.101、Y360176.877
X2155495.915  Y360177.875
X2155452.659、Y360138.613
X2155443.881、Y360153.064
二、               X2155339.195、Y359813.327
X2155314.857、Y359832.585
X2155314.734、Y359805.519
X2155308.159、Y359827.436</t>
  </si>
  <si>
    <t>2026.05 
73397</t>
  </si>
  <si>
    <t xml:space="preserve"> 2025-26年种植（总补贴3100元/亩，更新种植第 1 年补助 1100 元/亩（中央补助 800 元，省级资金300），第 2—6 年每年补助 400 元/亩（中央补助 300 元，省级资金100元）</t>
  </si>
  <si>
    <t>海锦村</t>
  </si>
  <si>
    <t>谢美菊</t>
  </si>
  <si>
    <t>460029XXXX0849</t>
  </si>
  <si>
    <t>X2158376.822、Y360405.654
X2158365.565、Y360399.965
X2158238.793、Y360601.814
X2158238.091、Y360595.117</t>
  </si>
  <si>
    <t>2026.06 
72059</t>
  </si>
  <si>
    <t>李大南</t>
  </si>
  <si>
    <t>460029XXXX0835</t>
  </si>
  <si>
    <t>X2158387.169、Y360419.945
X2158376.822、Y360405.654
X2158263.132、Y360589.781
X2158255.091、Y360588.879</t>
  </si>
  <si>
    <t>下加开村</t>
  </si>
  <si>
    <t>王英华</t>
  </si>
  <si>
    <t>460029XXXX0818</t>
  </si>
  <si>
    <t>X2156614.942、Y361674.736
X2156572.480、Y361619.629
X2156593.805、Y361679.252
X2156547.007、Y361670.298</t>
  </si>
  <si>
    <t>2026.02 
72059</t>
  </si>
  <si>
    <t>符学文</t>
  </si>
  <si>
    <t>460029XXXX0831</t>
  </si>
  <si>
    <t>X2157134.384、Y360956.592
X2157054.105、Y360927.644
X2157019.919、Y361116.682
X2156976.654、Y361105.887</t>
  </si>
  <si>
    <t>2026.06
 72059</t>
  </si>
  <si>
    <t>符亚杨</t>
  </si>
  <si>
    <t>460029XXXX081X</t>
  </si>
  <si>
    <t>X2156472.566、Y361719.435
X2156410.494、Y361644.326
X2156452.726、Y361745.576
X2156381.383、Y361686.224</t>
  </si>
  <si>
    <t>2026.01 
72059</t>
  </si>
  <si>
    <t>头竹二村</t>
  </si>
  <si>
    <t>吕银花</t>
  </si>
  <si>
    <t>460029XXXX0826</t>
  </si>
  <si>
    <t>X2157996.226、Y361370.106
X2158006.696、Y361405.559
X2157790.626、Y361441.161
X2157766.731、Y361434.863</t>
  </si>
  <si>
    <t>2026.01 
73397</t>
  </si>
  <si>
    <t>打田村</t>
  </si>
  <si>
    <t>林城</t>
  </si>
  <si>
    <t>460003XXXX0812</t>
  </si>
  <si>
    <t>X2157347.857、Y360278.854
X2157341.996、Y360316.095
X2157182.695、Y360255.881
X2157184.494、Y360295.934</t>
  </si>
  <si>
    <t>2026.06 
73397</t>
  </si>
  <si>
    <t>兰洋村委会</t>
  </si>
  <si>
    <t>兰洋一村</t>
  </si>
  <si>
    <t>冯道志</t>
  </si>
  <si>
    <t>460003XXXX0817</t>
  </si>
  <si>
    <t>X2149751.438、Y360880.791
X2149757.455、Y360883.847
X2149734.919、Y360943.284
X2149687.541、Y360908.020</t>
  </si>
  <si>
    <t>2026.08
 72059</t>
  </si>
  <si>
    <t>温建华</t>
  </si>
  <si>
    <t>460003XXXX0814</t>
  </si>
  <si>
    <t>X2149727.600、Y360940.931
X2149673.944、Y360921.786
X2149633.049、Y361008.751
X2149594.789、Y360991.253</t>
  </si>
  <si>
    <t>2026.08
 73397</t>
  </si>
  <si>
    <t>冯道清</t>
  </si>
  <si>
    <t>X2149896.297、Y360882.515
X2149842.672、Y360871.213
X2149883.061、Y360930.922
X2149816.497、Y360919.227</t>
  </si>
  <si>
    <t xml:space="preserve">乡投
</t>
  </si>
  <si>
    <t>和庆</t>
  </si>
  <si>
    <t>和庆农场生产一队</t>
  </si>
  <si>
    <t>李耀国</t>
  </si>
  <si>
    <t>460003XXXX8015</t>
  </si>
  <si>
    <t>东：2159129.941
南：2159022.952
西：2159060.461
北：2159135.328</t>
  </si>
  <si>
    <t>2026热研
733-97</t>
  </si>
  <si>
    <t>曾军元</t>
  </si>
  <si>
    <t>460003XXXX5148</t>
  </si>
  <si>
    <t>东：2159318.181
南：2159193.257
西：2159163.962
北：2159240.790</t>
  </si>
  <si>
    <t>符美凌</t>
  </si>
  <si>
    <t>460003XXXX7227</t>
  </si>
  <si>
    <t>东：2159135.328
南：2159182.372
西：2159163.962
北：2159193.257</t>
  </si>
  <si>
    <t>那大镇</t>
  </si>
  <si>
    <t>抱龙</t>
  </si>
  <si>
    <t>金带村</t>
  </si>
  <si>
    <t>陈桂桃</t>
  </si>
  <si>
    <t>4600029XXXX1820</t>
  </si>
  <si>
    <t>X2166086.058 Y344454.380        X2166144.874 Y344520.814        X2166087.612 Y344566.894        X2166043.120 Y344535.932</t>
  </si>
  <si>
    <t>2026年8月/热妍7205973397</t>
  </si>
  <si>
    <t>槟榔</t>
  </si>
  <si>
    <t>大吉岭企业队</t>
  </si>
  <si>
    <t>陆光焕</t>
  </si>
  <si>
    <t>460003XXXX1817</t>
  </si>
  <si>
    <t>X2168849.701 Y348336.174        X2168823.198 Y348299.589        X2168962.560 Y348299.392        X2168916.687 Y348326.661</t>
  </si>
  <si>
    <t>2026年8月/热妍73397</t>
  </si>
  <si>
    <t>龙地村</t>
  </si>
  <si>
    <t>吴德权</t>
  </si>
  <si>
    <t>460029XXXX1815</t>
  </si>
  <si>
    <t>X2168483.106 Y347898.717        X2168396.665 Y347886.101        X2168422.543 Y347843.385        X2168503.097 Y347885.572</t>
  </si>
  <si>
    <t>先锋农场</t>
  </si>
  <si>
    <t>三队</t>
  </si>
  <si>
    <t>李二丹</t>
  </si>
  <si>
    <t>460029XXXX1829</t>
  </si>
  <si>
    <t>地块一：                                                                     X2168852.480 Y341476.194                           X2168863.761 Y341522.760                           X2168815.767 Y341539.683                           X2168769.338 Y341504.390                          地块二：                                                                    X2169024.028 Y342002.509                               X2169053.491 Y342073.486                               X2169013.890 Y342126.431                                X2168959.810 Y342028.252</t>
  </si>
  <si>
    <t>2026年7月/热妍73397</t>
  </si>
  <si>
    <t>陈贤庄</t>
  </si>
  <si>
    <t>460029XXXX1817</t>
  </si>
  <si>
    <t>X2168125.110 Y341316.848                            X2168156.351 Y341347.217                               X2168078.737 Y341417.142                             X2168058.867 Y341379.339</t>
  </si>
  <si>
    <t>2026年7月/热妍107</t>
  </si>
  <si>
    <t>陈厚兴</t>
  </si>
  <si>
    <t>460029XXXX1833</t>
  </si>
  <si>
    <t>地块一：                                                                          X2167994.824 Y342295.560                               X2167998.537 Y342338.792                          X2167939.537 Y342388.139                                X2167912.766 Y342334.249                               地块二：                                                                     X2167932.378 Y342442.181                             X2167952.150 Y342506.633                       X2167928.458 Y342530.220                           X2167906.436 Y342472.214</t>
  </si>
  <si>
    <t>陈鹏彬</t>
  </si>
  <si>
    <t>460003XXXX1819</t>
  </si>
  <si>
    <t>地块一：                                                                                        X2167951.221 Y341680.049                                    X2168000.340 Y341768.342                                X2167971.929  Y341790.057                              X2167911.307 Y341690.879                           地块二：                                                                            X2168605.024  Y341751.537                                 X2168680.433 Y341757.305                                 X2168617.743 Y341797.926                               X2168601.623 Y341793.384</t>
  </si>
  <si>
    <t>2024年6月/热妍628</t>
  </si>
  <si>
    <t>2023-2024年种植（总补贴2900元/亩，更新种植第 1 年补助 1000 元/亩（中央补助 800 元），中央资金第 2—6 年每年补助 300 元/亩，省级资金第 1—3 年每年补助 200 元/亩。</t>
  </si>
  <si>
    <t>茶山</t>
  </si>
  <si>
    <t>坑尾村</t>
  </si>
  <si>
    <t>叶石生</t>
  </si>
  <si>
    <t>460029XXXX0439</t>
  </si>
  <si>
    <t>X2165251.733 Y352771.248        X2165135.869 Y352745.531        X2165147.862 Y352693.669         X2165262.786 Y352727.897</t>
  </si>
  <si>
    <t>2024年8月/热妍73397</t>
  </si>
  <si>
    <t>雅星镇</t>
  </si>
  <si>
    <t xml:space="preserve">合罗村委会 </t>
  </si>
  <si>
    <t>可萼村</t>
  </si>
  <si>
    <t>陈达赛</t>
  </si>
  <si>
    <t>460029XXXX5811</t>
  </si>
  <si>
    <t>X2148624.224/Y325288.912；
X2148589.739/Y325340.013；
X2148572.162/Y325338.254；
X2148539.334/Y325267.071；</t>
  </si>
  <si>
    <t>2023.3/
73397</t>
  </si>
  <si>
    <t>陈允柯</t>
  </si>
  <si>
    <t>460029XXXX583X</t>
  </si>
  <si>
    <t>东：X2150684/Y326021；
南：X2150642/Y326040；
西：X2150719/Y326055；
北：X2150779/Y326059；</t>
  </si>
  <si>
    <t>2023.7/
73397</t>
  </si>
  <si>
    <t>陈允颜</t>
  </si>
  <si>
    <t>460003XXXX5851</t>
  </si>
  <si>
    <t>地块一                       东：X2150530/Y326317；
南：X2150480/Y326308；
西：X2150485/Y326289；
北：X2150531/Y326310；
地块二                        东：X2150882/Y327584；
南：X2150803/Y327540；
西：X2150848/Y327498；
北：X2150883/Y327550；</t>
  </si>
  <si>
    <t>2024.6/
73397</t>
  </si>
  <si>
    <t>陈允宁</t>
  </si>
  <si>
    <t>460029XXXX5831</t>
  </si>
  <si>
    <t>X2150536.142/Y326226.777；
X2150522.248/Y326219.403；
X2150572.237/Y326150.572；
X2150593.544/Y316172.735；</t>
  </si>
  <si>
    <t>2024.8/
73397</t>
  </si>
  <si>
    <t>西田村</t>
  </si>
  <si>
    <t>陈旺多</t>
  </si>
  <si>
    <t>460003XXXX5857</t>
  </si>
  <si>
    <t>东：X2152354/Y329638；
南：X2152348/Y329636；
西：X2152366/Y329564；
北：X2152402/Y329579；</t>
  </si>
  <si>
    <t>2024.6/
73397、72059</t>
  </si>
  <si>
    <t>陈孟多</t>
  </si>
  <si>
    <t>460003XXXX5814</t>
  </si>
  <si>
    <t>X2152348.828/Y329636.686；
X2152310.773/Y329592.257；
X2152323.459/Y329547.329；
X2152366.628/Y329564.772；</t>
  </si>
  <si>
    <t>文山村委会</t>
  </si>
  <si>
    <t>利万村</t>
  </si>
  <si>
    <t>洪垂彬</t>
  </si>
  <si>
    <t>460003XXXX5816</t>
  </si>
  <si>
    <t xml:space="preserve">X2151306.657/Y334347.574
X2151249.378/Y334343.528
X2151250.779/Y334420.647
X2151323.843/Y334383.354
</t>
  </si>
  <si>
    <t>2024年8月/73397</t>
  </si>
  <si>
    <t>洪掌开</t>
  </si>
  <si>
    <t>460029XXXX5816</t>
  </si>
  <si>
    <t>X2151175.279/Y333426.789
X2151136.148/Y333416.929
X2151132.110/Y333472.152
X2151162.421/Y333467.339</t>
  </si>
  <si>
    <t>调打村委会</t>
  </si>
  <si>
    <t>乐盈村</t>
  </si>
  <si>
    <t>薛造从</t>
  </si>
  <si>
    <t>460003XXXX5855</t>
  </si>
  <si>
    <t>X2155177.436,Y328341.578;
X2155128.834,Y328306.539;
X2155105.202,Y328335.074;
X2155150.137,Y328374.407;</t>
  </si>
  <si>
    <t>2024年1月/73397</t>
  </si>
  <si>
    <t>推合村</t>
  </si>
  <si>
    <t>高春结</t>
  </si>
  <si>
    <t>460029XXXX5817</t>
  </si>
  <si>
    <t>X2149845.038/Y334317.646
X2149754.038/Y334355.250
X2149734.274/Y334409.706
X2149800.816/Y334407.312</t>
  </si>
  <si>
    <t>2024年3月/73397</t>
  </si>
  <si>
    <t>文山村</t>
  </si>
  <si>
    <t>符天生</t>
  </si>
  <si>
    <t>X2152335.940/Y332378.081
X2152305.295/Y332377.064
X2152296.374/Y332475.025
2152328.356/Y332486.024</t>
  </si>
  <si>
    <t>2024年7月/72059</t>
  </si>
  <si>
    <t>白鱼塘村委会</t>
  </si>
  <si>
    <t>朝荣村</t>
  </si>
  <si>
    <t>林岳干</t>
  </si>
  <si>
    <t>460003XXXX6214</t>
  </si>
  <si>
    <t>X2141712.218/Y308158.336；  
X2151643.760/Y308118.863；
X2151708.603/Y308023.737； 
X2151740.730/Y308124.746；</t>
  </si>
  <si>
    <t>2024.09.
73397</t>
  </si>
  <si>
    <t>新隆村委会</t>
  </si>
  <si>
    <t>昌隆村</t>
  </si>
  <si>
    <t>符德兵</t>
  </si>
  <si>
    <t>460003XXXX6033</t>
  </si>
  <si>
    <t>X2146612.201/Y313774.927
X2146616.687/Y313870.363
X2146601.109/Y313868.414
X2146526.622/Y313781.512</t>
  </si>
  <si>
    <t>2024年
73397</t>
  </si>
  <si>
    <t>符运标</t>
  </si>
  <si>
    <t>469003XXXX3738</t>
  </si>
  <si>
    <t>X2147006.131/Y313757.901
X2146985.309/Y313752.157
X2146989.679/Y313986.235
X2146955.828/Y313976.727</t>
  </si>
  <si>
    <t>符国为</t>
  </si>
  <si>
    <t>460029XXXX6242</t>
  </si>
  <si>
    <t>地块一                  东：X2150754/Y327363；
南：X2150744/Y327348；
西：X2150774/Y327308；
北：X2150784/Y327359；
地块二                    东：X2150670/Y326991；
南：X2150660/Y326965；
西：X2150679/Y326938；
北：X2150697/Y326979；</t>
  </si>
  <si>
    <t>2025.10/
73397</t>
  </si>
  <si>
    <t>2025-26年种植（总补贴3100元/亩，更新种植第 1 年补助 1100 元/亩（中央补助 800 元，省级资金300），第 2—6 年每年补助 400 元/亩（中央补助 300 元，省级资金100元）</t>
  </si>
  <si>
    <t>陈允小</t>
  </si>
  <si>
    <t>地块一X2150524.478/Y326361.408；
X2150463.146/Y326341.720；
X2150480.687/Y326308.322；
X2150530.816/Y326317.785；
地块二X2150811.438/Y326474.603；
X2150861.528/Y326476.615；
X2150814.097/Y326445.698；
X2150866.241/Y326467.980；</t>
  </si>
  <si>
    <t>2025.8/
73397</t>
  </si>
  <si>
    <t>路千村</t>
  </si>
  <si>
    <t>陈小娲</t>
  </si>
  <si>
    <t>460029XXXX5821</t>
  </si>
  <si>
    <t>地块一                  东：X2149927/Y327294；
南：X2149861/Y327278；
西：X2149854/Y327307；
北：X2149923/Y327325；
地块二                  东：X2150251/Y327364；
南：X2150197/Y327362；
西：X2150199/Y327418；
北：X2150231/Y327401；
地块三                  东：X2150135/Y327644；
南：X2150075/Y327681；
西：X2150092/Y327702；
北：X2150146/Y327699；</t>
  </si>
  <si>
    <t>2026.6/
73397</t>
  </si>
  <si>
    <t>陈桂日</t>
  </si>
  <si>
    <t>460029XXXX5828</t>
  </si>
  <si>
    <t>X2149860.667/Y327695.139；
X2149757.230/Y327650.744；
X2149780.989/Y327550.055；
X2149866.708/Y327573.357；</t>
  </si>
  <si>
    <t>2026.5/
72059、73397</t>
  </si>
  <si>
    <t>何大学</t>
  </si>
  <si>
    <t>460029XXXX5813</t>
  </si>
  <si>
    <t>东：X2149996/Y327453；
南：X2149998/Y327402；
西：X2150016/Y327305；
北：X2150017/Y327401；
东：X2149926/Y327596；
南：X2149912/Y327566；
西：X2149937/Y327515；
北：X2149939/Y327539；</t>
  </si>
  <si>
    <t>2026.6/
73397、72059</t>
  </si>
  <si>
    <t>何有进</t>
  </si>
  <si>
    <t>460029XXXX5834</t>
  </si>
  <si>
    <t>X2149964.123/Y327481.481；
X2149996.091/Y327453.869；
X2150004.929/Y327299.658；
X2150016.080/Y327405.066；</t>
  </si>
  <si>
    <t>何壮弟</t>
  </si>
  <si>
    <t>460029XXXX5872</t>
  </si>
  <si>
    <t>X2150197.446/Y328604.565；
X2150127.666/Y328571.338；
X2150160.042/Y328513.192；
X2150218.650/Y328535.829；</t>
  </si>
  <si>
    <t>2026.6/
72059、73397</t>
  </si>
  <si>
    <t>那浮村</t>
  </si>
  <si>
    <t>符连勋</t>
  </si>
  <si>
    <t>469003XXXX8424</t>
  </si>
  <si>
    <t>X2151669.607/Y330427.415；
X2151620.077/Y330372.367；
X2151627.212/Y330350.039；
X2151705.114/Y330377.415；</t>
  </si>
  <si>
    <t>2026.5/
72059</t>
  </si>
  <si>
    <t>栖榕村委会</t>
  </si>
  <si>
    <t>栖榕北村</t>
  </si>
  <si>
    <t>黎武钟</t>
  </si>
  <si>
    <t>460029XXXX5837</t>
  </si>
  <si>
    <t>X2152556.912/y323694.474
X2152561.049/Y323727.844
X2152448.819/Y323675.230
X2152453.806/Y323736.914</t>
  </si>
  <si>
    <t>2026年5月
72059</t>
  </si>
  <si>
    <t>大利村</t>
  </si>
  <si>
    <t>黎元泽</t>
  </si>
  <si>
    <t>460029XXXX5857</t>
  </si>
  <si>
    <t>X2152430.782/Y320528.028
X2152411.505/Y320583.254
X2152403.154/y320593.636
X2152367.338/Y320564.232</t>
  </si>
  <si>
    <t>2025年5月
72059/73397</t>
  </si>
  <si>
    <t>雅星居委会</t>
  </si>
  <si>
    <t>墟队</t>
  </si>
  <si>
    <t>李志京</t>
  </si>
  <si>
    <t>460029XXXX6011</t>
  </si>
  <si>
    <t>地块一X2151849.866/Y317364.647；
X2151853.109/Y317378.565；
X2151750.743/Y317408.814；
X2151752.165/Y317413.648；
地块二X2152008.825/Y317168.891；
X2152014.394/Y317179.957；
X2151989.505/Y317211.334；
X2151973.916/Y317193.860；</t>
  </si>
  <si>
    <t>2025年4月/73397</t>
  </si>
  <si>
    <t>大沟村委会</t>
  </si>
  <si>
    <t>通科村</t>
  </si>
  <si>
    <t>符冠库</t>
  </si>
  <si>
    <t>X2149752.749/Y317617.342
X2149782.657/Y317538.297
X2149871.267/Y317760.193
x2149866.765/Y317783.338</t>
  </si>
  <si>
    <t>2026年6月/73397</t>
  </si>
  <si>
    <t>通乐村</t>
  </si>
  <si>
    <t>符金晶</t>
  </si>
  <si>
    <t>X2149592.394/Y319272.033
X2149583.715/Y319281.642
X2149503.720/Y319206.392
X2149458.045/Y319237.017</t>
  </si>
  <si>
    <t>符冠琼</t>
  </si>
  <si>
    <t>460029XXXX5930</t>
  </si>
  <si>
    <t>X2150044.136/y319352.183
X2150029.456/y319420.903
X2149985.299/y319347.224
X2149967.722/y319385.45</t>
  </si>
  <si>
    <t>可立村</t>
  </si>
  <si>
    <t>符永超</t>
  </si>
  <si>
    <t>X2152265.788/Y320286.412
X2152198.464/Y319875.167
X2152206.357/Y319858.295
X2152283.262/Y319989.559</t>
  </si>
  <si>
    <t>2026年8月/73397</t>
  </si>
  <si>
    <t>洪垂创</t>
  </si>
  <si>
    <t>460029XXXX5856</t>
  </si>
  <si>
    <t xml:space="preserve">X2151058.070/Y334381.347
X2150954.837/Y334358.304
X2150954.779/Y334388.761
X2151043.616/Y334406.845
</t>
  </si>
  <si>
    <t>2026年5月/73397</t>
  </si>
  <si>
    <t>符以衡</t>
  </si>
  <si>
    <t>460003XXXX5818</t>
  </si>
  <si>
    <t>X2152355.279/Y332227.422
X2152300.013/Y332229.745
X2152302.263/Y332308.065
X2152353.195/Y332308.329</t>
  </si>
  <si>
    <t>2026年7月/73397</t>
  </si>
  <si>
    <t>方界村</t>
  </si>
  <si>
    <t>陈云帅</t>
  </si>
  <si>
    <t>460003XXXX5833</t>
  </si>
  <si>
    <t>X2155200.483/Y330719.936;
X2155024.197/Y330668.249;
X2155016.563/Y330696.709;
X2155175.242/Y330761.840;</t>
  </si>
  <si>
    <t>2026年5月/72059、73397</t>
  </si>
  <si>
    <t>孙地村</t>
  </si>
  <si>
    <t>符发球</t>
  </si>
  <si>
    <t>460003XXXX5819</t>
  </si>
  <si>
    <t>X2155298.974, Y330050.022;
X2155193.042,Y330029.683;
X2155188.687,Y330087.448;
X2155289.377,Y330106.803;</t>
  </si>
  <si>
    <t>2025年5月/72059</t>
  </si>
  <si>
    <t>鹅岛村</t>
  </si>
  <si>
    <t>符德望</t>
  </si>
  <si>
    <t>460003XXXX5815</t>
  </si>
  <si>
    <t>X2154520.142,Y328042.987;
X2154494.272,Y328022.384;
X2154447.139,Y328099.499;
X2154498.648,Y328111.919;</t>
  </si>
  <si>
    <t>李亚芬</t>
  </si>
  <si>
    <t>460003XXXX1821</t>
  </si>
  <si>
    <t>X2154511.504,Y328010.138;
X2154475.979,Y327963.935;
X2154422.396,Y327989.440;
X2154465.974,Y328065.147;</t>
  </si>
  <si>
    <t>居盛村</t>
  </si>
  <si>
    <t>吴臣华</t>
  </si>
  <si>
    <t>X2153933.028/Y329630.838;
X2153853.831/Y329641.995;
X2153821.685/Y329681.384;
X2153876.667/Y329707.551;</t>
  </si>
  <si>
    <t>2026年3月/72059、73397</t>
  </si>
  <si>
    <t>和盛村委会</t>
  </si>
  <si>
    <t>补廪村</t>
  </si>
  <si>
    <t>黄乃卷</t>
  </si>
  <si>
    <t>X2146106.929/Y326289.613
X2146051.837/Y326326.092
X2146048.442/Y326394.669
X2146031.579/Y326382.630</t>
  </si>
  <si>
    <t>2025年8月/7339772059</t>
  </si>
  <si>
    <t>黄玖满</t>
  </si>
  <si>
    <t>460003XXXX5839</t>
  </si>
  <si>
    <t>X2146434.907/Y326544.958
X2146292.654/Y326484.927
X2146703.599/Y327007.677
X2146682.425/Y327026.539</t>
  </si>
  <si>
    <t>2025年12月/73397</t>
  </si>
  <si>
    <t>黎小兰</t>
  </si>
  <si>
    <t>460029XXXX5866</t>
  </si>
  <si>
    <t>X2146450.962/Y326513.459
X2146438.716/Y326520.080
X2146326.607/Y326439.719
X2146305.648/Y326457.982</t>
  </si>
  <si>
    <t>王秀美</t>
  </si>
  <si>
    <t>460030XXXX2425</t>
  </si>
  <si>
    <t>X2146437.718/Y326534.319
X2146395.884/Y326530.646
X2146305.758/Y326459.147
X2146292.646/Y326484.717</t>
  </si>
  <si>
    <t>黄乃科</t>
  </si>
  <si>
    <t>460029XXXX5832</t>
  </si>
  <si>
    <t>X2146687.063/Y326958.430
X2146672.699/Y326982.634
X2146072.228/Y326443.292
X2146056.267/Y326455.503</t>
  </si>
  <si>
    <t>和睦下村</t>
  </si>
  <si>
    <t>符娂美</t>
  </si>
  <si>
    <t>460029XXXX5827</t>
  </si>
  <si>
    <t>X2150297.910/Y331432.491
X2150282.460/Y331475.408
X2150731.599/Y330713.161
X2150712.386/Y330730.448</t>
  </si>
  <si>
    <t>2025年8月/73397</t>
  </si>
  <si>
    <t>朝伦村</t>
  </si>
  <si>
    <t>李冠希</t>
  </si>
  <si>
    <t>460003XXXX3710</t>
  </si>
  <si>
    <t>X2148385.675/Y331844.680
X2148182.554/Y331947.446
X2148122.426/Y332030.342
X2148066.269/Y332024.627</t>
  </si>
  <si>
    <t>逢当村</t>
  </si>
  <si>
    <t>黎仁信</t>
  </si>
  <si>
    <t>460029XXXX581X</t>
  </si>
  <si>
    <t>X2147303.399/Y327285.111
X2147272.647/Y327274.152
X2147331.994/Y327217.773
X2147308.212/Y327214.489</t>
  </si>
  <si>
    <t>逢华村</t>
  </si>
  <si>
    <t>黄可敏</t>
  </si>
  <si>
    <t>X2149892.793/Y330095.471
X2149894.941/Y330110.701
X2149760.994/Y330050.353
Y2149760.398/Y330122.785</t>
  </si>
  <si>
    <t>2026年1月/73397</t>
  </si>
  <si>
    <t>朝墩村</t>
  </si>
  <si>
    <t>何步弟</t>
  </si>
  <si>
    <t>X2148356.751/Y329185.047
X2148319.429/Y329227.831
X2148356.751/Y329185.047
X2148319.429/Y329227.831</t>
  </si>
  <si>
    <t>2025年8月/72059</t>
  </si>
  <si>
    <t>和老村</t>
  </si>
  <si>
    <t>符小动</t>
  </si>
  <si>
    <t>460029XXXX5836</t>
  </si>
  <si>
    <t>X2145777.504/Y328025.738
X2145783.893/Y328046.134
X2145719.288/Y328108.314
X2145690.715/Y328074.532</t>
  </si>
  <si>
    <t>2025年10月/73397</t>
  </si>
  <si>
    <t>朝康村</t>
  </si>
  <si>
    <t>唐海尾</t>
  </si>
  <si>
    <t>460029XXXX55812</t>
  </si>
  <si>
    <t>X2147820.848/Y330276.932
X2147804.596/Y330291.348
X2147717.477/Y330646.227
X2147691.555/Y330663.948</t>
  </si>
  <si>
    <t>唐海锋</t>
  </si>
  <si>
    <t>460029XXXX5814</t>
  </si>
  <si>
    <t>X2147260.074/Y331985.700
X2147271.562/Y332063.751
X2147428.444/Y331029.064
X2147285.232/Y331914.774</t>
  </si>
  <si>
    <t>唐杏力</t>
  </si>
  <si>
    <t>X2147270.470/Y331817.400
X2146883.175/Y331984.983
X2146857.360/Y331975.695
X2147283.210/Y331872.506</t>
  </si>
  <si>
    <t>符春雷</t>
  </si>
  <si>
    <t>460003XXXX5485</t>
  </si>
  <si>
    <t>X2147695.412/Y329861.963
X2147699.252/Y329941.465
X2147651.073/Y329899.372
X2147241.695/Y331945.537</t>
  </si>
  <si>
    <t>唐杏柯</t>
  </si>
  <si>
    <t>460029XXXX5838</t>
  </si>
  <si>
    <t>X2147131.212/Y330731.097
X2147091.487/Y330704.737
X2147051.479/Y330730.412
X2147271.886/Y331727.612</t>
  </si>
  <si>
    <t>符玉莲</t>
  </si>
  <si>
    <t>460029XXXX586X</t>
  </si>
  <si>
    <t xml:space="preserve">X2147645.031/Y330712.441
X2147516.034/Y330691.734
X2147428.444/Y331029.064
X2147411.076/Y331021.694
</t>
  </si>
  <si>
    <t>逢金村</t>
  </si>
  <si>
    <t>符海精</t>
  </si>
  <si>
    <t>460003XXXX5858</t>
  </si>
  <si>
    <t>X2149950.793/Y331533.004
X2149175.097/Y331479.115
X2149950.793/Y331533.004
X2149175.097/Y331479.115</t>
  </si>
  <si>
    <t>符超明</t>
  </si>
  <si>
    <t>460003XXXX5810</t>
  </si>
  <si>
    <t>X2149314.489/Y330877.076
X2149278.512/Y330848.611
X2149319.645/Y331184.509
X2149264.029/Y331129.139</t>
  </si>
  <si>
    <t>朝尚村</t>
  </si>
  <si>
    <t>张永辉</t>
  </si>
  <si>
    <t>460029XXXX585X</t>
  </si>
  <si>
    <t>X2149067.909/Y328990.869
X2148994.923/Y328946.734
X2149050.149/Y329030.818
X2148959.102/Y328972.035</t>
  </si>
  <si>
    <t>2026年1月/72059</t>
  </si>
  <si>
    <t>张显旺</t>
  </si>
  <si>
    <t>X2148828.884/Y329095.929
X2148814.621/Y329114.911
X2148730.420/Y329051.952
X2148720.535/Y329085.496</t>
  </si>
  <si>
    <t>符美江</t>
  </si>
  <si>
    <t>460030XXXX3225</t>
  </si>
  <si>
    <t>X2148787.567/Y329255.106
X2148694.602/Y329262.363
X2148647.170/Y329259.603
X2148648.522/Y329225.584</t>
  </si>
  <si>
    <t>张永旋</t>
  </si>
  <si>
    <t>460029XXXX5819</t>
  </si>
  <si>
    <t>X2149052.584/Y329035.179
X2148958.298/Y328971.397
X2149003.876/Y329086.843
X2148913.316/Y328994.487</t>
  </si>
  <si>
    <t>张锡基</t>
  </si>
  <si>
    <t>X2149193.733/Y328385.789
X2149184.060/Y328390.876
X2149392.012/Y328817.322
X2149338.064/Y328759.025</t>
  </si>
  <si>
    <t>张显庆</t>
  </si>
  <si>
    <t>460003XXXX5853</t>
  </si>
  <si>
    <t>X2148730.039/Y329052.607
X2148721.984/Y329078.784
X2148625.675/Y329046.885
X2148631.115/Y329019.549</t>
  </si>
  <si>
    <t>张振毛</t>
  </si>
  <si>
    <t>460029XXXX5855</t>
  </si>
  <si>
    <t>X2149427.490/Y329066.236
X2149417.500/Y329095.839
X2149525.528/Y329174.029
X2149502.793/Y329191.525</t>
  </si>
  <si>
    <t>别头村</t>
  </si>
  <si>
    <t>符映威</t>
  </si>
  <si>
    <t>460029XXXX6213</t>
  </si>
  <si>
    <t>X2153798.102/Y310628.317；  
X2153725.389/Y310603.125；
X2153823.032/Y310511.113； 
X2153864.593/Y310518.457；</t>
  </si>
  <si>
    <t>2025.3.
73397</t>
  </si>
  <si>
    <t>符金玉</t>
  </si>
  <si>
    <t>460029XXXX6238</t>
  </si>
  <si>
    <t>X2154456.804/Y310523.330；  
X2154425.465/Y310529.973；
X2154406.302/Y310441.701；  
X2154469.206/Y310464.027；</t>
  </si>
  <si>
    <t>2025.8.
73397</t>
  </si>
  <si>
    <t>可雅村</t>
  </si>
  <si>
    <t>符二茂</t>
  </si>
  <si>
    <t>460029XXXX6218</t>
  </si>
  <si>
    <t>X2150773.567/Y306359.173； 
X2150709.850/Y306314.975；
X2150774.249/Y306285.112；  
X2150806.011/Y306325.001；</t>
  </si>
  <si>
    <t>2025.9.
73397</t>
  </si>
  <si>
    <t>陀骂村委会</t>
  </si>
  <si>
    <t>高龙村</t>
  </si>
  <si>
    <t>李王祥</t>
  </si>
  <si>
    <t>460029XXXX5450</t>
  </si>
  <si>
    <t>X2153639.422/Y331883.099
X2153625.202/Y331955.872
X2153593.231/Y331881.942
X2153561.634/Y331939.801</t>
  </si>
  <si>
    <t>2026年7月/72059</t>
  </si>
  <si>
    <t>李钟祥</t>
  </si>
  <si>
    <t>460029XXXX5439</t>
  </si>
  <si>
    <t xml:space="preserve">X2153532.798/Y331810.446
X2153505.698/Y331843.246
X2153565.926/Y331843.494
X2153525.044/Y331874.927
</t>
  </si>
  <si>
    <t>田头村委会</t>
  </si>
  <si>
    <t>田尾新村</t>
  </si>
  <si>
    <t>陈运宏</t>
  </si>
  <si>
    <t>X2154250.523/Y318868.158；     X2154263.211/Y318790.851；     X2154298.398/Y318796.016；     X2154299.202/Y318862.791；</t>
  </si>
  <si>
    <t>2026年4月/73397</t>
  </si>
  <si>
    <t>陈幸宏</t>
  </si>
  <si>
    <t>460003XXXX5811</t>
  </si>
  <si>
    <t>X2154579.976/Y318470.479；  X2154547.979/Y318458.631；X2154590.661/Y318403.337；  X2154613.166/Y318441.208；</t>
  </si>
  <si>
    <t>陈快宏</t>
  </si>
  <si>
    <t>X2154038.879/Y319019.542；  X2153977.892/Y318943.413；X2153985.971/Y318887.315；  X2154074.591/Y318938.822；</t>
  </si>
  <si>
    <t>陈邓宏</t>
  </si>
  <si>
    <t>地块一   X2154495.996/Y318923.075；  X2154498.008/Y318875.195；X2154542.642/Y318881.595；  X2154557.695/Y318903.429；
地块二  X2154293.223/Y318649.651；  X2154246.679/Y318626.594；X2154282.254/Y318600.578；  X2154305.438/Y318608.977；</t>
  </si>
  <si>
    <t>雅星新村</t>
  </si>
  <si>
    <t>苻江都</t>
  </si>
  <si>
    <t>460003XXXX6055</t>
  </si>
  <si>
    <t>X2147572.554/Y314080.041
X2147547.518/Y314143.539
X2147661.630/Y314168.299
X2147671.282/Y314127.169</t>
  </si>
  <si>
    <t>2026年
72059</t>
  </si>
  <si>
    <t>符家运</t>
  </si>
  <si>
    <t>460003XXXX6015</t>
  </si>
  <si>
    <t>X2147671.282/Y314127.169
X2147661.630/Y314168.299
X2147572.554/Y314080.041
X2147547.518/Y314143.539</t>
  </si>
  <si>
    <t>2026年
73397/72059</t>
  </si>
  <si>
    <t>苻冠王</t>
  </si>
  <si>
    <t>460029XXXX6014</t>
  </si>
  <si>
    <t>X2151321.095/Y314551.472
X2151215.785/Y314492.739
X2151106.018/Y314552.110
X2151241.479/Y314635.034</t>
  </si>
  <si>
    <t>2025年
73397</t>
  </si>
  <si>
    <t>符鸿富</t>
  </si>
  <si>
    <t>460029XXXX6010</t>
  </si>
  <si>
    <t>X2149806.181/Y315134.361
X2149794.024/Y315164.653
X2149694.716/Y315103.943
X2149735.878/Y315063.710</t>
  </si>
  <si>
    <t>2025年
72059</t>
  </si>
  <si>
    <t>符官汉</t>
  </si>
  <si>
    <t>X2148651.039/Y314514.161
X2148632.411/Y314549.411
X2148540.382/Y314493.001
X2148519.782/Y314569.589</t>
  </si>
  <si>
    <t>符官守</t>
  </si>
  <si>
    <t>X2151220.844/Y315472.040
X2151206.646/Y315438.181
X2151108.930/Y315595.886
X2151105.492/Y315589.469</t>
  </si>
  <si>
    <t>2025年73397/72059</t>
  </si>
  <si>
    <t>符显友</t>
  </si>
  <si>
    <t>460003XXXX6037</t>
  </si>
  <si>
    <t>一：  X2147749.969/Y3128029.716
X2147640.026/Y312792.072
X2147635.311/Y312858.496
X2147687.879/Y312856.624
二：  X2148776.127/Y312348.260
X2148770.732/Y312378.684
X2148745.263/Y312345.630
X2148748.284/Y312368.623</t>
  </si>
  <si>
    <t>符文看</t>
  </si>
  <si>
    <t>460003XXXX6019</t>
  </si>
  <si>
    <t>X2147519.523/Y314030.407
X2147486.421/Y314098.220
X2147412.125/Y313983.769
X2147432.580/Y314043.499</t>
  </si>
  <si>
    <t>符许性</t>
  </si>
  <si>
    <t>460003XXXX6014</t>
  </si>
  <si>
    <t>X2148587.640/Y314705.228
X2148573.274/Y314815.043
X2148478.186/Y314664.079
X2148480.517/Y314709.764</t>
  </si>
  <si>
    <t>符显书</t>
  </si>
  <si>
    <t>x2146638.232/y312391.615
x2146630.265/y312392.588
x2146598.046/y312276.862
x2146582.690/y312281.955</t>
  </si>
  <si>
    <t>符文杰</t>
  </si>
  <si>
    <t>460029XXXX603X</t>
  </si>
  <si>
    <t>X2149064.145/Y315570.983
X2149000.561/Y315553.343
X2148986.296/Y315648.346
X2149013.560/Y315656.274</t>
  </si>
  <si>
    <t>符克写</t>
  </si>
  <si>
    <t>460003XXXX6013</t>
  </si>
  <si>
    <t>X2148325.202/Y313822.073
X2148298.161/Y313820.163
X2148272.601/Y313728.725
X2148240.085/Y313746.920</t>
  </si>
  <si>
    <t>20225年
73397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</si>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</sst>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0" borderId="1" xfId="0" applyFont="1" applyFill="1" applyBorder="1" applyAlignment="1" applyProtection="1" quotePrefix="1">
      <alignment horizontal="center" vertical="center" wrapText="1"/>
    </xf>
    <xf numFmtId="49" fontId="9" fillId="0" borderId="1" xfId="0" applyNumberFormat="1" applyFont="1" applyFill="1" applyBorder="1" applyAlignment="1" quotePrefix="1">
      <alignment horizontal="center" vertical="center" wrapText="1"/>
    </xf>
    <xf numFmtId="0" fontId="3" fillId="0" borderId="5" xfId="0" applyFont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2"/>
  <sheetViews>
    <sheetView tabSelected="1" topLeftCell="A103" workbookViewId="0">
      <selection activeCell="H6" sqref="H6:H110"/>
    </sheetView>
  </sheetViews>
  <sheetFormatPr defaultColWidth="9" defaultRowHeight="14.25"/>
  <cols>
    <col min="1" max="1" width="4.125" customWidth="1"/>
    <col min="2" max="2" width="6" customWidth="1"/>
    <col min="3" max="3" width="5.75" customWidth="1"/>
    <col min="4" max="4" width="6.25" customWidth="1"/>
    <col min="5" max="5" width="6.75" customWidth="1"/>
    <col min="6" max="6" width="17.875" customWidth="1"/>
    <col min="7" max="7" width="22.5" customWidth="1"/>
    <col min="8" max="8" width="7.625" customWidth="1"/>
    <col min="9" max="9" width="5" customWidth="1"/>
    <col min="10" max="10" width="8.875" customWidth="1"/>
    <col min="11" max="11" width="9.25" customWidth="1"/>
    <col min="12" max="12" width="8.75" customWidth="1"/>
    <col min="13" max="13" width="9.125" customWidth="1"/>
    <col min="14" max="14" width="7.625" customWidth="1"/>
    <col min="15" max="15" width="17.75" customWidth="1"/>
  </cols>
  <sheetData>
    <row r="1" ht="21" customHeight="1"/>
    <row r="2" ht="42" customHeight="1" spans="1: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7" customHeight="1" spans="1: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8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/>
      <c r="M3" s="3"/>
      <c r="N3" s="3" t="s">
        <v>12</v>
      </c>
      <c r="O3" s="3" t="s">
        <v>13</v>
      </c>
    </row>
    <row r="4" ht="31" customHeight="1" spans="1:15">
      <c r="A4" s="3"/>
      <c r="B4" s="3"/>
      <c r="C4" s="3"/>
      <c r="D4" s="3"/>
      <c r="E4" s="3"/>
      <c r="F4" s="9"/>
      <c r="G4" s="3"/>
      <c r="H4" s="3"/>
      <c r="I4" s="3"/>
      <c r="J4" s="3"/>
      <c r="K4" s="3" t="s">
        <v>14</v>
      </c>
      <c r="L4" s="3" t="s">
        <v>15</v>
      </c>
      <c r="M4" s="3"/>
      <c r="N4" s="3"/>
      <c r="O4" s="3"/>
    </row>
    <row r="5" ht="29" customHeight="1" spans="1:15">
      <c r="A5" s="3"/>
      <c r="B5" s="3"/>
      <c r="C5" s="3"/>
      <c r="D5" s="3"/>
      <c r="E5" s="3"/>
      <c r="F5" s="10"/>
      <c r="G5" s="3"/>
      <c r="H5" s="3"/>
      <c r="I5" s="3"/>
      <c r="J5" s="3"/>
      <c r="K5" s="3"/>
      <c r="L5" s="3" t="s">
        <v>16</v>
      </c>
      <c r="M5" s="3" t="s">
        <v>17</v>
      </c>
      <c r="N5" s="3"/>
      <c r="O5" s="3"/>
    </row>
    <row r="6" customFormat="1" ht="113" customHeight="1" spans="1:15">
      <c r="A6" s="3">
        <v>1</v>
      </c>
      <c r="B6" s="4" t="s">
        <v>18</v>
      </c>
      <c r="C6" s="4" t="s">
        <v>19</v>
      </c>
      <c r="D6" s="4" t="s">
        <v>20</v>
      </c>
      <c r="E6" s="4" t="s">
        <v>21</v>
      </c>
      <c r="F6" s="30" t="s">
        <v>22</v>
      </c>
      <c r="G6" s="12" t="s">
        <v>23</v>
      </c>
      <c r="H6" s="4">
        <v>5.1</v>
      </c>
      <c r="I6" s="4">
        <v>3100</v>
      </c>
      <c r="J6" s="4">
        <f t="shared" ref="J6:J16" si="0">H6*I6</f>
        <v>15810</v>
      </c>
      <c r="K6" s="4">
        <f>H6*1100</f>
        <v>5610</v>
      </c>
      <c r="L6" s="4">
        <f t="shared" ref="L6:L16" si="1">H6*800</f>
        <v>4080</v>
      </c>
      <c r="M6" s="4">
        <f>H6*300</f>
        <v>1530</v>
      </c>
      <c r="N6" s="19" t="s">
        <v>24</v>
      </c>
      <c r="O6" s="4" t="s">
        <v>25</v>
      </c>
    </row>
    <row r="7" customFormat="1" ht="48" customHeight="1" spans="1:15">
      <c r="A7" s="3">
        <v>2</v>
      </c>
      <c r="B7" s="4" t="s">
        <v>18</v>
      </c>
      <c r="C7" s="4" t="s">
        <v>19</v>
      </c>
      <c r="D7" s="4" t="s">
        <v>26</v>
      </c>
      <c r="E7" s="4" t="s">
        <v>27</v>
      </c>
      <c r="F7" s="30" t="s">
        <v>28</v>
      </c>
      <c r="G7" s="12" t="s">
        <v>29</v>
      </c>
      <c r="H7" s="4">
        <v>4.5</v>
      </c>
      <c r="I7" s="4">
        <v>3100</v>
      </c>
      <c r="J7" s="4">
        <f t="shared" si="0"/>
        <v>13950</v>
      </c>
      <c r="K7" s="4">
        <f t="shared" ref="K7:K24" si="2">H7*1100</f>
        <v>4950</v>
      </c>
      <c r="L7" s="4">
        <f t="shared" si="1"/>
        <v>3600</v>
      </c>
      <c r="M7" s="4">
        <f t="shared" ref="M7:M24" si="3">H7*300</f>
        <v>1350</v>
      </c>
      <c r="N7" s="19" t="s">
        <v>30</v>
      </c>
      <c r="O7" s="4"/>
    </row>
    <row r="8" customFormat="1" ht="49" customHeight="1" spans="1:15">
      <c r="A8" s="3">
        <v>3</v>
      </c>
      <c r="B8" s="4" t="s">
        <v>18</v>
      </c>
      <c r="C8" s="4" t="s">
        <v>19</v>
      </c>
      <c r="D8" s="4" t="s">
        <v>26</v>
      </c>
      <c r="E8" s="4" t="s">
        <v>31</v>
      </c>
      <c r="F8" s="30" t="s">
        <v>32</v>
      </c>
      <c r="G8" s="12" t="s">
        <v>33</v>
      </c>
      <c r="H8" s="4">
        <v>6.53</v>
      </c>
      <c r="I8" s="4">
        <v>3100</v>
      </c>
      <c r="J8" s="4">
        <f t="shared" si="0"/>
        <v>20243</v>
      </c>
      <c r="K8" s="4">
        <f t="shared" si="2"/>
        <v>7183</v>
      </c>
      <c r="L8" s="4">
        <f t="shared" si="1"/>
        <v>5224</v>
      </c>
      <c r="M8" s="4">
        <f t="shared" si="3"/>
        <v>1959</v>
      </c>
      <c r="N8" s="19" t="s">
        <v>30</v>
      </c>
      <c r="O8" s="4"/>
    </row>
    <row r="9" customFormat="1" ht="51" customHeight="1" spans="1:15">
      <c r="A9" s="3">
        <v>4</v>
      </c>
      <c r="B9" s="4" t="s">
        <v>18</v>
      </c>
      <c r="C9" s="4" t="s">
        <v>19</v>
      </c>
      <c r="D9" s="4" t="s">
        <v>34</v>
      </c>
      <c r="E9" s="4" t="s">
        <v>35</v>
      </c>
      <c r="F9" s="30" t="s">
        <v>36</v>
      </c>
      <c r="G9" s="12" t="s">
        <v>37</v>
      </c>
      <c r="H9" s="4">
        <v>3.09</v>
      </c>
      <c r="I9" s="4">
        <v>3100</v>
      </c>
      <c r="J9" s="4">
        <f t="shared" si="0"/>
        <v>9579</v>
      </c>
      <c r="K9" s="4">
        <f t="shared" si="2"/>
        <v>3399</v>
      </c>
      <c r="L9" s="4">
        <f t="shared" si="1"/>
        <v>2472</v>
      </c>
      <c r="M9" s="4">
        <f t="shared" si="3"/>
        <v>927</v>
      </c>
      <c r="N9" s="19" t="s">
        <v>38</v>
      </c>
      <c r="O9" s="4"/>
    </row>
    <row r="10" customFormat="1" ht="51" customHeight="1" spans="1:15">
      <c r="A10" s="3">
        <v>5</v>
      </c>
      <c r="B10" s="4" t="s">
        <v>18</v>
      </c>
      <c r="C10" s="4" t="s">
        <v>19</v>
      </c>
      <c r="D10" s="4" t="s">
        <v>34</v>
      </c>
      <c r="E10" s="4" t="s">
        <v>39</v>
      </c>
      <c r="F10" s="30" t="s">
        <v>40</v>
      </c>
      <c r="G10" s="12" t="s">
        <v>41</v>
      </c>
      <c r="H10" s="4">
        <v>15.65</v>
      </c>
      <c r="I10" s="4">
        <v>3100</v>
      </c>
      <c r="J10" s="4">
        <f t="shared" si="0"/>
        <v>48515</v>
      </c>
      <c r="K10" s="4">
        <f t="shared" si="2"/>
        <v>17215</v>
      </c>
      <c r="L10" s="4">
        <f t="shared" si="1"/>
        <v>12520</v>
      </c>
      <c r="M10" s="4">
        <f t="shared" si="3"/>
        <v>4695</v>
      </c>
      <c r="N10" s="19" t="s">
        <v>42</v>
      </c>
      <c r="O10" s="4"/>
    </row>
    <row r="11" customFormat="1" ht="51" customHeight="1" spans="1:15">
      <c r="A11" s="3">
        <v>6</v>
      </c>
      <c r="B11" s="4" t="s">
        <v>18</v>
      </c>
      <c r="C11" s="4" t="s">
        <v>19</v>
      </c>
      <c r="D11" s="4" t="s">
        <v>34</v>
      </c>
      <c r="E11" s="4" t="s">
        <v>43</v>
      </c>
      <c r="F11" s="11" t="s">
        <v>44</v>
      </c>
      <c r="G11" s="12" t="s">
        <v>45</v>
      </c>
      <c r="H11" s="4">
        <v>4.79</v>
      </c>
      <c r="I11" s="4">
        <v>3100</v>
      </c>
      <c r="J11" s="4">
        <f t="shared" si="0"/>
        <v>14849</v>
      </c>
      <c r="K11" s="4">
        <f t="shared" si="2"/>
        <v>5269</v>
      </c>
      <c r="L11" s="4">
        <f t="shared" si="1"/>
        <v>3832</v>
      </c>
      <c r="M11" s="4">
        <f t="shared" si="3"/>
        <v>1437</v>
      </c>
      <c r="N11" s="19" t="s">
        <v>46</v>
      </c>
      <c r="O11" s="4"/>
    </row>
    <row r="12" customFormat="1" ht="51" customHeight="1" spans="1:15">
      <c r="A12" s="3">
        <v>7</v>
      </c>
      <c r="B12" s="4" t="s">
        <v>18</v>
      </c>
      <c r="C12" s="4" t="s">
        <v>19</v>
      </c>
      <c r="D12" s="4" t="s">
        <v>47</v>
      </c>
      <c r="E12" s="4" t="s">
        <v>48</v>
      </c>
      <c r="F12" s="30" t="s">
        <v>49</v>
      </c>
      <c r="G12" s="12" t="s">
        <v>50</v>
      </c>
      <c r="H12" s="4">
        <v>9.1</v>
      </c>
      <c r="I12" s="4">
        <v>3100</v>
      </c>
      <c r="J12" s="4">
        <f t="shared" si="0"/>
        <v>28210</v>
      </c>
      <c r="K12" s="4">
        <f t="shared" si="2"/>
        <v>10010</v>
      </c>
      <c r="L12" s="4">
        <f t="shared" si="1"/>
        <v>7280</v>
      </c>
      <c r="M12" s="4">
        <f t="shared" si="3"/>
        <v>2730</v>
      </c>
      <c r="N12" s="19" t="s">
        <v>51</v>
      </c>
      <c r="O12" s="4"/>
    </row>
    <row r="13" customFormat="1" ht="51" customHeight="1" spans="1:15">
      <c r="A13" s="3">
        <v>8</v>
      </c>
      <c r="B13" s="4" t="s">
        <v>18</v>
      </c>
      <c r="C13" s="4" t="s">
        <v>19</v>
      </c>
      <c r="D13" s="4" t="s">
        <v>52</v>
      </c>
      <c r="E13" s="4" t="s">
        <v>53</v>
      </c>
      <c r="F13" s="30" t="s">
        <v>54</v>
      </c>
      <c r="G13" s="12" t="s">
        <v>55</v>
      </c>
      <c r="H13" s="4">
        <v>9.2</v>
      </c>
      <c r="I13" s="4">
        <v>3100</v>
      </c>
      <c r="J13" s="4">
        <f t="shared" si="0"/>
        <v>28520</v>
      </c>
      <c r="K13" s="4">
        <f t="shared" si="2"/>
        <v>10120</v>
      </c>
      <c r="L13" s="4">
        <f t="shared" si="1"/>
        <v>7360</v>
      </c>
      <c r="M13" s="4">
        <f t="shared" si="3"/>
        <v>2760</v>
      </c>
      <c r="N13" s="19" t="s">
        <v>56</v>
      </c>
      <c r="O13" s="20" t="s">
        <v>25</v>
      </c>
    </row>
    <row r="14" customFormat="1" ht="51" customHeight="1" spans="1:15">
      <c r="A14" s="3">
        <v>9</v>
      </c>
      <c r="B14" s="4" t="s">
        <v>18</v>
      </c>
      <c r="C14" s="4" t="s">
        <v>57</v>
      </c>
      <c r="D14" s="4" t="s">
        <v>58</v>
      </c>
      <c r="E14" s="4" t="s">
        <v>59</v>
      </c>
      <c r="F14" s="30" t="s">
        <v>60</v>
      </c>
      <c r="G14" s="12" t="s">
        <v>61</v>
      </c>
      <c r="H14" s="4">
        <v>3.31</v>
      </c>
      <c r="I14" s="4">
        <v>3100</v>
      </c>
      <c r="J14" s="4">
        <f t="shared" si="0"/>
        <v>10261</v>
      </c>
      <c r="K14" s="4">
        <f t="shared" si="2"/>
        <v>3641</v>
      </c>
      <c r="L14" s="4">
        <f t="shared" si="1"/>
        <v>2648</v>
      </c>
      <c r="M14" s="4">
        <f t="shared" si="3"/>
        <v>993</v>
      </c>
      <c r="N14" s="19" t="s">
        <v>62</v>
      </c>
      <c r="O14" s="21"/>
    </row>
    <row r="15" customFormat="1" ht="49" customHeight="1" spans="1:15">
      <c r="A15" s="3">
        <v>10</v>
      </c>
      <c r="B15" s="4" t="s">
        <v>18</v>
      </c>
      <c r="C15" s="4" t="s">
        <v>57</v>
      </c>
      <c r="D15" s="4" t="s">
        <v>58</v>
      </c>
      <c r="E15" s="4" t="s">
        <v>63</v>
      </c>
      <c r="F15" s="31" t="s">
        <v>64</v>
      </c>
      <c r="G15" s="14" t="s">
        <v>65</v>
      </c>
      <c r="H15" s="4">
        <v>10.25</v>
      </c>
      <c r="I15" s="4">
        <v>3100</v>
      </c>
      <c r="J15" s="4">
        <f t="shared" si="0"/>
        <v>31775</v>
      </c>
      <c r="K15" s="4">
        <f t="shared" si="2"/>
        <v>11275</v>
      </c>
      <c r="L15" s="4">
        <f t="shared" si="1"/>
        <v>8200</v>
      </c>
      <c r="M15" s="4">
        <f t="shared" si="3"/>
        <v>3075</v>
      </c>
      <c r="N15" s="4" t="s">
        <v>66</v>
      </c>
      <c r="O15" s="21"/>
    </row>
    <row r="16" customFormat="1" ht="49" customHeight="1" spans="1:15">
      <c r="A16" s="3">
        <v>11</v>
      </c>
      <c r="B16" s="4" t="s">
        <v>18</v>
      </c>
      <c r="C16" s="4" t="s">
        <v>57</v>
      </c>
      <c r="D16" s="4" t="s">
        <v>58</v>
      </c>
      <c r="E16" s="4" t="s">
        <v>67</v>
      </c>
      <c r="F16" s="13" t="s">
        <v>44</v>
      </c>
      <c r="G16" s="14" t="s">
        <v>68</v>
      </c>
      <c r="H16" s="4">
        <v>4.98</v>
      </c>
      <c r="I16" s="4">
        <v>3100</v>
      </c>
      <c r="J16" s="4">
        <f t="shared" si="0"/>
        <v>15438</v>
      </c>
      <c r="K16" s="4">
        <f t="shared" si="2"/>
        <v>5478</v>
      </c>
      <c r="L16" s="4">
        <f t="shared" si="1"/>
        <v>3984</v>
      </c>
      <c r="M16" s="4">
        <f t="shared" si="3"/>
        <v>1494</v>
      </c>
      <c r="N16" s="4" t="s">
        <v>62</v>
      </c>
      <c r="O16" s="21"/>
    </row>
    <row r="17" customFormat="1" ht="49" customHeight="1" spans="1:15">
      <c r="A17" s="3">
        <v>12</v>
      </c>
      <c r="B17" s="4" t="s">
        <v>69</v>
      </c>
      <c r="C17" s="4" t="s">
        <v>70</v>
      </c>
      <c r="D17" s="4" t="s">
        <v>71</v>
      </c>
      <c r="E17" s="4" t="s">
        <v>72</v>
      </c>
      <c r="F17" s="31" t="s">
        <v>73</v>
      </c>
      <c r="G17" s="14" t="s">
        <v>74</v>
      </c>
      <c r="H17" s="4">
        <v>11.34</v>
      </c>
      <c r="I17" s="4">
        <v>3100</v>
      </c>
      <c r="J17" s="4">
        <v>35154</v>
      </c>
      <c r="K17" s="4">
        <v>12474</v>
      </c>
      <c r="L17" s="4">
        <v>9072</v>
      </c>
      <c r="M17" s="4">
        <v>3402</v>
      </c>
      <c r="N17" s="4" t="s">
        <v>75</v>
      </c>
      <c r="O17" s="21"/>
    </row>
    <row r="18" customFormat="1" ht="49" customHeight="1" spans="1:15">
      <c r="A18" s="3">
        <v>13</v>
      </c>
      <c r="B18" s="4" t="s">
        <v>69</v>
      </c>
      <c r="C18" s="4" t="s">
        <v>70</v>
      </c>
      <c r="D18" s="4" t="s">
        <v>71</v>
      </c>
      <c r="E18" s="4" t="s">
        <v>76</v>
      </c>
      <c r="F18" s="31" t="s">
        <v>77</v>
      </c>
      <c r="G18" s="14" t="s">
        <v>78</v>
      </c>
      <c r="H18" s="4">
        <v>10.09</v>
      </c>
      <c r="I18" s="4">
        <v>3100</v>
      </c>
      <c r="J18" s="4">
        <v>31279</v>
      </c>
      <c r="K18" s="4">
        <v>11099</v>
      </c>
      <c r="L18" s="4">
        <v>8072</v>
      </c>
      <c r="M18" s="4">
        <v>3027</v>
      </c>
      <c r="N18" s="4" t="s">
        <v>75</v>
      </c>
      <c r="O18" s="21"/>
    </row>
    <row r="19" customFormat="1" ht="49" customHeight="1" spans="1:15">
      <c r="A19" s="3">
        <v>14</v>
      </c>
      <c r="B19" s="4" t="s">
        <v>69</v>
      </c>
      <c r="C19" s="4" t="s">
        <v>70</v>
      </c>
      <c r="D19" s="4" t="s">
        <v>71</v>
      </c>
      <c r="E19" s="4" t="s">
        <v>79</v>
      </c>
      <c r="F19" s="31" t="s">
        <v>80</v>
      </c>
      <c r="G19" s="14" t="s">
        <v>81</v>
      </c>
      <c r="H19" s="4">
        <v>9.23</v>
      </c>
      <c r="I19" s="4">
        <v>3100</v>
      </c>
      <c r="J19" s="4">
        <v>28613</v>
      </c>
      <c r="K19" s="4">
        <v>10153</v>
      </c>
      <c r="L19" s="4">
        <v>7384</v>
      </c>
      <c r="M19" s="4">
        <v>2769</v>
      </c>
      <c r="N19" s="4" t="s">
        <v>75</v>
      </c>
      <c r="O19" s="21"/>
    </row>
    <row r="20" customFormat="1" ht="49" customHeight="1" spans="1:15">
      <c r="A20" s="3">
        <v>15</v>
      </c>
      <c r="B20" s="4" t="s">
        <v>82</v>
      </c>
      <c r="C20" s="4" t="s">
        <v>83</v>
      </c>
      <c r="D20" s="4" t="s">
        <v>84</v>
      </c>
      <c r="E20" s="4" t="s">
        <v>85</v>
      </c>
      <c r="F20" s="13" t="s">
        <v>86</v>
      </c>
      <c r="G20" s="14" t="s">
        <v>87</v>
      </c>
      <c r="H20" s="4">
        <v>10.43</v>
      </c>
      <c r="I20" s="4">
        <v>3100</v>
      </c>
      <c r="J20" s="4">
        <f t="shared" ref="J20:J43" si="4">H20*I20</f>
        <v>32333</v>
      </c>
      <c r="K20" s="4">
        <f t="shared" ref="K20:K25" si="5">H20*1100</f>
        <v>11473</v>
      </c>
      <c r="L20" s="4">
        <f t="shared" ref="L20:L42" si="6">H20*800</f>
        <v>8344</v>
      </c>
      <c r="M20" s="4">
        <f t="shared" ref="M20:M25" si="7">H20*300</f>
        <v>3129</v>
      </c>
      <c r="N20" s="4" t="s">
        <v>88</v>
      </c>
      <c r="O20" s="21"/>
    </row>
    <row r="21" customFormat="1" ht="49" customHeight="1" spans="1:15">
      <c r="A21" s="3">
        <v>16</v>
      </c>
      <c r="B21" s="4" t="s">
        <v>82</v>
      </c>
      <c r="C21" s="4" t="s">
        <v>89</v>
      </c>
      <c r="D21" s="4" t="s">
        <v>90</v>
      </c>
      <c r="E21" s="4" t="s">
        <v>91</v>
      </c>
      <c r="F21" s="4" t="s">
        <v>92</v>
      </c>
      <c r="G21" s="14" t="s">
        <v>93</v>
      </c>
      <c r="H21" s="4">
        <v>6.25</v>
      </c>
      <c r="I21" s="4">
        <v>3100</v>
      </c>
      <c r="J21" s="4">
        <f t="shared" si="4"/>
        <v>19375</v>
      </c>
      <c r="K21" s="4">
        <f t="shared" si="5"/>
        <v>6875</v>
      </c>
      <c r="L21" s="4">
        <f t="shared" si="6"/>
        <v>5000</v>
      </c>
      <c r="M21" s="4">
        <f t="shared" si="7"/>
        <v>1875</v>
      </c>
      <c r="N21" s="4" t="s">
        <v>94</v>
      </c>
      <c r="O21" s="21"/>
    </row>
    <row r="22" customFormat="1" ht="49" customHeight="1" spans="1:15">
      <c r="A22" s="3">
        <v>17</v>
      </c>
      <c r="B22" s="4" t="s">
        <v>82</v>
      </c>
      <c r="C22" s="4" t="s">
        <v>89</v>
      </c>
      <c r="D22" s="4" t="s">
        <v>95</v>
      </c>
      <c r="E22" s="4" t="s">
        <v>96</v>
      </c>
      <c r="F22" s="4" t="s">
        <v>97</v>
      </c>
      <c r="G22" s="14" t="s">
        <v>98</v>
      </c>
      <c r="H22" s="4">
        <v>4.79</v>
      </c>
      <c r="I22" s="4">
        <v>3100</v>
      </c>
      <c r="J22" s="4">
        <f t="shared" si="4"/>
        <v>14849</v>
      </c>
      <c r="K22" s="4">
        <f t="shared" si="5"/>
        <v>5269</v>
      </c>
      <c r="L22" s="4">
        <f t="shared" si="6"/>
        <v>3832</v>
      </c>
      <c r="M22" s="4">
        <f t="shared" si="7"/>
        <v>1437</v>
      </c>
      <c r="N22" s="4" t="s">
        <v>94</v>
      </c>
      <c r="O22" s="21"/>
    </row>
    <row r="23" customFormat="1" ht="118" customHeight="1" spans="1:15">
      <c r="A23" s="3">
        <v>18</v>
      </c>
      <c r="B23" s="5" t="s">
        <v>82</v>
      </c>
      <c r="C23" s="6" t="s">
        <v>99</v>
      </c>
      <c r="D23" s="6" t="s">
        <v>100</v>
      </c>
      <c r="E23" s="6" t="s">
        <v>101</v>
      </c>
      <c r="F23" s="15" t="s">
        <v>102</v>
      </c>
      <c r="G23" s="14" t="s">
        <v>103</v>
      </c>
      <c r="H23" s="5">
        <v>11.23</v>
      </c>
      <c r="I23" s="4">
        <v>3100</v>
      </c>
      <c r="J23" s="4">
        <f t="shared" si="4"/>
        <v>34813</v>
      </c>
      <c r="K23" s="4">
        <f t="shared" si="5"/>
        <v>12353</v>
      </c>
      <c r="L23" s="4">
        <f t="shared" si="6"/>
        <v>8984</v>
      </c>
      <c r="M23" s="4">
        <f t="shared" si="7"/>
        <v>3369</v>
      </c>
      <c r="N23" s="6" t="s">
        <v>104</v>
      </c>
      <c r="O23" s="22"/>
    </row>
    <row r="24" customFormat="1" ht="52" customHeight="1" spans="1:15">
      <c r="A24" s="3">
        <v>19</v>
      </c>
      <c r="B24" s="6" t="s">
        <v>82</v>
      </c>
      <c r="C24" s="6" t="s">
        <v>99</v>
      </c>
      <c r="D24" s="6" t="s">
        <v>100</v>
      </c>
      <c r="E24" s="6" t="s">
        <v>105</v>
      </c>
      <c r="F24" s="4" t="s">
        <v>106</v>
      </c>
      <c r="G24" s="14" t="s">
        <v>107</v>
      </c>
      <c r="H24" s="5">
        <v>6.63</v>
      </c>
      <c r="I24" s="4">
        <v>3100</v>
      </c>
      <c r="J24" s="4">
        <f t="shared" si="4"/>
        <v>20553</v>
      </c>
      <c r="K24" s="4">
        <f t="shared" si="5"/>
        <v>7293</v>
      </c>
      <c r="L24" s="4">
        <f t="shared" si="6"/>
        <v>5304</v>
      </c>
      <c r="M24" s="4">
        <f t="shared" si="7"/>
        <v>1989</v>
      </c>
      <c r="N24" s="6" t="s">
        <v>108</v>
      </c>
      <c r="O24" s="20" t="s">
        <v>25</v>
      </c>
    </row>
    <row r="25" customFormat="1" ht="123" customHeight="1" spans="1:15">
      <c r="A25" s="3">
        <v>20</v>
      </c>
      <c r="B25" s="6" t="s">
        <v>82</v>
      </c>
      <c r="C25" s="6" t="s">
        <v>99</v>
      </c>
      <c r="D25" s="6" t="s">
        <v>100</v>
      </c>
      <c r="E25" s="6" t="s">
        <v>109</v>
      </c>
      <c r="F25" s="4" t="s">
        <v>110</v>
      </c>
      <c r="G25" s="14" t="s">
        <v>111</v>
      </c>
      <c r="H25" s="5">
        <v>10.63</v>
      </c>
      <c r="I25" s="4">
        <v>3100</v>
      </c>
      <c r="J25" s="4">
        <f t="shared" si="4"/>
        <v>32953</v>
      </c>
      <c r="K25" s="4">
        <f t="shared" si="5"/>
        <v>11693</v>
      </c>
      <c r="L25" s="4">
        <f t="shared" si="6"/>
        <v>8504</v>
      </c>
      <c r="M25" s="4">
        <f t="shared" si="7"/>
        <v>3189</v>
      </c>
      <c r="N25" s="6" t="s">
        <v>108</v>
      </c>
      <c r="O25" s="22"/>
    </row>
    <row r="26" customFormat="1" ht="123" customHeight="1" spans="1:15">
      <c r="A26" s="3">
        <v>21</v>
      </c>
      <c r="B26" s="6" t="s">
        <v>82</v>
      </c>
      <c r="C26" s="6" t="s">
        <v>99</v>
      </c>
      <c r="D26" s="6" t="s">
        <v>100</v>
      </c>
      <c r="E26" s="6" t="s">
        <v>112</v>
      </c>
      <c r="F26" s="4" t="s">
        <v>113</v>
      </c>
      <c r="G26" s="14" t="s">
        <v>114</v>
      </c>
      <c r="H26" s="5">
        <v>11.52</v>
      </c>
      <c r="I26" s="4">
        <v>2900</v>
      </c>
      <c r="J26" s="4">
        <f t="shared" si="4"/>
        <v>33408</v>
      </c>
      <c r="K26" s="4">
        <f>H26*1000</f>
        <v>11520</v>
      </c>
      <c r="L26" s="4">
        <f t="shared" si="6"/>
        <v>9216</v>
      </c>
      <c r="M26" s="4">
        <f>H26*200</f>
        <v>2304</v>
      </c>
      <c r="N26" s="6" t="s">
        <v>115</v>
      </c>
      <c r="O26" s="20" t="s">
        <v>116</v>
      </c>
    </row>
    <row r="27" customFormat="1" ht="54" customHeight="1" spans="1:15">
      <c r="A27" s="3">
        <v>22</v>
      </c>
      <c r="B27" s="4" t="s">
        <v>82</v>
      </c>
      <c r="C27" s="4" t="s">
        <v>117</v>
      </c>
      <c r="D27" s="4" t="s">
        <v>118</v>
      </c>
      <c r="E27" s="4" t="s">
        <v>119</v>
      </c>
      <c r="F27" s="4" t="s">
        <v>120</v>
      </c>
      <c r="G27" s="14" t="s">
        <v>121</v>
      </c>
      <c r="H27" s="16">
        <v>6.21</v>
      </c>
      <c r="I27" s="4">
        <v>2900</v>
      </c>
      <c r="J27" s="4">
        <f t="shared" si="4"/>
        <v>18009</v>
      </c>
      <c r="K27" s="4">
        <f t="shared" ref="K27:K41" si="8">H27*1000</f>
        <v>6210</v>
      </c>
      <c r="L27" s="4">
        <f t="shared" si="6"/>
        <v>4968</v>
      </c>
      <c r="M27" s="4">
        <f t="shared" ref="M27:M41" si="9">H27*200</f>
        <v>1242</v>
      </c>
      <c r="N27" s="4" t="s">
        <v>122</v>
      </c>
      <c r="O27" s="21"/>
    </row>
    <row r="28" customFormat="1" ht="55" customHeight="1" spans="1:15">
      <c r="A28" s="3">
        <v>23</v>
      </c>
      <c r="B28" s="7" t="s">
        <v>123</v>
      </c>
      <c r="C28" s="6" t="s">
        <v>124</v>
      </c>
      <c r="D28" s="6" t="s">
        <v>125</v>
      </c>
      <c r="E28" s="6" t="s">
        <v>126</v>
      </c>
      <c r="F28" s="32" t="s">
        <v>127</v>
      </c>
      <c r="G28" s="14" t="s">
        <v>128</v>
      </c>
      <c r="H28" s="7">
        <v>3.13</v>
      </c>
      <c r="I28" s="4">
        <v>2900</v>
      </c>
      <c r="J28" s="4">
        <f t="shared" si="4"/>
        <v>9077</v>
      </c>
      <c r="K28" s="4">
        <f t="shared" si="8"/>
        <v>3130</v>
      </c>
      <c r="L28" s="4">
        <f t="shared" si="6"/>
        <v>2504</v>
      </c>
      <c r="M28" s="4">
        <f t="shared" si="9"/>
        <v>626</v>
      </c>
      <c r="N28" s="6" t="s">
        <v>129</v>
      </c>
      <c r="O28" s="21"/>
    </row>
    <row r="29" customFormat="1" ht="55" customHeight="1" spans="1:15">
      <c r="A29" s="3">
        <v>24</v>
      </c>
      <c r="B29" s="7" t="s">
        <v>123</v>
      </c>
      <c r="C29" s="7" t="s">
        <v>124</v>
      </c>
      <c r="D29" s="7" t="s">
        <v>125</v>
      </c>
      <c r="E29" s="7" t="s">
        <v>130</v>
      </c>
      <c r="F29" s="17" t="s">
        <v>131</v>
      </c>
      <c r="G29" s="18" t="s">
        <v>132</v>
      </c>
      <c r="H29" s="7">
        <v>3.63</v>
      </c>
      <c r="I29" s="4">
        <v>2900</v>
      </c>
      <c r="J29" s="4">
        <f t="shared" si="4"/>
        <v>10527</v>
      </c>
      <c r="K29" s="4">
        <f t="shared" si="8"/>
        <v>3630</v>
      </c>
      <c r="L29" s="4">
        <f t="shared" si="6"/>
        <v>2904</v>
      </c>
      <c r="M29" s="4">
        <f t="shared" si="9"/>
        <v>726</v>
      </c>
      <c r="N29" s="6" t="s">
        <v>133</v>
      </c>
      <c r="O29" s="21"/>
    </row>
    <row r="30" customFormat="1" ht="55" customHeight="1" spans="1:15">
      <c r="A30" s="3">
        <v>25</v>
      </c>
      <c r="B30" s="7" t="s">
        <v>123</v>
      </c>
      <c r="C30" s="7" t="s">
        <v>124</v>
      </c>
      <c r="D30" s="7" t="s">
        <v>125</v>
      </c>
      <c r="E30" s="7" t="s">
        <v>134</v>
      </c>
      <c r="F30" s="32" t="s">
        <v>135</v>
      </c>
      <c r="G30" s="18" t="s">
        <v>136</v>
      </c>
      <c r="H30" s="7">
        <v>8.05</v>
      </c>
      <c r="I30" s="4">
        <v>2900</v>
      </c>
      <c r="J30" s="4">
        <f t="shared" si="4"/>
        <v>23345</v>
      </c>
      <c r="K30" s="4">
        <f t="shared" si="8"/>
        <v>8050</v>
      </c>
      <c r="L30" s="4">
        <f t="shared" si="6"/>
        <v>6440</v>
      </c>
      <c r="M30" s="4">
        <f t="shared" si="9"/>
        <v>1610</v>
      </c>
      <c r="N30" s="6" t="s">
        <v>137</v>
      </c>
      <c r="O30" s="21"/>
    </row>
    <row r="31" customFormat="1" ht="55" customHeight="1" spans="1:15">
      <c r="A31" s="3">
        <v>26</v>
      </c>
      <c r="B31" s="7" t="s">
        <v>123</v>
      </c>
      <c r="C31" s="7" t="s">
        <v>124</v>
      </c>
      <c r="D31" s="7" t="s">
        <v>125</v>
      </c>
      <c r="E31" s="7" t="s">
        <v>138</v>
      </c>
      <c r="F31" s="32" t="s">
        <v>139</v>
      </c>
      <c r="G31" s="14" t="s">
        <v>140</v>
      </c>
      <c r="H31" s="7">
        <v>3.23</v>
      </c>
      <c r="I31" s="4">
        <v>2900</v>
      </c>
      <c r="J31" s="4">
        <f t="shared" si="4"/>
        <v>9367</v>
      </c>
      <c r="K31" s="4">
        <f t="shared" si="8"/>
        <v>3230</v>
      </c>
      <c r="L31" s="4">
        <f t="shared" si="6"/>
        <v>2584</v>
      </c>
      <c r="M31" s="4">
        <f t="shared" si="9"/>
        <v>646</v>
      </c>
      <c r="N31" s="6" t="s">
        <v>141</v>
      </c>
      <c r="O31" s="21"/>
    </row>
    <row r="32" customFormat="1" ht="55" customHeight="1" spans="1:15">
      <c r="A32" s="3">
        <v>27</v>
      </c>
      <c r="B32" s="7" t="s">
        <v>123</v>
      </c>
      <c r="C32" s="7" t="s">
        <v>124</v>
      </c>
      <c r="D32" s="7" t="s">
        <v>142</v>
      </c>
      <c r="E32" s="7" t="s">
        <v>143</v>
      </c>
      <c r="F32" s="32" t="s">
        <v>144</v>
      </c>
      <c r="G32" s="18" t="s">
        <v>145</v>
      </c>
      <c r="H32" s="7">
        <v>4.45</v>
      </c>
      <c r="I32" s="4">
        <v>2900</v>
      </c>
      <c r="J32" s="4">
        <f t="shared" si="4"/>
        <v>12905</v>
      </c>
      <c r="K32" s="4">
        <f t="shared" si="8"/>
        <v>4450</v>
      </c>
      <c r="L32" s="4">
        <f t="shared" si="6"/>
        <v>3560</v>
      </c>
      <c r="M32" s="4">
        <f t="shared" si="9"/>
        <v>890</v>
      </c>
      <c r="N32" s="6" t="s">
        <v>146</v>
      </c>
      <c r="O32" s="21" t="s">
        <v>116</v>
      </c>
    </row>
    <row r="33" customFormat="1" ht="55" customHeight="1" spans="1:15">
      <c r="A33" s="3">
        <v>28</v>
      </c>
      <c r="B33" s="7" t="s">
        <v>123</v>
      </c>
      <c r="C33" s="7" t="s">
        <v>124</v>
      </c>
      <c r="D33" s="7" t="s">
        <v>142</v>
      </c>
      <c r="E33" s="7" t="s">
        <v>147</v>
      </c>
      <c r="F33" s="32" t="s">
        <v>148</v>
      </c>
      <c r="G33" s="14" t="s">
        <v>149</v>
      </c>
      <c r="H33" s="7">
        <v>4.45</v>
      </c>
      <c r="I33" s="4">
        <v>2900</v>
      </c>
      <c r="J33" s="4">
        <f t="shared" si="4"/>
        <v>12905</v>
      </c>
      <c r="K33" s="4">
        <f t="shared" si="8"/>
        <v>4450</v>
      </c>
      <c r="L33" s="4">
        <f t="shared" si="6"/>
        <v>3560</v>
      </c>
      <c r="M33" s="4">
        <f t="shared" si="9"/>
        <v>890</v>
      </c>
      <c r="N33" s="6" t="s">
        <v>146</v>
      </c>
      <c r="O33" s="21"/>
    </row>
    <row r="34" customFormat="1" ht="55" customHeight="1" spans="1:15">
      <c r="A34" s="3">
        <v>29</v>
      </c>
      <c r="B34" s="7" t="s">
        <v>123</v>
      </c>
      <c r="C34" s="7" t="s">
        <v>150</v>
      </c>
      <c r="D34" s="7" t="s">
        <v>151</v>
      </c>
      <c r="E34" s="7" t="s">
        <v>152</v>
      </c>
      <c r="F34" s="32" t="s">
        <v>153</v>
      </c>
      <c r="G34" s="14" t="s">
        <v>154</v>
      </c>
      <c r="H34" s="7">
        <v>4.9</v>
      </c>
      <c r="I34" s="4">
        <v>3100</v>
      </c>
      <c r="J34" s="4">
        <f t="shared" si="4"/>
        <v>15190</v>
      </c>
      <c r="K34" s="4">
        <f t="shared" si="8"/>
        <v>4900</v>
      </c>
      <c r="L34" s="4">
        <f t="shared" si="6"/>
        <v>3920</v>
      </c>
      <c r="M34" s="4">
        <f t="shared" si="9"/>
        <v>980</v>
      </c>
      <c r="N34" s="6" t="s">
        <v>155</v>
      </c>
      <c r="O34" s="21"/>
    </row>
    <row r="35" customFormat="1" ht="55" customHeight="1" spans="1:15">
      <c r="A35" s="3">
        <v>30</v>
      </c>
      <c r="B35" s="7" t="s">
        <v>123</v>
      </c>
      <c r="C35" s="7" t="s">
        <v>150</v>
      </c>
      <c r="D35" s="7" t="s">
        <v>151</v>
      </c>
      <c r="E35" s="7" t="s">
        <v>156</v>
      </c>
      <c r="F35" s="32" t="s">
        <v>157</v>
      </c>
      <c r="G35" s="14" t="s">
        <v>158</v>
      </c>
      <c r="H35" s="7">
        <v>5.72</v>
      </c>
      <c r="I35" s="4">
        <v>2900</v>
      </c>
      <c r="J35" s="4">
        <f t="shared" si="4"/>
        <v>16588</v>
      </c>
      <c r="K35" s="4">
        <f t="shared" si="8"/>
        <v>5720</v>
      </c>
      <c r="L35" s="4">
        <f t="shared" si="6"/>
        <v>4576</v>
      </c>
      <c r="M35" s="4">
        <f t="shared" si="9"/>
        <v>1144</v>
      </c>
      <c r="N35" s="6" t="s">
        <v>155</v>
      </c>
      <c r="O35" s="21"/>
    </row>
    <row r="36" customFormat="1" ht="55" customHeight="1" spans="1:15">
      <c r="A36" s="3">
        <v>31</v>
      </c>
      <c r="B36" s="7" t="s">
        <v>123</v>
      </c>
      <c r="C36" s="7" t="s">
        <v>159</v>
      </c>
      <c r="D36" s="7" t="s">
        <v>160</v>
      </c>
      <c r="E36" s="7" t="s">
        <v>161</v>
      </c>
      <c r="F36" s="32" t="s">
        <v>162</v>
      </c>
      <c r="G36" s="14" t="s">
        <v>163</v>
      </c>
      <c r="H36" s="7">
        <v>4.06</v>
      </c>
      <c r="I36" s="4">
        <v>2900</v>
      </c>
      <c r="J36" s="4">
        <f t="shared" si="4"/>
        <v>11774</v>
      </c>
      <c r="K36" s="4">
        <f t="shared" si="8"/>
        <v>4060</v>
      </c>
      <c r="L36" s="4">
        <f t="shared" si="6"/>
        <v>3248</v>
      </c>
      <c r="M36" s="4">
        <f t="shared" si="9"/>
        <v>812</v>
      </c>
      <c r="N36" s="6" t="s">
        <v>164</v>
      </c>
      <c r="O36" s="21"/>
    </row>
    <row r="37" customFormat="1" ht="55" customHeight="1" spans="1:15">
      <c r="A37" s="3">
        <v>32</v>
      </c>
      <c r="B37" s="7" t="s">
        <v>123</v>
      </c>
      <c r="C37" s="7" t="s">
        <v>150</v>
      </c>
      <c r="D37" s="7" t="s">
        <v>165</v>
      </c>
      <c r="E37" s="7" t="s">
        <v>166</v>
      </c>
      <c r="F37" s="32" t="s">
        <v>167</v>
      </c>
      <c r="G37" s="14" t="s">
        <v>168</v>
      </c>
      <c r="H37" s="7">
        <v>10.91</v>
      </c>
      <c r="I37" s="4">
        <v>2900</v>
      </c>
      <c r="J37" s="4">
        <f t="shared" si="4"/>
        <v>31639</v>
      </c>
      <c r="K37" s="4">
        <f t="shared" si="8"/>
        <v>10910</v>
      </c>
      <c r="L37" s="4">
        <f t="shared" si="6"/>
        <v>8728</v>
      </c>
      <c r="M37" s="4">
        <f t="shared" si="9"/>
        <v>2182</v>
      </c>
      <c r="N37" s="6" t="s">
        <v>169</v>
      </c>
      <c r="O37" s="21"/>
    </row>
    <row r="38" customFormat="1" ht="55" customHeight="1" spans="1:15">
      <c r="A38" s="3">
        <v>33</v>
      </c>
      <c r="B38" s="7" t="s">
        <v>123</v>
      </c>
      <c r="C38" s="7" t="s">
        <v>150</v>
      </c>
      <c r="D38" s="7" t="s">
        <v>170</v>
      </c>
      <c r="E38" s="7" t="s">
        <v>171</v>
      </c>
      <c r="F38" s="32" t="s">
        <v>157</v>
      </c>
      <c r="G38" s="14" t="s">
        <v>172</v>
      </c>
      <c r="H38" s="7">
        <v>4.66</v>
      </c>
      <c r="I38" s="4">
        <v>2900</v>
      </c>
      <c r="J38" s="4">
        <f t="shared" si="4"/>
        <v>13514</v>
      </c>
      <c r="K38" s="4">
        <f t="shared" si="8"/>
        <v>4660</v>
      </c>
      <c r="L38" s="4">
        <f t="shared" si="6"/>
        <v>3728</v>
      </c>
      <c r="M38" s="4">
        <f t="shared" si="9"/>
        <v>932</v>
      </c>
      <c r="N38" s="6" t="s">
        <v>173</v>
      </c>
      <c r="O38" s="21"/>
    </row>
    <row r="39" customFormat="1" ht="65" customHeight="1" spans="1:15">
      <c r="A39" s="3">
        <v>34</v>
      </c>
      <c r="B39" s="4" t="s">
        <v>123</v>
      </c>
      <c r="C39" s="4" t="s">
        <v>174</v>
      </c>
      <c r="D39" s="4" t="s">
        <v>175</v>
      </c>
      <c r="E39" s="4" t="s">
        <v>176</v>
      </c>
      <c r="F39" s="33" t="s">
        <v>177</v>
      </c>
      <c r="G39" s="14" t="s">
        <v>178</v>
      </c>
      <c r="H39" s="4">
        <v>6.06</v>
      </c>
      <c r="I39" s="4">
        <v>2900</v>
      </c>
      <c r="J39" s="4">
        <f t="shared" si="4"/>
        <v>17574</v>
      </c>
      <c r="K39" s="4">
        <f t="shared" si="8"/>
        <v>6060</v>
      </c>
      <c r="L39" s="4">
        <f t="shared" si="6"/>
        <v>4848</v>
      </c>
      <c r="M39" s="4">
        <f t="shared" si="9"/>
        <v>1212</v>
      </c>
      <c r="N39" s="4" t="s">
        <v>179</v>
      </c>
      <c r="O39" s="21"/>
    </row>
    <row r="40" customFormat="1" ht="65" customHeight="1" spans="1:15">
      <c r="A40" s="3">
        <v>35</v>
      </c>
      <c r="B40" s="4" t="s">
        <v>123</v>
      </c>
      <c r="C40" s="4" t="s">
        <v>180</v>
      </c>
      <c r="D40" s="4" t="s">
        <v>181</v>
      </c>
      <c r="E40" s="4" t="s">
        <v>182</v>
      </c>
      <c r="F40" s="32" t="s">
        <v>183</v>
      </c>
      <c r="G40" s="14" t="s">
        <v>184</v>
      </c>
      <c r="H40" s="4">
        <v>8.53</v>
      </c>
      <c r="I40" s="4">
        <v>2900</v>
      </c>
      <c r="J40" s="4">
        <f t="shared" si="4"/>
        <v>24737</v>
      </c>
      <c r="K40" s="4">
        <f t="shared" si="8"/>
        <v>8530</v>
      </c>
      <c r="L40" s="4">
        <f t="shared" si="6"/>
        <v>6824</v>
      </c>
      <c r="M40" s="4">
        <f t="shared" si="9"/>
        <v>1706</v>
      </c>
      <c r="N40" s="4" t="s">
        <v>185</v>
      </c>
      <c r="O40" s="21"/>
    </row>
    <row r="41" customFormat="1" ht="65" customHeight="1" spans="1:15">
      <c r="A41" s="3">
        <v>36</v>
      </c>
      <c r="B41" s="4" t="s">
        <v>123</v>
      </c>
      <c r="C41" s="4" t="s">
        <v>180</v>
      </c>
      <c r="D41" s="4" t="s">
        <v>181</v>
      </c>
      <c r="E41" s="4" t="s">
        <v>186</v>
      </c>
      <c r="F41" s="32" t="s">
        <v>187</v>
      </c>
      <c r="G41" s="14" t="s">
        <v>188</v>
      </c>
      <c r="H41" s="4">
        <v>10.97</v>
      </c>
      <c r="I41" s="4">
        <v>2900</v>
      </c>
      <c r="J41" s="4">
        <f t="shared" si="4"/>
        <v>31813</v>
      </c>
      <c r="K41" s="4">
        <f t="shared" si="8"/>
        <v>10970</v>
      </c>
      <c r="L41" s="4">
        <f t="shared" si="6"/>
        <v>8776</v>
      </c>
      <c r="M41" s="4">
        <f t="shared" si="9"/>
        <v>2194</v>
      </c>
      <c r="N41" s="4" t="s">
        <v>185</v>
      </c>
      <c r="O41" s="21"/>
    </row>
    <row r="42" customFormat="1" ht="126" customHeight="1" spans="1:15">
      <c r="A42" s="3">
        <v>37</v>
      </c>
      <c r="B42" s="7" t="s">
        <v>123</v>
      </c>
      <c r="C42" s="7" t="s">
        <v>124</v>
      </c>
      <c r="D42" s="7" t="s">
        <v>125</v>
      </c>
      <c r="E42" s="7" t="s">
        <v>189</v>
      </c>
      <c r="F42" s="32" t="s">
        <v>190</v>
      </c>
      <c r="G42" s="18" t="s">
        <v>191</v>
      </c>
      <c r="H42" s="7">
        <v>3.59</v>
      </c>
      <c r="I42" s="4">
        <v>3100</v>
      </c>
      <c r="J42" s="4">
        <f t="shared" si="4"/>
        <v>11129</v>
      </c>
      <c r="K42" s="4">
        <f>H42*1100</f>
        <v>3949</v>
      </c>
      <c r="L42" s="4">
        <f t="shared" si="6"/>
        <v>2872</v>
      </c>
      <c r="M42" s="4">
        <f>H42*300</f>
        <v>1077</v>
      </c>
      <c r="N42" s="6" t="s">
        <v>192</v>
      </c>
      <c r="O42" s="20" t="s">
        <v>193</v>
      </c>
    </row>
    <row r="43" customFormat="1" ht="125" customHeight="1" spans="1:15">
      <c r="A43" s="3">
        <v>38</v>
      </c>
      <c r="B43" s="7" t="s">
        <v>123</v>
      </c>
      <c r="C43" s="7" t="s">
        <v>124</v>
      </c>
      <c r="D43" s="7" t="s">
        <v>125</v>
      </c>
      <c r="E43" s="7" t="s">
        <v>194</v>
      </c>
      <c r="F43" s="32" t="s">
        <v>167</v>
      </c>
      <c r="G43" s="14" t="s">
        <v>195</v>
      </c>
      <c r="H43" s="7">
        <v>4.99</v>
      </c>
      <c r="I43" s="4">
        <v>3100</v>
      </c>
      <c r="J43" s="4">
        <f t="shared" si="4"/>
        <v>15469</v>
      </c>
      <c r="K43" s="4">
        <f t="shared" ref="K43:K74" si="10">H43*1100</f>
        <v>5489</v>
      </c>
      <c r="L43" s="4">
        <f t="shared" ref="L43:L74" si="11">H43*800</f>
        <v>3992</v>
      </c>
      <c r="M43" s="4">
        <f t="shared" ref="M43:M74" si="12">H43*300</f>
        <v>1497</v>
      </c>
      <c r="N43" s="6" t="s">
        <v>196</v>
      </c>
      <c r="O43" s="21"/>
    </row>
    <row r="44" customFormat="1" ht="186" customHeight="1" spans="1:15">
      <c r="A44" s="3">
        <v>39</v>
      </c>
      <c r="B44" s="7" t="s">
        <v>123</v>
      </c>
      <c r="C44" s="7" t="s">
        <v>124</v>
      </c>
      <c r="D44" s="7" t="s">
        <v>197</v>
      </c>
      <c r="E44" s="7" t="s">
        <v>198</v>
      </c>
      <c r="F44" s="32" t="s">
        <v>199</v>
      </c>
      <c r="G44" s="18" t="s">
        <v>200</v>
      </c>
      <c r="H44" s="7">
        <v>11.12</v>
      </c>
      <c r="I44" s="4">
        <v>3100</v>
      </c>
      <c r="J44" s="4">
        <f t="shared" ref="J43:J74" si="13">H44*I44</f>
        <v>34472</v>
      </c>
      <c r="K44" s="4">
        <f t="shared" si="10"/>
        <v>12232</v>
      </c>
      <c r="L44" s="4">
        <f t="shared" si="11"/>
        <v>8896</v>
      </c>
      <c r="M44" s="4">
        <f t="shared" si="12"/>
        <v>3336</v>
      </c>
      <c r="N44" s="6" t="s">
        <v>201</v>
      </c>
      <c r="O44" s="21"/>
    </row>
    <row r="45" customFormat="1" ht="63" customHeight="1" spans="1:15">
      <c r="A45" s="3">
        <v>40</v>
      </c>
      <c r="B45" s="7" t="s">
        <v>123</v>
      </c>
      <c r="C45" s="7" t="s">
        <v>124</v>
      </c>
      <c r="D45" s="7" t="s">
        <v>197</v>
      </c>
      <c r="E45" s="7" t="s">
        <v>202</v>
      </c>
      <c r="F45" s="32" t="s">
        <v>203</v>
      </c>
      <c r="G45" s="14" t="s">
        <v>204</v>
      </c>
      <c r="H45" s="7">
        <v>8.68</v>
      </c>
      <c r="I45" s="4">
        <v>3100</v>
      </c>
      <c r="J45" s="4">
        <f t="shared" si="13"/>
        <v>26908</v>
      </c>
      <c r="K45" s="4">
        <f t="shared" si="10"/>
        <v>9548</v>
      </c>
      <c r="L45" s="4">
        <f t="shared" si="11"/>
        <v>6944</v>
      </c>
      <c r="M45" s="4">
        <f t="shared" si="12"/>
        <v>2604</v>
      </c>
      <c r="N45" s="6" t="s">
        <v>205</v>
      </c>
      <c r="O45" s="21"/>
    </row>
    <row r="46" customFormat="1" ht="88" customHeight="1" spans="1:15">
      <c r="A46" s="3">
        <v>41</v>
      </c>
      <c r="B46" s="7" t="s">
        <v>123</v>
      </c>
      <c r="C46" s="7" t="s">
        <v>124</v>
      </c>
      <c r="D46" s="7" t="s">
        <v>197</v>
      </c>
      <c r="E46" s="7" t="s">
        <v>206</v>
      </c>
      <c r="F46" s="32" t="s">
        <v>207</v>
      </c>
      <c r="G46" s="18" t="s">
        <v>208</v>
      </c>
      <c r="H46" s="7">
        <v>4.47</v>
      </c>
      <c r="I46" s="4">
        <v>3100</v>
      </c>
      <c r="J46" s="4">
        <f t="shared" si="13"/>
        <v>13857</v>
      </c>
      <c r="K46" s="4">
        <f t="shared" si="10"/>
        <v>4917</v>
      </c>
      <c r="L46" s="4">
        <f t="shared" si="11"/>
        <v>3576</v>
      </c>
      <c r="M46" s="4">
        <f t="shared" si="12"/>
        <v>1341</v>
      </c>
      <c r="N46" s="6" t="s">
        <v>209</v>
      </c>
      <c r="O46" s="22"/>
    </row>
    <row r="47" customFormat="1" ht="49" customHeight="1" spans="1:15">
      <c r="A47" s="3">
        <v>42</v>
      </c>
      <c r="B47" s="7" t="s">
        <v>123</v>
      </c>
      <c r="C47" s="7" t="s">
        <v>124</v>
      </c>
      <c r="D47" s="7" t="s">
        <v>197</v>
      </c>
      <c r="E47" s="7" t="s">
        <v>210</v>
      </c>
      <c r="F47" s="32" t="s">
        <v>211</v>
      </c>
      <c r="G47" s="14" t="s">
        <v>212</v>
      </c>
      <c r="H47" s="7">
        <v>5.11</v>
      </c>
      <c r="I47" s="4">
        <v>3100</v>
      </c>
      <c r="J47" s="4">
        <f t="shared" si="13"/>
        <v>15841</v>
      </c>
      <c r="K47" s="4">
        <f t="shared" si="10"/>
        <v>5621</v>
      </c>
      <c r="L47" s="4">
        <f t="shared" si="11"/>
        <v>4088</v>
      </c>
      <c r="M47" s="4">
        <f t="shared" si="12"/>
        <v>1533</v>
      </c>
      <c r="N47" s="6" t="s">
        <v>209</v>
      </c>
      <c r="O47" s="20" t="s">
        <v>193</v>
      </c>
    </row>
    <row r="48" customFormat="1" ht="51" customHeight="1" spans="1:15">
      <c r="A48" s="3">
        <v>43</v>
      </c>
      <c r="B48" s="7" t="s">
        <v>123</v>
      </c>
      <c r="C48" s="7" t="s">
        <v>124</v>
      </c>
      <c r="D48" s="7" t="s">
        <v>197</v>
      </c>
      <c r="E48" s="7" t="s">
        <v>213</v>
      </c>
      <c r="F48" s="32" t="s">
        <v>214</v>
      </c>
      <c r="G48" s="14" t="s">
        <v>215</v>
      </c>
      <c r="H48" s="7">
        <v>7.04</v>
      </c>
      <c r="I48" s="4">
        <v>3100</v>
      </c>
      <c r="J48" s="4">
        <f t="shared" si="13"/>
        <v>21824</v>
      </c>
      <c r="K48" s="4">
        <f t="shared" si="10"/>
        <v>7744</v>
      </c>
      <c r="L48" s="4">
        <f t="shared" si="11"/>
        <v>5632</v>
      </c>
      <c r="M48" s="4">
        <f t="shared" si="12"/>
        <v>2112</v>
      </c>
      <c r="N48" s="6" t="s">
        <v>216</v>
      </c>
      <c r="O48" s="21"/>
    </row>
    <row r="49" customFormat="1" ht="51" customHeight="1" spans="1:15">
      <c r="A49" s="3">
        <v>44</v>
      </c>
      <c r="B49" s="7" t="s">
        <v>123</v>
      </c>
      <c r="C49" s="7" t="s">
        <v>124</v>
      </c>
      <c r="D49" s="7" t="s">
        <v>217</v>
      </c>
      <c r="E49" s="7" t="s">
        <v>218</v>
      </c>
      <c r="F49" s="32" t="s">
        <v>219</v>
      </c>
      <c r="G49" s="14" t="s">
        <v>220</v>
      </c>
      <c r="H49" s="7">
        <v>5.43</v>
      </c>
      <c r="I49" s="4">
        <v>3100</v>
      </c>
      <c r="J49" s="4">
        <f t="shared" si="13"/>
        <v>16833</v>
      </c>
      <c r="K49" s="4">
        <f t="shared" si="10"/>
        <v>5973</v>
      </c>
      <c r="L49" s="4">
        <f t="shared" si="11"/>
        <v>4344</v>
      </c>
      <c r="M49" s="4">
        <f t="shared" si="12"/>
        <v>1629</v>
      </c>
      <c r="N49" s="6" t="s">
        <v>221</v>
      </c>
      <c r="O49" s="21"/>
    </row>
    <row r="50" customFormat="1" ht="52" customHeight="1" spans="1:15">
      <c r="A50" s="3">
        <v>45</v>
      </c>
      <c r="B50" s="7" t="s">
        <v>123</v>
      </c>
      <c r="C50" s="7" t="s">
        <v>222</v>
      </c>
      <c r="D50" s="7" t="s">
        <v>223</v>
      </c>
      <c r="E50" s="7" t="s">
        <v>224</v>
      </c>
      <c r="F50" s="32" t="s">
        <v>225</v>
      </c>
      <c r="G50" s="14" t="s">
        <v>226</v>
      </c>
      <c r="H50" s="7">
        <v>7.58</v>
      </c>
      <c r="I50" s="4">
        <v>3100</v>
      </c>
      <c r="J50" s="4">
        <f t="shared" si="13"/>
        <v>23498</v>
      </c>
      <c r="K50" s="4">
        <f t="shared" si="10"/>
        <v>8338</v>
      </c>
      <c r="L50" s="4">
        <f t="shared" si="11"/>
        <v>6064</v>
      </c>
      <c r="M50" s="4">
        <f t="shared" si="12"/>
        <v>2274</v>
      </c>
      <c r="N50" s="6" t="s">
        <v>227</v>
      </c>
      <c r="O50" s="21"/>
    </row>
    <row r="51" customFormat="1" ht="52" customHeight="1" spans="1:15">
      <c r="A51" s="3">
        <v>46</v>
      </c>
      <c r="B51" s="7" t="s">
        <v>123</v>
      </c>
      <c r="C51" s="7" t="s">
        <v>222</v>
      </c>
      <c r="D51" s="7" t="s">
        <v>228</v>
      </c>
      <c r="E51" s="7" t="s">
        <v>229</v>
      </c>
      <c r="F51" s="32" t="s">
        <v>230</v>
      </c>
      <c r="G51" s="14" t="s">
        <v>231</v>
      </c>
      <c r="H51" s="7">
        <v>10.32</v>
      </c>
      <c r="I51" s="4">
        <v>3100</v>
      </c>
      <c r="J51" s="4">
        <f t="shared" si="13"/>
        <v>31992</v>
      </c>
      <c r="K51" s="4">
        <f t="shared" si="10"/>
        <v>11352</v>
      </c>
      <c r="L51" s="4">
        <f t="shared" si="11"/>
        <v>8256</v>
      </c>
      <c r="M51" s="4">
        <f t="shared" si="12"/>
        <v>3096</v>
      </c>
      <c r="N51" s="6" t="s">
        <v>232</v>
      </c>
      <c r="O51" s="21"/>
    </row>
    <row r="52" customFormat="1" ht="117" customHeight="1" spans="1:15">
      <c r="A52" s="3">
        <v>47</v>
      </c>
      <c r="B52" s="7" t="s">
        <v>123</v>
      </c>
      <c r="C52" s="7" t="s">
        <v>233</v>
      </c>
      <c r="D52" s="7" t="s">
        <v>234</v>
      </c>
      <c r="E52" s="7" t="s">
        <v>235</v>
      </c>
      <c r="F52" s="32" t="s">
        <v>236</v>
      </c>
      <c r="G52" s="14" t="s">
        <v>237</v>
      </c>
      <c r="H52" s="7">
        <v>3.22</v>
      </c>
      <c r="I52" s="4">
        <v>3100</v>
      </c>
      <c r="J52" s="4">
        <f t="shared" si="13"/>
        <v>9982</v>
      </c>
      <c r="K52" s="4">
        <f t="shared" si="10"/>
        <v>3542</v>
      </c>
      <c r="L52" s="4">
        <f t="shared" si="11"/>
        <v>2576</v>
      </c>
      <c r="M52" s="4">
        <f t="shared" si="12"/>
        <v>966</v>
      </c>
      <c r="N52" s="6" t="s">
        <v>238</v>
      </c>
      <c r="O52" s="21"/>
    </row>
    <row r="53" customFormat="1" ht="51" customHeight="1" spans="1:15">
      <c r="A53" s="3">
        <v>48</v>
      </c>
      <c r="B53" s="7" t="s">
        <v>123</v>
      </c>
      <c r="C53" s="7" t="s">
        <v>239</v>
      </c>
      <c r="D53" s="7" t="s">
        <v>240</v>
      </c>
      <c r="E53" s="7" t="s">
        <v>241</v>
      </c>
      <c r="F53" s="32" t="s">
        <v>144</v>
      </c>
      <c r="G53" s="14" t="s">
        <v>242</v>
      </c>
      <c r="H53" s="7">
        <v>4.04</v>
      </c>
      <c r="I53" s="4">
        <v>3100</v>
      </c>
      <c r="J53" s="4">
        <f t="shared" si="13"/>
        <v>12524</v>
      </c>
      <c r="K53" s="4">
        <f t="shared" si="10"/>
        <v>4444</v>
      </c>
      <c r="L53" s="4">
        <f t="shared" si="11"/>
        <v>3232</v>
      </c>
      <c r="M53" s="4">
        <f t="shared" si="12"/>
        <v>1212</v>
      </c>
      <c r="N53" s="6" t="s">
        <v>243</v>
      </c>
      <c r="O53" s="21"/>
    </row>
    <row r="54" customFormat="1" ht="55" customHeight="1" spans="1:15">
      <c r="A54" s="3">
        <v>49</v>
      </c>
      <c r="B54" s="7" t="s">
        <v>123</v>
      </c>
      <c r="C54" s="7" t="s">
        <v>239</v>
      </c>
      <c r="D54" s="7" t="s">
        <v>244</v>
      </c>
      <c r="E54" s="7" t="s">
        <v>245</v>
      </c>
      <c r="F54" s="32" t="s">
        <v>148</v>
      </c>
      <c r="G54" s="14" t="s">
        <v>246</v>
      </c>
      <c r="H54" s="7">
        <v>4.24</v>
      </c>
      <c r="I54" s="4">
        <v>3100</v>
      </c>
      <c r="J54" s="4">
        <f t="shared" si="13"/>
        <v>13144</v>
      </c>
      <c r="K54" s="4">
        <f t="shared" si="10"/>
        <v>4664</v>
      </c>
      <c r="L54" s="4">
        <f t="shared" si="11"/>
        <v>3392</v>
      </c>
      <c r="M54" s="4">
        <f t="shared" si="12"/>
        <v>1272</v>
      </c>
      <c r="N54" s="6" t="s">
        <v>243</v>
      </c>
      <c r="O54" s="21"/>
    </row>
    <row r="55" customFormat="1" ht="53" customHeight="1" spans="1:15">
      <c r="A55" s="3">
        <v>50</v>
      </c>
      <c r="B55" s="7" t="s">
        <v>123</v>
      </c>
      <c r="C55" s="7" t="s">
        <v>239</v>
      </c>
      <c r="D55" s="7" t="s">
        <v>244</v>
      </c>
      <c r="E55" s="7" t="s">
        <v>247</v>
      </c>
      <c r="F55" s="32" t="s">
        <v>248</v>
      </c>
      <c r="G55" s="14" t="s">
        <v>249</v>
      </c>
      <c r="H55" s="7">
        <v>5.72</v>
      </c>
      <c r="I55" s="4">
        <v>3100</v>
      </c>
      <c r="J55" s="4">
        <f t="shared" si="13"/>
        <v>17732</v>
      </c>
      <c r="K55" s="4">
        <f t="shared" si="10"/>
        <v>6292</v>
      </c>
      <c r="L55" s="4">
        <f t="shared" si="11"/>
        <v>4576</v>
      </c>
      <c r="M55" s="4">
        <f t="shared" si="12"/>
        <v>1716</v>
      </c>
      <c r="N55" s="6" t="s">
        <v>243</v>
      </c>
      <c r="O55" s="21"/>
    </row>
    <row r="56" customFormat="1" ht="54" customHeight="1" spans="1:15">
      <c r="A56" s="3">
        <v>51</v>
      </c>
      <c r="B56" s="7" t="s">
        <v>123</v>
      </c>
      <c r="C56" s="7" t="s">
        <v>239</v>
      </c>
      <c r="D56" s="7" t="s">
        <v>250</v>
      </c>
      <c r="E56" s="7" t="s">
        <v>251</v>
      </c>
      <c r="F56" s="32" t="s">
        <v>167</v>
      </c>
      <c r="G56" s="14" t="s">
        <v>252</v>
      </c>
      <c r="H56" s="7">
        <v>4.79</v>
      </c>
      <c r="I56" s="4">
        <v>3100</v>
      </c>
      <c r="J56" s="4">
        <f t="shared" si="13"/>
        <v>14849</v>
      </c>
      <c r="K56" s="4">
        <f t="shared" si="10"/>
        <v>5269</v>
      </c>
      <c r="L56" s="4">
        <f t="shared" si="11"/>
        <v>3832</v>
      </c>
      <c r="M56" s="4">
        <f t="shared" si="12"/>
        <v>1437</v>
      </c>
      <c r="N56" s="6" t="s">
        <v>253</v>
      </c>
      <c r="O56" s="21"/>
    </row>
    <row r="57" customFormat="1" ht="51" customHeight="1" spans="1:15">
      <c r="A57" s="3">
        <v>52</v>
      </c>
      <c r="B57" s="7" t="s">
        <v>123</v>
      </c>
      <c r="C57" s="7" t="s">
        <v>150</v>
      </c>
      <c r="D57" s="7" t="s">
        <v>151</v>
      </c>
      <c r="E57" s="7" t="s">
        <v>254</v>
      </c>
      <c r="F57" s="32" t="s">
        <v>255</v>
      </c>
      <c r="G57" s="14" t="s">
        <v>256</v>
      </c>
      <c r="H57" s="7">
        <v>4.03</v>
      </c>
      <c r="I57" s="4">
        <v>3100</v>
      </c>
      <c r="J57" s="4">
        <f t="shared" si="13"/>
        <v>12493</v>
      </c>
      <c r="K57" s="4">
        <f t="shared" si="10"/>
        <v>4433</v>
      </c>
      <c r="L57" s="4">
        <f t="shared" si="11"/>
        <v>3224</v>
      </c>
      <c r="M57" s="4">
        <f t="shared" si="12"/>
        <v>1209</v>
      </c>
      <c r="N57" s="6" t="s">
        <v>257</v>
      </c>
      <c r="O57" s="21" t="s">
        <v>193</v>
      </c>
    </row>
    <row r="58" customFormat="1" ht="51" customHeight="1" spans="1:15">
      <c r="A58" s="3">
        <v>53</v>
      </c>
      <c r="B58" s="7" t="s">
        <v>123</v>
      </c>
      <c r="C58" s="7" t="s">
        <v>150</v>
      </c>
      <c r="D58" s="7" t="s">
        <v>170</v>
      </c>
      <c r="E58" s="7" t="s">
        <v>258</v>
      </c>
      <c r="F58" s="32" t="s">
        <v>259</v>
      </c>
      <c r="G58" s="14" t="s">
        <v>260</v>
      </c>
      <c r="H58" s="7">
        <v>6.21</v>
      </c>
      <c r="I58" s="4">
        <v>3100</v>
      </c>
      <c r="J58" s="4">
        <f t="shared" si="13"/>
        <v>19251</v>
      </c>
      <c r="K58" s="4">
        <f t="shared" si="10"/>
        <v>6831</v>
      </c>
      <c r="L58" s="4">
        <f t="shared" si="11"/>
        <v>4968</v>
      </c>
      <c r="M58" s="4">
        <f t="shared" si="12"/>
        <v>1863</v>
      </c>
      <c r="N58" s="6" t="s">
        <v>261</v>
      </c>
      <c r="O58" s="21"/>
    </row>
    <row r="59" customFormat="1" ht="51" customHeight="1" spans="1:15">
      <c r="A59" s="3">
        <v>54</v>
      </c>
      <c r="B59" s="7" t="s">
        <v>123</v>
      </c>
      <c r="C59" s="7" t="s">
        <v>159</v>
      </c>
      <c r="D59" s="7" t="s">
        <v>262</v>
      </c>
      <c r="E59" s="7" t="s">
        <v>263</v>
      </c>
      <c r="F59" s="32" t="s">
        <v>264</v>
      </c>
      <c r="G59" s="14" t="s">
        <v>265</v>
      </c>
      <c r="H59" s="7">
        <v>9.2</v>
      </c>
      <c r="I59" s="4">
        <v>3100</v>
      </c>
      <c r="J59" s="4">
        <f t="shared" si="13"/>
        <v>28520</v>
      </c>
      <c r="K59" s="4">
        <f t="shared" si="10"/>
        <v>10120</v>
      </c>
      <c r="L59" s="4">
        <f t="shared" si="11"/>
        <v>7360</v>
      </c>
      <c r="M59" s="4">
        <f t="shared" si="12"/>
        <v>2760</v>
      </c>
      <c r="N59" s="6" t="s">
        <v>266</v>
      </c>
      <c r="O59" s="21"/>
    </row>
    <row r="60" customFormat="1" ht="51" customHeight="1" spans="1:15">
      <c r="A60" s="3">
        <v>55</v>
      </c>
      <c r="B60" s="7" t="s">
        <v>123</v>
      </c>
      <c r="C60" s="7" t="s">
        <v>159</v>
      </c>
      <c r="D60" s="7" t="s">
        <v>267</v>
      </c>
      <c r="E60" s="7" t="s">
        <v>268</v>
      </c>
      <c r="F60" s="32" t="s">
        <v>269</v>
      </c>
      <c r="G60" s="14" t="s">
        <v>270</v>
      </c>
      <c r="H60" s="7">
        <v>9.31</v>
      </c>
      <c r="I60" s="4">
        <v>3100</v>
      </c>
      <c r="J60" s="4">
        <f t="shared" si="13"/>
        <v>28861</v>
      </c>
      <c r="K60" s="4">
        <f t="shared" si="10"/>
        <v>10241</v>
      </c>
      <c r="L60" s="4">
        <f t="shared" si="11"/>
        <v>7448</v>
      </c>
      <c r="M60" s="4">
        <f t="shared" si="12"/>
        <v>2793</v>
      </c>
      <c r="N60" s="6" t="s">
        <v>271</v>
      </c>
      <c r="O60" s="21"/>
    </row>
    <row r="61" customFormat="1" ht="51" customHeight="1" spans="1:15">
      <c r="A61" s="3">
        <v>56</v>
      </c>
      <c r="B61" s="7" t="s">
        <v>123</v>
      </c>
      <c r="C61" s="7" t="s">
        <v>159</v>
      </c>
      <c r="D61" s="7" t="s">
        <v>272</v>
      </c>
      <c r="E61" s="7" t="s">
        <v>273</v>
      </c>
      <c r="F61" s="32" t="s">
        <v>274</v>
      </c>
      <c r="G61" s="14" t="s">
        <v>275</v>
      </c>
      <c r="H61" s="7">
        <v>10.76</v>
      </c>
      <c r="I61" s="4">
        <v>3100</v>
      </c>
      <c r="J61" s="4">
        <f t="shared" si="13"/>
        <v>33356</v>
      </c>
      <c r="K61" s="4">
        <f t="shared" si="10"/>
        <v>11836</v>
      </c>
      <c r="L61" s="4">
        <f t="shared" si="11"/>
        <v>8608</v>
      </c>
      <c r="M61" s="4">
        <f t="shared" si="12"/>
        <v>3228</v>
      </c>
      <c r="N61" s="6" t="s">
        <v>257</v>
      </c>
      <c r="O61" s="21"/>
    </row>
    <row r="62" customFormat="1" ht="48" customHeight="1" spans="1:15">
      <c r="A62" s="3">
        <v>57</v>
      </c>
      <c r="B62" s="7" t="s">
        <v>123</v>
      </c>
      <c r="C62" s="7" t="s">
        <v>159</v>
      </c>
      <c r="D62" s="7" t="s">
        <v>272</v>
      </c>
      <c r="E62" s="7" t="s">
        <v>276</v>
      </c>
      <c r="F62" s="32" t="s">
        <v>277</v>
      </c>
      <c r="G62" s="14" t="s">
        <v>278</v>
      </c>
      <c r="H62" s="7">
        <v>6.8</v>
      </c>
      <c r="I62" s="4">
        <v>3100</v>
      </c>
      <c r="J62" s="4">
        <f t="shared" si="13"/>
        <v>21080</v>
      </c>
      <c r="K62" s="4">
        <f t="shared" si="10"/>
        <v>7480</v>
      </c>
      <c r="L62" s="4">
        <f t="shared" si="11"/>
        <v>5440</v>
      </c>
      <c r="M62" s="4">
        <f t="shared" si="12"/>
        <v>2040</v>
      </c>
      <c r="N62" s="6" t="s">
        <v>257</v>
      </c>
      <c r="O62" s="21"/>
    </row>
    <row r="63" customFormat="1" ht="48" customHeight="1" spans="1:15">
      <c r="A63" s="3">
        <v>58</v>
      </c>
      <c r="B63" s="7" t="s">
        <v>123</v>
      </c>
      <c r="C63" s="7" t="s">
        <v>159</v>
      </c>
      <c r="D63" s="7" t="s">
        <v>279</v>
      </c>
      <c r="E63" s="7" t="s">
        <v>280</v>
      </c>
      <c r="F63" s="32" t="s">
        <v>157</v>
      </c>
      <c r="G63" s="14" t="s">
        <v>281</v>
      </c>
      <c r="H63" s="7">
        <v>6.48</v>
      </c>
      <c r="I63" s="4">
        <v>3100</v>
      </c>
      <c r="J63" s="4">
        <f t="shared" si="13"/>
        <v>20088</v>
      </c>
      <c r="K63" s="4">
        <f t="shared" si="10"/>
        <v>7128</v>
      </c>
      <c r="L63" s="4">
        <f t="shared" si="11"/>
        <v>5184</v>
      </c>
      <c r="M63" s="4">
        <f t="shared" si="12"/>
        <v>1944</v>
      </c>
      <c r="N63" s="6" t="s">
        <v>282</v>
      </c>
      <c r="O63" s="21"/>
    </row>
    <row r="64" customFormat="1" ht="48" customHeight="1" spans="1:15">
      <c r="A64" s="3">
        <v>59</v>
      </c>
      <c r="B64" s="7" t="s">
        <v>123</v>
      </c>
      <c r="C64" s="7" t="s">
        <v>283</v>
      </c>
      <c r="D64" s="7" t="s">
        <v>284</v>
      </c>
      <c r="E64" s="7" t="s">
        <v>285</v>
      </c>
      <c r="F64" s="17" t="s">
        <v>131</v>
      </c>
      <c r="G64" s="14" t="s">
        <v>286</v>
      </c>
      <c r="H64" s="7">
        <v>6.55</v>
      </c>
      <c r="I64" s="4">
        <v>3100</v>
      </c>
      <c r="J64" s="4">
        <f t="shared" si="13"/>
        <v>20305</v>
      </c>
      <c r="K64" s="4">
        <f t="shared" si="10"/>
        <v>7205</v>
      </c>
      <c r="L64" s="4">
        <f t="shared" si="11"/>
        <v>5240</v>
      </c>
      <c r="M64" s="4">
        <f t="shared" si="12"/>
        <v>1965</v>
      </c>
      <c r="N64" s="6" t="s">
        <v>287</v>
      </c>
      <c r="O64" s="21"/>
    </row>
    <row r="65" customFormat="1" ht="48" customHeight="1" spans="1:15">
      <c r="A65" s="3">
        <v>60</v>
      </c>
      <c r="B65" s="7" t="s">
        <v>123</v>
      </c>
      <c r="C65" s="7" t="s">
        <v>283</v>
      </c>
      <c r="D65" s="7" t="s">
        <v>284</v>
      </c>
      <c r="E65" s="7" t="s">
        <v>288</v>
      </c>
      <c r="F65" s="32" t="s">
        <v>289</v>
      </c>
      <c r="G65" s="14" t="s">
        <v>290</v>
      </c>
      <c r="H65" s="7">
        <v>14.63</v>
      </c>
      <c r="I65" s="4">
        <v>3100</v>
      </c>
      <c r="J65" s="4">
        <f t="shared" si="13"/>
        <v>45353</v>
      </c>
      <c r="K65" s="4">
        <f t="shared" si="10"/>
        <v>16093</v>
      </c>
      <c r="L65" s="4">
        <f t="shared" si="11"/>
        <v>11704</v>
      </c>
      <c r="M65" s="4">
        <f t="shared" si="12"/>
        <v>4389</v>
      </c>
      <c r="N65" s="4" t="s">
        <v>291</v>
      </c>
      <c r="O65" s="21"/>
    </row>
    <row r="66" customFormat="1" ht="48" customHeight="1" spans="1:15">
      <c r="A66" s="3">
        <v>61</v>
      </c>
      <c r="B66" s="7" t="s">
        <v>123</v>
      </c>
      <c r="C66" s="7" t="s">
        <v>283</v>
      </c>
      <c r="D66" s="7" t="s">
        <v>284</v>
      </c>
      <c r="E66" s="7" t="s">
        <v>292</v>
      </c>
      <c r="F66" s="33" t="s">
        <v>293</v>
      </c>
      <c r="G66" s="14" t="s">
        <v>294</v>
      </c>
      <c r="H66" s="7">
        <v>4.84</v>
      </c>
      <c r="I66" s="4">
        <v>3100</v>
      </c>
      <c r="J66" s="4">
        <f t="shared" si="13"/>
        <v>15004</v>
      </c>
      <c r="K66" s="4">
        <f t="shared" si="10"/>
        <v>5324</v>
      </c>
      <c r="L66" s="4">
        <f t="shared" si="11"/>
        <v>3872</v>
      </c>
      <c r="M66" s="4">
        <f t="shared" si="12"/>
        <v>1452</v>
      </c>
      <c r="N66" s="4" t="s">
        <v>287</v>
      </c>
      <c r="O66" s="21"/>
    </row>
    <row r="67" customFormat="1" ht="48" customHeight="1" spans="1:15">
      <c r="A67" s="3">
        <v>62</v>
      </c>
      <c r="B67" s="4" t="s">
        <v>123</v>
      </c>
      <c r="C67" s="4" t="s">
        <v>283</v>
      </c>
      <c r="D67" s="4" t="s">
        <v>284</v>
      </c>
      <c r="E67" s="4" t="s">
        <v>295</v>
      </c>
      <c r="F67" s="33" t="s">
        <v>296</v>
      </c>
      <c r="G67" s="14" t="s">
        <v>297</v>
      </c>
      <c r="H67" s="4">
        <v>5.74</v>
      </c>
      <c r="I67" s="4">
        <v>3100</v>
      </c>
      <c r="J67" s="4">
        <f t="shared" si="13"/>
        <v>17794</v>
      </c>
      <c r="K67" s="4">
        <f t="shared" si="10"/>
        <v>6314</v>
      </c>
      <c r="L67" s="4">
        <f t="shared" si="11"/>
        <v>4592</v>
      </c>
      <c r="M67" s="4">
        <f t="shared" si="12"/>
        <v>1722</v>
      </c>
      <c r="N67" s="28" t="s">
        <v>287</v>
      </c>
      <c r="O67" s="21"/>
    </row>
    <row r="68" customFormat="1" ht="48" customHeight="1" spans="1:15">
      <c r="A68" s="3">
        <v>63</v>
      </c>
      <c r="B68" s="4" t="s">
        <v>123</v>
      </c>
      <c r="C68" s="4" t="s">
        <v>283</v>
      </c>
      <c r="D68" s="4" t="s">
        <v>284</v>
      </c>
      <c r="E68" s="4" t="s">
        <v>298</v>
      </c>
      <c r="F68" s="33" t="s">
        <v>299</v>
      </c>
      <c r="G68" s="14" t="s">
        <v>300</v>
      </c>
      <c r="H68" s="4">
        <v>7.97</v>
      </c>
      <c r="I68" s="4">
        <v>3100</v>
      </c>
      <c r="J68" s="4">
        <f t="shared" si="13"/>
        <v>24707</v>
      </c>
      <c r="K68" s="4">
        <f t="shared" si="10"/>
        <v>8767</v>
      </c>
      <c r="L68" s="4">
        <f t="shared" si="11"/>
        <v>6376</v>
      </c>
      <c r="M68" s="4">
        <f t="shared" si="12"/>
        <v>2391</v>
      </c>
      <c r="N68" s="4" t="s">
        <v>287</v>
      </c>
      <c r="O68" s="21"/>
    </row>
    <row r="69" customFormat="1" ht="48" customHeight="1" spans="1:15">
      <c r="A69" s="3">
        <v>64</v>
      </c>
      <c r="B69" s="4" t="s">
        <v>123</v>
      </c>
      <c r="C69" s="4" t="s">
        <v>283</v>
      </c>
      <c r="D69" s="4" t="s">
        <v>301</v>
      </c>
      <c r="E69" s="4" t="s">
        <v>302</v>
      </c>
      <c r="F69" s="33" t="s">
        <v>303</v>
      </c>
      <c r="G69" s="14" t="s">
        <v>304</v>
      </c>
      <c r="H69" s="4">
        <v>4.03</v>
      </c>
      <c r="I69" s="4">
        <v>3100</v>
      </c>
      <c r="J69" s="4">
        <f t="shared" si="13"/>
        <v>12493</v>
      </c>
      <c r="K69" s="4">
        <f t="shared" si="10"/>
        <v>4433</v>
      </c>
      <c r="L69" s="4">
        <f t="shared" si="11"/>
        <v>3224</v>
      </c>
      <c r="M69" s="4">
        <f t="shared" si="12"/>
        <v>1209</v>
      </c>
      <c r="N69" s="4" t="s">
        <v>305</v>
      </c>
      <c r="O69" s="21" t="s">
        <v>193</v>
      </c>
    </row>
    <row r="70" customFormat="1" ht="48" customHeight="1" spans="1:15">
      <c r="A70" s="3">
        <v>65</v>
      </c>
      <c r="B70" s="4" t="s">
        <v>123</v>
      </c>
      <c r="C70" s="4" t="s">
        <v>283</v>
      </c>
      <c r="D70" s="4" t="s">
        <v>306</v>
      </c>
      <c r="E70" s="4" t="s">
        <v>307</v>
      </c>
      <c r="F70" s="33" t="s">
        <v>308</v>
      </c>
      <c r="G70" s="14" t="s">
        <v>309</v>
      </c>
      <c r="H70" s="4">
        <v>6.84</v>
      </c>
      <c r="I70" s="4">
        <v>3100</v>
      </c>
      <c r="J70" s="4">
        <f t="shared" si="13"/>
        <v>21204</v>
      </c>
      <c r="K70" s="4">
        <f t="shared" si="10"/>
        <v>7524</v>
      </c>
      <c r="L70" s="4">
        <f t="shared" si="11"/>
        <v>5472</v>
      </c>
      <c r="M70" s="4">
        <f t="shared" si="12"/>
        <v>2052</v>
      </c>
      <c r="N70" s="4" t="s">
        <v>287</v>
      </c>
      <c r="O70" s="21"/>
    </row>
    <row r="71" customFormat="1" ht="48" customHeight="1" spans="1:15">
      <c r="A71" s="3">
        <v>66</v>
      </c>
      <c r="B71" s="4" t="s">
        <v>123</v>
      </c>
      <c r="C71" s="4" t="s">
        <v>283</v>
      </c>
      <c r="D71" s="4" t="s">
        <v>310</v>
      </c>
      <c r="E71" s="4" t="s">
        <v>311</v>
      </c>
      <c r="F71" s="4" t="s">
        <v>312</v>
      </c>
      <c r="G71" s="14" t="s">
        <v>313</v>
      </c>
      <c r="H71" s="4">
        <v>3.03</v>
      </c>
      <c r="I71" s="4">
        <v>3100</v>
      </c>
      <c r="J71" s="4">
        <f t="shared" si="13"/>
        <v>9393</v>
      </c>
      <c r="K71" s="4">
        <f t="shared" si="10"/>
        <v>3333</v>
      </c>
      <c r="L71" s="4">
        <f t="shared" si="11"/>
        <v>2424</v>
      </c>
      <c r="M71" s="4">
        <f t="shared" si="12"/>
        <v>909</v>
      </c>
      <c r="N71" s="4" t="s">
        <v>305</v>
      </c>
      <c r="O71" s="21"/>
    </row>
    <row r="72" customFormat="1" ht="53" customHeight="1" spans="1:15">
      <c r="A72" s="3">
        <v>67</v>
      </c>
      <c r="B72" s="4" t="s">
        <v>123</v>
      </c>
      <c r="C72" s="4" t="s">
        <v>283</v>
      </c>
      <c r="D72" s="4" t="s">
        <v>314</v>
      </c>
      <c r="E72" s="4" t="s">
        <v>315</v>
      </c>
      <c r="F72" s="33" t="s">
        <v>274</v>
      </c>
      <c r="G72" s="14" t="s">
        <v>316</v>
      </c>
      <c r="H72" s="4">
        <v>9.14</v>
      </c>
      <c r="I72" s="4">
        <v>3100</v>
      </c>
      <c r="J72" s="4">
        <f t="shared" si="13"/>
        <v>28334</v>
      </c>
      <c r="K72" s="4">
        <f t="shared" si="10"/>
        <v>10054</v>
      </c>
      <c r="L72" s="4">
        <f t="shared" si="11"/>
        <v>7312</v>
      </c>
      <c r="M72" s="4">
        <f t="shared" si="12"/>
        <v>2742</v>
      </c>
      <c r="N72" s="4" t="s">
        <v>317</v>
      </c>
      <c r="O72" s="21"/>
    </row>
    <row r="73" customFormat="1" ht="53" customHeight="1" spans="1:15">
      <c r="A73" s="3">
        <v>68</v>
      </c>
      <c r="B73" s="4" t="s">
        <v>123</v>
      </c>
      <c r="C73" s="4" t="s">
        <v>283</v>
      </c>
      <c r="D73" s="4" t="s">
        <v>318</v>
      </c>
      <c r="E73" s="4" t="s">
        <v>319</v>
      </c>
      <c r="F73" s="4" t="s">
        <v>312</v>
      </c>
      <c r="G73" s="14" t="s">
        <v>320</v>
      </c>
      <c r="H73" s="4">
        <v>7.2</v>
      </c>
      <c r="I73" s="4">
        <v>3100</v>
      </c>
      <c r="J73" s="4">
        <f t="shared" si="13"/>
        <v>22320</v>
      </c>
      <c r="K73" s="4">
        <f t="shared" si="10"/>
        <v>7920</v>
      </c>
      <c r="L73" s="4">
        <f t="shared" si="11"/>
        <v>5760</v>
      </c>
      <c r="M73" s="4">
        <f t="shared" si="12"/>
        <v>2160</v>
      </c>
      <c r="N73" s="4" t="s">
        <v>321</v>
      </c>
      <c r="O73" s="21"/>
    </row>
    <row r="74" customFormat="1" ht="53" customHeight="1" spans="1:15">
      <c r="A74" s="3">
        <v>69</v>
      </c>
      <c r="B74" s="4" t="s">
        <v>123</v>
      </c>
      <c r="C74" s="4" t="s">
        <v>283</v>
      </c>
      <c r="D74" s="4" t="s">
        <v>322</v>
      </c>
      <c r="E74" s="4" t="s">
        <v>323</v>
      </c>
      <c r="F74" s="33" t="s">
        <v>324</v>
      </c>
      <c r="G74" s="14" t="s">
        <v>325</v>
      </c>
      <c r="H74" s="4">
        <v>3.91</v>
      </c>
      <c r="I74" s="4">
        <v>3100</v>
      </c>
      <c r="J74" s="4">
        <f t="shared" ref="J74:J98" si="14">H74*I74</f>
        <v>12121</v>
      </c>
      <c r="K74" s="4">
        <f t="shared" si="10"/>
        <v>4301</v>
      </c>
      <c r="L74" s="4">
        <f t="shared" ref="L74:L99" si="15">H74*800</f>
        <v>3128</v>
      </c>
      <c r="M74" s="4">
        <f t="shared" si="12"/>
        <v>1173</v>
      </c>
      <c r="N74" s="4" t="s">
        <v>326</v>
      </c>
      <c r="O74" s="21"/>
    </row>
    <row r="75" customFormat="1" ht="48" customHeight="1" spans="1:15">
      <c r="A75" s="3">
        <v>70</v>
      </c>
      <c r="B75" s="4" t="s">
        <v>123</v>
      </c>
      <c r="C75" s="4" t="s">
        <v>283</v>
      </c>
      <c r="D75" s="4" t="s">
        <v>327</v>
      </c>
      <c r="E75" s="4" t="s">
        <v>328</v>
      </c>
      <c r="F75" s="33" t="s">
        <v>329</v>
      </c>
      <c r="G75" s="14" t="s">
        <v>330</v>
      </c>
      <c r="H75" s="4">
        <v>8.83</v>
      </c>
      <c r="I75" s="4">
        <v>3100</v>
      </c>
      <c r="J75" s="4">
        <f t="shared" si="14"/>
        <v>27373</v>
      </c>
      <c r="K75" s="4">
        <f t="shared" ref="K75:K99" si="16">H75*1100</f>
        <v>9713</v>
      </c>
      <c r="L75" s="4">
        <f t="shared" si="15"/>
        <v>7064</v>
      </c>
      <c r="M75" s="4">
        <f t="shared" ref="M75:M99" si="17">H75*300</f>
        <v>2649</v>
      </c>
      <c r="N75" s="4" t="s">
        <v>305</v>
      </c>
      <c r="O75" s="21"/>
    </row>
    <row r="76" customFormat="1" ht="48" customHeight="1" spans="1:15">
      <c r="A76" s="3">
        <v>71</v>
      </c>
      <c r="B76" s="4" t="s">
        <v>123</v>
      </c>
      <c r="C76" s="4" t="s">
        <v>283</v>
      </c>
      <c r="D76" s="4" t="s">
        <v>327</v>
      </c>
      <c r="E76" s="4" t="s">
        <v>331</v>
      </c>
      <c r="F76" s="33" t="s">
        <v>332</v>
      </c>
      <c r="G76" s="14" t="s">
        <v>333</v>
      </c>
      <c r="H76" s="4">
        <v>5.6</v>
      </c>
      <c r="I76" s="4">
        <v>3100</v>
      </c>
      <c r="J76" s="4">
        <f t="shared" si="14"/>
        <v>17360</v>
      </c>
      <c r="K76" s="4">
        <f t="shared" si="16"/>
        <v>6160</v>
      </c>
      <c r="L76" s="4">
        <f t="shared" si="15"/>
        <v>4480</v>
      </c>
      <c r="M76" s="4">
        <f t="shared" si="17"/>
        <v>1680</v>
      </c>
      <c r="N76" s="4" t="s">
        <v>287</v>
      </c>
      <c r="O76" s="21"/>
    </row>
    <row r="77" customFormat="1" ht="48" customHeight="1" spans="1:15">
      <c r="A77" s="3">
        <v>72</v>
      </c>
      <c r="B77" s="4" t="s">
        <v>123</v>
      </c>
      <c r="C77" s="4" t="s">
        <v>283</v>
      </c>
      <c r="D77" s="4" t="s">
        <v>327</v>
      </c>
      <c r="E77" s="4" t="s">
        <v>334</v>
      </c>
      <c r="F77" s="33" t="s">
        <v>332</v>
      </c>
      <c r="G77" s="14" t="s">
        <v>335</v>
      </c>
      <c r="H77" s="4">
        <v>3.02</v>
      </c>
      <c r="I77" s="4">
        <v>3100</v>
      </c>
      <c r="J77" s="4">
        <f t="shared" si="14"/>
        <v>9362</v>
      </c>
      <c r="K77" s="4">
        <f t="shared" si="16"/>
        <v>3322</v>
      </c>
      <c r="L77" s="4">
        <f t="shared" si="15"/>
        <v>2416</v>
      </c>
      <c r="M77" s="4">
        <f t="shared" si="17"/>
        <v>906</v>
      </c>
      <c r="N77" s="4" t="s">
        <v>287</v>
      </c>
      <c r="O77" s="21"/>
    </row>
    <row r="78" customFormat="1" ht="48" customHeight="1" spans="1:15">
      <c r="A78" s="3">
        <v>73</v>
      </c>
      <c r="B78" s="4" t="s">
        <v>123</v>
      </c>
      <c r="C78" s="4" t="s">
        <v>283</v>
      </c>
      <c r="D78" s="4" t="s">
        <v>327</v>
      </c>
      <c r="E78" s="4" t="s">
        <v>336</v>
      </c>
      <c r="F78" s="33" t="s">
        <v>337</v>
      </c>
      <c r="G78" s="14" t="s">
        <v>338</v>
      </c>
      <c r="H78" s="4">
        <v>8.33</v>
      </c>
      <c r="I78" s="4">
        <v>3100</v>
      </c>
      <c r="J78" s="4">
        <f t="shared" si="14"/>
        <v>25823</v>
      </c>
      <c r="K78" s="4">
        <f t="shared" si="16"/>
        <v>9163</v>
      </c>
      <c r="L78" s="4">
        <f t="shared" si="15"/>
        <v>6664</v>
      </c>
      <c r="M78" s="4">
        <f t="shared" si="17"/>
        <v>2499</v>
      </c>
      <c r="N78" s="4" t="s">
        <v>287</v>
      </c>
      <c r="O78" s="21"/>
    </row>
    <row r="79" customFormat="1" ht="48" customHeight="1" spans="1:15">
      <c r="A79" s="3">
        <v>74</v>
      </c>
      <c r="B79" s="4" t="s">
        <v>123</v>
      </c>
      <c r="C79" s="4" t="s">
        <v>283</v>
      </c>
      <c r="D79" s="4" t="s">
        <v>327</v>
      </c>
      <c r="E79" s="4" t="s">
        <v>339</v>
      </c>
      <c r="F79" s="33" t="s">
        <v>340</v>
      </c>
      <c r="G79" s="14" t="s">
        <v>341</v>
      </c>
      <c r="H79" s="4">
        <v>4.86</v>
      </c>
      <c r="I79" s="4">
        <v>3100</v>
      </c>
      <c r="J79" s="4">
        <f t="shared" si="14"/>
        <v>15066</v>
      </c>
      <c r="K79" s="4">
        <f t="shared" si="16"/>
        <v>5346</v>
      </c>
      <c r="L79" s="4">
        <f t="shared" si="15"/>
        <v>3888</v>
      </c>
      <c r="M79" s="4">
        <f t="shared" si="17"/>
        <v>1458</v>
      </c>
      <c r="N79" s="4" t="s">
        <v>305</v>
      </c>
      <c r="O79" s="21"/>
    </row>
    <row r="80" customFormat="1" ht="48" customHeight="1" spans="1:15">
      <c r="A80" s="3">
        <v>75</v>
      </c>
      <c r="B80" s="4" t="s">
        <v>123</v>
      </c>
      <c r="C80" s="4" t="s">
        <v>283</v>
      </c>
      <c r="D80" s="4" t="s">
        <v>327</v>
      </c>
      <c r="E80" s="4" t="s">
        <v>342</v>
      </c>
      <c r="F80" s="4" t="s">
        <v>343</v>
      </c>
      <c r="G80" s="14" t="s">
        <v>344</v>
      </c>
      <c r="H80" s="4">
        <v>4.84</v>
      </c>
      <c r="I80" s="4">
        <v>3100</v>
      </c>
      <c r="J80" s="4">
        <f t="shared" si="14"/>
        <v>15004</v>
      </c>
      <c r="K80" s="4">
        <f t="shared" si="16"/>
        <v>5324</v>
      </c>
      <c r="L80" s="4">
        <f t="shared" si="15"/>
        <v>3872</v>
      </c>
      <c r="M80" s="4">
        <f t="shared" si="17"/>
        <v>1452</v>
      </c>
      <c r="N80" s="4" t="s">
        <v>305</v>
      </c>
      <c r="O80" s="21"/>
    </row>
    <row r="81" customFormat="1" ht="48" customHeight="1" spans="1:15">
      <c r="A81" s="3">
        <v>76</v>
      </c>
      <c r="B81" s="4" t="s">
        <v>123</v>
      </c>
      <c r="C81" s="4" t="s">
        <v>283</v>
      </c>
      <c r="D81" s="4" t="s">
        <v>345</v>
      </c>
      <c r="E81" s="4" t="s">
        <v>346</v>
      </c>
      <c r="F81" s="33" t="s">
        <v>347</v>
      </c>
      <c r="G81" s="14" t="s">
        <v>348</v>
      </c>
      <c r="H81" s="4">
        <v>9.99</v>
      </c>
      <c r="I81" s="4">
        <v>3100</v>
      </c>
      <c r="J81" s="4">
        <f t="shared" si="14"/>
        <v>30969</v>
      </c>
      <c r="K81" s="4">
        <f t="shared" si="16"/>
        <v>10989</v>
      </c>
      <c r="L81" s="4">
        <f t="shared" si="15"/>
        <v>7992</v>
      </c>
      <c r="M81" s="4">
        <f t="shared" si="17"/>
        <v>2997</v>
      </c>
      <c r="N81" s="4" t="s">
        <v>321</v>
      </c>
      <c r="O81" s="21" t="s">
        <v>193</v>
      </c>
    </row>
    <row r="82" customFormat="1" ht="48" customHeight="1" spans="1:15">
      <c r="A82" s="3">
        <v>77</v>
      </c>
      <c r="B82" s="4" t="s">
        <v>123</v>
      </c>
      <c r="C82" s="4" t="s">
        <v>283</v>
      </c>
      <c r="D82" s="4" t="s">
        <v>345</v>
      </c>
      <c r="E82" s="4" t="s">
        <v>349</v>
      </c>
      <c r="F82" s="33" t="s">
        <v>350</v>
      </c>
      <c r="G82" s="14" t="s">
        <v>351</v>
      </c>
      <c r="H82" s="4">
        <v>12.29</v>
      </c>
      <c r="I82" s="4">
        <v>3100</v>
      </c>
      <c r="J82" s="4">
        <f t="shared" si="14"/>
        <v>38099</v>
      </c>
      <c r="K82" s="4">
        <f t="shared" si="16"/>
        <v>13519</v>
      </c>
      <c r="L82" s="4">
        <f t="shared" si="15"/>
        <v>9832</v>
      </c>
      <c r="M82" s="4">
        <f t="shared" si="17"/>
        <v>3687</v>
      </c>
      <c r="N82" s="4" t="s">
        <v>321</v>
      </c>
      <c r="O82" s="21"/>
    </row>
    <row r="83" customFormat="1" ht="48" customHeight="1" spans="1:15">
      <c r="A83" s="3">
        <v>78</v>
      </c>
      <c r="B83" s="4" t="s">
        <v>123</v>
      </c>
      <c r="C83" s="4" t="s">
        <v>283</v>
      </c>
      <c r="D83" s="4" t="s">
        <v>352</v>
      </c>
      <c r="E83" s="4" t="s">
        <v>353</v>
      </c>
      <c r="F83" s="4" t="s">
        <v>354</v>
      </c>
      <c r="G83" s="14" t="s">
        <v>355</v>
      </c>
      <c r="H83" s="4">
        <v>6.1</v>
      </c>
      <c r="I83" s="4">
        <v>3100</v>
      </c>
      <c r="J83" s="4">
        <f t="shared" si="14"/>
        <v>18910</v>
      </c>
      <c r="K83" s="4">
        <f t="shared" si="16"/>
        <v>6710</v>
      </c>
      <c r="L83" s="4">
        <f t="shared" si="15"/>
        <v>4880</v>
      </c>
      <c r="M83" s="4">
        <f t="shared" si="17"/>
        <v>1830</v>
      </c>
      <c r="N83" s="4" t="s">
        <v>356</v>
      </c>
      <c r="O83" s="21"/>
    </row>
    <row r="84" customFormat="1" ht="48" customHeight="1" spans="1:15">
      <c r="A84" s="3">
        <v>79</v>
      </c>
      <c r="B84" s="4" t="s">
        <v>123</v>
      </c>
      <c r="C84" s="4" t="s">
        <v>283</v>
      </c>
      <c r="D84" s="4" t="s">
        <v>352</v>
      </c>
      <c r="E84" s="4" t="s">
        <v>357</v>
      </c>
      <c r="F84" s="33" t="s">
        <v>289</v>
      </c>
      <c r="G84" s="14" t="s">
        <v>358</v>
      </c>
      <c r="H84" s="4">
        <v>4.5</v>
      </c>
      <c r="I84" s="4">
        <v>3100</v>
      </c>
      <c r="J84" s="4">
        <f t="shared" si="14"/>
        <v>13950</v>
      </c>
      <c r="K84" s="4">
        <f t="shared" si="16"/>
        <v>4950</v>
      </c>
      <c r="L84" s="4">
        <f t="shared" si="15"/>
        <v>3600</v>
      </c>
      <c r="M84" s="4">
        <f t="shared" si="17"/>
        <v>1350</v>
      </c>
      <c r="N84" s="4" t="s">
        <v>356</v>
      </c>
      <c r="O84" s="21"/>
    </row>
    <row r="85" customFormat="1" ht="48" customHeight="1" spans="1:15">
      <c r="A85" s="3">
        <v>80</v>
      </c>
      <c r="B85" s="4" t="s">
        <v>123</v>
      </c>
      <c r="C85" s="4" t="s">
        <v>283</v>
      </c>
      <c r="D85" s="4" t="s">
        <v>352</v>
      </c>
      <c r="E85" s="4" t="s">
        <v>359</v>
      </c>
      <c r="F85" s="33" t="s">
        <v>360</v>
      </c>
      <c r="G85" s="14" t="s">
        <v>361</v>
      </c>
      <c r="H85" s="4">
        <v>4.88</v>
      </c>
      <c r="I85" s="4">
        <v>3100</v>
      </c>
      <c r="J85" s="4">
        <f t="shared" si="14"/>
        <v>15128</v>
      </c>
      <c r="K85" s="4">
        <f t="shared" si="16"/>
        <v>5368</v>
      </c>
      <c r="L85" s="4">
        <f t="shared" si="15"/>
        <v>3904</v>
      </c>
      <c r="M85" s="4">
        <f t="shared" si="17"/>
        <v>1464</v>
      </c>
      <c r="N85" s="4" t="s">
        <v>356</v>
      </c>
      <c r="O85" s="21"/>
    </row>
    <row r="86" customFormat="1" ht="48" customHeight="1" spans="1:15">
      <c r="A86" s="3">
        <v>81</v>
      </c>
      <c r="B86" s="4" t="s">
        <v>123</v>
      </c>
      <c r="C86" s="4" t="s">
        <v>283</v>
      </c>
      <c r="D86" s="4" t="s">
        <v>352</v>
      </c>
      <c r="E86" s="4" t="s">
        <v>362</v>
      </c>
      <c r="F86" s="33" t="s">
        <v>363</v>
      </c>
      <c r="G86" s="14" t="s">
        <v>364</v>
      </c>
      <c r="H86" s="4">
        <v>10.9</v>
      </c>
      <c r="I86" s="4">
        <v>3100</v>
      </c>
      <c r="J86" s="4">
        <f t="shared" si="14"/>
        <v>33790</v>
      </c>
      <c r="K86" s="4">
        <f t="shared" si="16"/>
        <v>11990</v>
      </c>
      <c r="L86" s="4">
        <f t="shared" si="15"/>
        <v>8720</v>
      </c>
      <c r="M86" s="4">
        <f t="shared" si="17"/>
        <v>3270</v>
      </c>
      <c r="N86" s="4" t="s">
        <v>356</v>
      </c>
      <c r="O86" s="21"/>
    </row>
    <row r="87" customFormat="1" ht="48" customHeight="1" spans="1:15">
      <c r="A87" s="3">
        <v>82</v>
      </c>
      <c r="B87" s="4" t="s">
        <v>123</v>
      </c>
      <c r="C87" s="4" t="s">
        <v>283</v>
      </c>
      <c r="D87" s="4" t="s">
        <v>352</v>
      </c>
      <c r="E87" s="4" t="s">
        <v>365</v>
      </c>
      <c r="F87" s="33" t="s">
        <v>207</v>
      </c>
      <c r="G87" s="14" t="s">
        <v>366</v>
      </c>
      <c r="H87" s="4">
        <v>6.1</v>
      </c>
      <c r="I87" s="4">
        <v>3100</v>
      </c>
      <c r="J87" s="4">
        <f t="shared" si="14"/>
        <v>18910</v>
      </c>
      <c r="K87" s="4">
        <f t="shared" si="16"/>
        <v>6710</v>
      </c>
      <c r="L87" s="4">
        <f t="shared" si="15"/>
        <v>4880</v>
      </c>
      <c r="M87" s="4">
        <f t="shared" si="17"/>
        <v>1830</v>
      </c>
      <c r="N87" s="4" t="s">
        <v>317</v>
      </c>
      <c r="O87" s="21"/>
    </row>
    <row r="88" customFormat="1" ht="48" customHeight="1" spans="1:15">
      <c r="A88" s="3">
        <v>83</v>
      </c>
      <c r="B88" s="4" t="s">
        <v>123</v>
      </c>
      <c r="C88" s="4" t="s">
        <v>283</v>
      </c>
      <c r="D88" s="4" t="s">
        <v>352</v>
      </c>
      <c r="E88" s="4" t="s">
        <v>367</v>
      </c>
      <c r="F88" s="33" t="s">
        <v>368</v>
      </c>
      <c r="G88" s="14" t="s">
        <v>369</v>
      </c>
      <c r="H88" s="4">
        <v>4.4</v>
      </c>
      <c r="I88" s="4">
        <v>3100</v>
      </c>
      <c r="J88" s="4">
        <f t="shared" si="14"/>
        <v>13640</v>
      </c>
      <c r="K88" s="4">
        <f t="shared" si="16"/>
        <v>4840</v>
      </c>
      <c r="L88" s="4">
        <f t="shared" si="15"/>
        <v>3520</v>
      </c>
      <c r="M88" s="4">
        <f t="shared" si="17"/>
        <v>1320</v>
      </c>
      <c r="N88" s="4" t="s">
        <v>356</v>
      </c>
      <c r="O88" s="21"/>
    </row>
    <row r="89" customFormat="1" ht="48" customHeight="1" spans="1:15">
      <c r="A89" s="3">
        <v>84</v>
      </c>
      <c r="B89" s="4" t="s">
        <v>123</v>
      </c>
      <c r="C89" s="4" t="s">
        <v>283</v>
      </c>
      <c r="D89" s="4" t="s">
        <v>352</v>
      </c>
      <c r="E89" s="4" t="s">
        <v>370</v>
      </c>
      <c r="F89" s="33" t="s">
        <v>371</v>
      </c>
      <c r="G89" s="14" t="s">
        <v>372</v>
      </c>
      <c r="H89" s="4">
        <v>5.98</v>
      </c>
      <c r="I89" s="4">
        <v>3100</v>
      </c>
      <c r="J89" s="4">
        <f t="shared" si="14"/>
        <v>18538</v>
      </c>
      <c r="K89" s="4">
        <f t="shared" si="16"/>
        <v>6578</v>
      </c>
      <c r="L89" s="4">
        <f t="shared" si="15"/>
        <v>4784</v>
      </c>
      <c r="M89" s="4">
        <f t="shared" si="17"/>
        <v>1794</v>
      </c>
      <c r="N89" s="4" t="s">
        <v>305</v>
      </c>
      <c r="O89" s="21"/>
    </row>
    <row r="90" customFormat="1" ht="48" customHeight="1" spans="1:15">
      <c r="A90" s="3">
        <v>85</v>
      </c>
      <c r="B90" s="4" t="s">
        <v>123</v>
      </c>
      <c r="C90" s="4" t="s">
        <v>174</v>
      </c>
      <c r="D90" s="4" t="s">
        <v>373</v>
      </c>
      <c r="E90" s="4" t="s">
        <v>374</v>
      </c>
      <c r="F90" s="33" t="s">
        <v>375</v>
      </c>
      <c r="G90" s="14" t="s">
        <v>376</v>
      </c>
      <c r="H90" s="4">
        <v>11.25</v>
      </c>
      <c r="I90" s="4">
        <v>3100</v>
      </c>
      <c r="J90" s="4">
        <f t="shared" si="14"/>
        <v>34875</v>
      </c>
      <c r="K90" s="4">
        <f t="shared" si="16"/>
        <v>12375</v>
      </c>
      <c r="L90" s="4">
        <f t="shared" si="15"/>
        <v>9000</v>
      </c>
      <c r="M90" s="4">
        <f t="shared" si="17"/>
        <v>3375</v>
      </c>
      <c r="N90" s="4" t="s">
        <v>377</v>
      </c>
      <c r="O90" s="21"/>
    </row>
    <row r="91" customFormat="1" ht="48" customHeight="1" spans="1:15">
      <c r="A91" s="3">
        <v>86</v>
      </c>
      <c r="B91" s="4" t="s">
        <v>123</v>
      </c>
      <c r="C91" s="4" t="s">
        <v>174</v>
      </c>
      <c r="D91" s="4" t="s">
        <v>373</v>
      </c>
      <c r="E91" s="4" t="s">
        <v>378</v>
      </c>
      <c r="F91" s="33" t="s">
        <v>379</v>
      </c>
      <c r="G91" s="14" t="s">
        <v>380</v>
      </c>
      <c r="H91" s="4">
        <v>5.37</v>
      </c>
      <c r="I91" s="4">
        <v>3100</v>
      </c>
      <c r="J91" s="4">
        <f t="shared" si="14"/>
        <v>16647</v>
      </c>
      <c r="K91" s="4">
        <f t="shared" si="16"/>
        <v>5907</v>
      </c>
      <c r="L91" s="4">
        <f t="shared" si="15"/>
        <v>4296</v>
      </c>
      <c r="M91" s="4">
        <f t="shared" si="17"/>
        <v>1611</v>
      </c>
      <c r="N91" s="4" t="s">
        <v>381</v>
      </c>
      <c r="O91" s="21"/>
    </row>
    <row r="92" customFormat="1" ht="48" customHeight="1" spans="1:15">
      <c r="A92" s="3">
        <v>87</v>
      </c>
      <c r="B92" s="4" t="s">
        <v>123</v>
      </c>
      <c r="C92" s="4" t="s">
        <v>174</v>
      </c>
      <c r="D92" s="4" t="s">
        <v>382</v>
      </c>
      <c r="E92" s="4" t="s">
        <v>383</v>
      </c>
      <c r="F92" s="33" t="s">
        <v>384</v>
      </c>
      <c r="G92" s="14" t="s">
        <v>385</v>
      </c>
      <c r="H92" s="4">
        <v>13.01</v>
      </c>
      <c r="I92" s="4">
        <v>3100</v>
      </c>
      <c r="J92" s="4">
        <f t="shared" si="14"/>
        <v>40331</v>
      </c>
      <c r="K92" s="4">
        <f t="shared" si="16"/>
        <v>14311</v>
      </c>
      <c r="L92" s="4">
        <f t="shared" si="15"/>
        <v>10408</v>
      </c>
      <c r="M92" s="4">
        <f t="shared" si="17"/>
        <v>3903</v>
      </c>
      <c r="N92" s="4" t="s">
        <v>386</v>
      </c>
      <c r="O92" s="21"/>
    </row>
    <row r="93" customFormat="1" ht="48" customHeight="1" spans="1:15">
      <c r="A93" s="3">
        <v>88</v>
      </c>
      <c r="B93" s="4" t="s">
        <v>123</v>
      </c>
      <c r="C93" s="4" t="s">
        <v>387</v>
      </c>
      <c r="D93" s="4" t="s">
        <v>388</v>
      </c>
      <c r="E93" s="4" t="s">
        <v>389</v>
      </c>
      <c r="F93" s="33" t="s">
        <v>390</v>
      </c>
      <c r="G93" s="14" t="s">
        <v>391</v>
      </c>
      <c r="H93" s="4">
        <v>5.51</v>
      </c>
      <c r="I93" s="4">
        <v>3100</v>
      </c>
      <c r="J93" s="4">
        <f t="shared" si="14"/>
        <v>17081</v>
      </c>
      <c r="K93" s="4">
        <f t="shared" si="16"/>
        <v>6061</v>
      </c>
      <c r="L93" s="4">
        <f t="shared" si="15"/>
        <v>4408</v>
      </c>
      <c r="M93" s="4">
        <f t="shared" si="17"/>
        <v>1653</v>
      </c>
      <c r="N93" s="4" t="s">
        <v>392</v>
      </c>
      <c r="O93" s="21" t="s">
        <v>193</v>
      </c>
    </row>
    <row r="94" customFormat="1" ht="48" customHeight="1" spans="1:15">
      <c r="A94" s="3">
        <v>89</v>
      </c>
      <c r="B94" s="4" t="s">
        <v>123</v>
      </c>
      <c r="C94" s="4" t="s">
        <v>387</v>
      </c>
      <c r="D94" s="4" t="s">
        <v>388</v>
      </c>
      <c r="E94" s="4" t="s">
        <v>393</v>
      </c>
      <c r="F94" s="33" t="s">
        <v>394</v>
      </c>
      <c r="G94" s="14" t="s">
        <v>395</v>
      </c>
      <c r="H94" s="4">
        <v>3.67</v>
      </c>
      <c r="I94" s="4">
        <v>3100</v>
      </c>
      <c r="J94" s="4">
        <f t="shared" si="14"/>
        <v>11377</v>
      </c>
      <c r="K94" s="4">
        <f t="shared" si="16"/>
        <v>4037</v>
      </c>
      <c r="L94" s="4">
        <f t="shared" si="15"/>
        <v>2936</v>
      </c>
      <c r="M94" s="4">
        <f t="shared" si="17"/>
        <v>1101</v>
      </c>
      <c r="N94" s="4" t="s">
        <v>392</v>
      </c>
      <c r="O94" s="21"/>
    </row>
    <row r="95" customFormat="1" ht="48" customHeight="1" spans="1:15">
      <c r="A95" s="3">
        <v>90</v>
      </c>
      <c r="B95" s="4" t="s">
        <v>123</v>
      </c>
      <c r="C95" s="4" t="s">
        <v>396</v>
      </c>
      <c r="D95" s="4" t="s">
        <v>397</v>
      </c>
      <c r="E95" s="4" t="s">
        <v>398</v>
      </c>
      <c r="F95" s="33" t="s">
        <v>347</v>
      </c>
      <c r="G95" s="14" t="s">
        <v>399</v>
      </c>
      <c r="H95" s="4">
        <v>4.52</v>
      </c>
      <c r="I95" s="4">
        <v>3100</v>
      </c>
      <c r="J95" s="4">
        <f t="shared" si="14"/>
        <v>14012</v>
      </c>
      <c r="K95" s="4">
        <f t="shared" si="16"/>
        <v>4972</v>
      </c>
      <c r="L95" s="4">
        <f t="shared" si="15"/>
        <v>3616</v>
      </c>
      <c r="M95" s="4">
        <f t="shared" si="17"/>
        <v>1356</v>
      </c>
      <c r="N95" s="4" t="s">
        <v>400</v>
      </c>
      <c r="O95" s="21"/>
    </row>
    <row r="96" customFormat="1" ht="48" customHeight="1" spans="1:15">
      <c r="A96" s="3">
        <v>91</v>
      </c>
      <c r="B96" s="4" t="s">
        <v>123</v>
      </c>
      <c r="C96" s="4" t="s">
        <v>396</v>
      </c>
      <c r="D96" s="4" t="s">
        <v>397</v>
      </c>
      <c r="E96" s="4" t="s">
        <v>401</v>
      </c>
      <c r="F96" s="33" t="s">
        <v>402</v>
      </c>
      <c r="G96" s="14" t="s">
        <v>403</v>
      </c>
      <c r="H96" s="4">
        <v>4.24</v>
      </c>
      <c r="I96" s="4">
        <v>3100</v>
      </c>
      <c r="J96" s="4">
        <f t="shared" si="14"/>
        <v>13144</v>
      </c>
      <c r="K96" s="4">
        <f t="shared" si="16"/>
        <v>4664</v>
      </c>
      <c r="L96" s="4">
        <f t="shared" si="15"/>
        <v>3392</v>
      </c>
      <c r="M96" s="4">
        <f t="shared" si="17"/>
        <v>1272</v>
      </c>
      <c r="N96" s="4" t="s">
        <v>400</v>
      </c>
      <c r="O96" s="21"/>
    </row>
    <row r="97" customFormat="1" ht="48" customHeight="1" spans="1:15">
      <c r="A97" s="3">
        <v>92</v>
      </c>
      <c r="B97" s="4" t="s">
        <v>123</v>
      </c>
      <c r="C97" s="4" t="s">
        <v>396</v>
      </c>
      <c r="D97" s="4" t="s">
        <v>397</v>
      </c>
      <c r="E97" s="4" t="s">
        <v>404</v>
      </c>
      <c r="F97" s="33" t="s">
        <v>259</v>
      </c>
      <c r="G97" s="14" t="s">
        <v>405</v>
      </c>
      <c r="H97" s="4">
        <v>10.94</v>
      </c>
      <c r="I97" s="4">
        <v>3100</v>
      </c>
      <c r="J97" s="4">
        <f t="shared" si="14"/>
        <v>33914</v>
      </c>
      <c r="K97" s="4">
        <f t="shared" si="16"/>
        <v>12034</v>
      </c>
      <c r="L97" s="4">
        <f t="shared" si="15"/>
        <v>8752</v>
      </c>
      <c r="M97" s="4">
        <f t="shared" si="17"/>
        <v>3282</v>
      </c>
      <c r="N97" s="4" t="s">
        <v>257</v>
      </c>
      <c r="O97" s="21"/>
    </row>
    <row r="98" customFormat="1" ht="122" customHeight="1" spans="1:15">
      <c r="A98" s="3">
        <v>93</v>
      </c>
      <c r="B98" s="4" t="s">
        <v>123</v>
      </c>
      <c r="C98" s="4" t="s">
        <v>396</v>
      </c>
      <c r="D98" s="4" t="s">
        <v>397</v>
      </c>
      <c r="E98" s="4" t="s">
        <v>406</v>
      </c>
      <c r="F98" s="33" t="s">
        <v>289</v>
      </c>
      <c r="G98" s="14" t="s">
        <v>407</v>
      </c>
      <c r="H98" s="4">
        <v>5.22</v>
      </c>
      <c r="I98" s="4">
        <v>3100</v>
      </c>
      <c r="J98" s="4">
        <f t="shared" si="14"/>
        <v>16182</v>
      </c>
      <c r="K98" s="4">
        <f t="shared" si="16"/>
        <v>5742</v>
      </c>
      <c r="L98" s="4">
        <f t="shared" si="15"/>
        <v>4176</v>
      </c>
      <c r="M98" s="4">
        <f t="shared" si="17"/>
        <v>1566</v>
      </c>
      <c r="N98" s="4" t="s">
        <v>400</v>
      </c>
      <c r="O98" s="21"/>
    </row>
    <row r="99" customFormat="1" ht="53" customHeight="1" spans="1:15">
      <c r="A99" s="3">
        <v>94</v>
      </c>
      <c r="B99" s="4" t="s">
        <v>123</v>
      </c>
      <c r="C99" s="4" t="s">
        <v>180</v>
      </c>
      <c r="D99" s="4" t="s">
        <v>408</v>
      </c>
      <c r="E99" s="4" t="s">
        <v>409</v>
      </c>
      <c r="F99" s="33" t="s">
        <v>410</v>
      </c>
      <c r="G99" s="14" t="s">
        <v>411</v>
      </c>
      <c r="H99" s="4">
        <v>10.08</v>
      </c>
      <c r="I99" s="4">
        <v>3100</v>
      </c>
      <c r="J99" s="4">
        <f>H99*3100</f>
        <v>31248</v>
      </c>
      <c r="K99" s="4">
        <f t="shared" si="16"/>
        <v>11088</v>
      </c>
      <c r="L99" s="4">
        <f t="shared" si="15"/>
        <v>8064</v>
      </c>
      <c r="M99" s="4">
        <f t="shared" si="17"/>
        <v>3024</v>
      </c>
      <c r="N99" s="4" t="s">
        <v>412</v>
      </c>
      <c r="O99" s="21"/>
    </row>
    <row r="100" customFormat="1" ht="53" customHeight="1" spans="1:15">
      <c r="A100" s="3">
        <v>95</v>
      </c>
      <c r="B100" s="4" t="s">
        <v>123</v>
      </c>
      <c r="C100" s="4" t="s">
        <v>180</v>
      </c>
      <c r="D100" s="4" t="s">
        <v>408</v>
      </c>
      <c r="E100" s="4" t="s">
        <v>413</v>
      </c>
      <c r="F100" s="33" t="s">
        <v>414</v>
      </c>
      <c r="G100" s="14" t="s">
        <v>415</v>
      </c>
      <c r="H100" s="4">
        <v>20.85</v>
      </c>
      <c r="I100" s="4">
        <v>3100</v>
      </c>
      <c r="J100" s="4">
        <f t="shared" ref="J100:J110" si="18">H100*3100</f>
        <v>64635</v>
      </c>
      <c r="K100" s="4">
        <f t="shared" ref="K100:K110" si="19">H100*1100</f>
        <v>22935</v>
      </c>
      <c r="L100" s="4">
        <f t="shared" ref="L100:L110" si="20">H100*800</f>
        <v>16680</v>
      </c>
      <c r="M100" s="4">
        <f t="shared" ref="M100:M110" si="21">H100*300</f>
        <v>6255</v>
      </c>
      <c r="N100" s="4" t="s">
        <v>416</v>
      </c>
      <c r="O100" s="21"/>
    </row>
    <row r="101" customFormat="1" ht="53" customHeight="1" spans="1:15">
      <c r="A101" s="3">
        <v>96</v>
      </c>
      <c r="B101" s="4" t="s">
        <v>123</v>
      </c>
      <c r="C101" s="4" t="s">
        <v>180</v>
      </c>
      <c r="D101" s="4" t="s">
        <v>408</v>
      </c>
      <c r="E101" s="4" t="s">
        <v>417</v>
      </c>
      <c r="F101" s="33" t="s">
        <v>418</v>
      </c>
      <c r="G101" s="14" t="s">
        <v>419</v>
      </c>
      <c r="H101" s="4">
        <v>23.06</v>
      </c>
      <c r="I101" s="4">
        <v>3100</v>
      </c>
      <c r="J101" s="4">
        <f t="shared" si="18"/>
        <v>71486</v>
      </c>
      <c r="K101" s="4">
        <f t="shared" si="19"/>
        <v>25366</v>
      </c>
      <c r="L101" s="4">
        <f t="shared" si="20"/>
        <v>18448</v>
      </c>
      <c r="M101" s="4">
        <f t="shared" si="21"/>
        <v>6918</v>
      </c>
      <c r="N101" s="4" t="s">
        <v>420</v>
      </c>
      <c r="O101" s="21"/>
    </row>
    <row r="102" customFormat="1" ht="53" customHeight="1" spans="1:15">
      <c r="A102" s="3">
        <v>97</v>
      </c>
      <c r="B102" s="4" t="s">
        <v>123</v>
      </c>
      <c r="C102" s="4" t="s">
        <v>180</v>
      </c>
      <c r="D102" s="4" t="s">
        <v>408</v>
      </c>
      <c r="E102" s="4" t="s">
        <v>421</v>
      </c>
      <c r="F102" s="33" t="s">
        <v>422</v>
      </c>
      <c r="G102" s="14" t="s">
        <v>423</v>
      </c>
      <c r="H102" s="4">
        <v>7.67</v>
      </c>
      <c r="I102" s="4">
        <v>3100</v>
      </c>
      <c r="J102" s="4">
        <f t="shared" si="18"/>
        <v>23777</v>
      </c>
      <c r="K102" s="4">
        <f t="shared" si="19"/>
        <v>8437</v>
      </c>
      <c r="L102" s="4">
        <f t="shared" si="20"/>
        <v>6136</v>
      </c>
      <c r="M102" s="4">
        <f t="shared" si="21"/>
        <v>2301</v>
      </c>
      <c r="N102" s="4" t="s">
        <v>424</v>
      </c>
      <c r="O102" s="22"/>
    </row>
    <row r="103" customFormat="1" ht="53" customHeight="1" spans="1:15">
      <c r="A103" s="3">
        <v>98</v>
      </c>
      <c r="B103" s="4" t="s">
        <v>123</v>
      </c>
      <c r="C103" s="4" t="s">
        <v>180</v>
      </c>
      <c r="D103" s="4" t="s">
        <v>408</v>
      </c>
      <c r="E103" s="4" t="s">
        <v>425</v>
      </c>
      <c r="F103" s="33" t="s">
        <v>418</v>
      </c>
      <c r="G103" s="14" t="s">
        <v>426</v>
      </c>
      <c r="H103" s="4">
        <v>11.95</v>
      </c>
      <c r="I103" s="4">
        <v>3100</v>
      </c>
      <c r="J103" s="4">
        <f t="shared" si="18"/>
        <v>37045</v>
      </c>
      <c r="K103" s="4">
        <f t="shared" si="19"/>
        <v>13145</v>
      </c>
      <c r="L103" s="4">
        <f t="shared" si="20"/>
        <v>9560</v>
      </c>
      <c r="M103" s="4">
        <f t="shared" si="21"/>
        <v>3585</v>
      </c>
      <c r="N103" s="4" t="s">
        <v>420</v>
      </c>
      <c r="O103" s="21" t="s">
        <v>193</v>
      </c>
    </row>
    <row r="104" customFormat="1" ht="53" customHeight="1" spans="1:15">
      <c r="A104" s="3">
        <v>99</v>
      </c>
      <c r="B104" s="4" t="s">
        <v>123</v>
      </c>
      <c r="C104" s="4" t="s">
        <v>180</v>
      </c>
      <c r="D104" s="4" t="s">
        <v>408</v>
      </c>
      <c r="E104" s="4" t="s">
        <v>427</v>
      </c>
      <c r="F104" s="33" t="s">
        <v>236</v>
      </c>
      <c r="G104" s="14" t="s">
        <v>428</v>
      </c>
      <c r="H104" s="4">
        <v>5.06</v>
      </c>
      <c r="I104" s="4">
        <v>3100</v>
      </c>
      <c r="J104" s="4">
        <f t="shared" si="18"/>
        <v>15686</v>
      </c>
      <c r="K104" s="4">
        <f t="shared" si="19"/>
        <v>5566</v>
      </c>
      <c r="L104" s="4">
        <f t="shared" si="20"/>
        <v>4048</v>
      </c>
      <c r="M104" s="4">
        <f t="shared" si="21"/>
        <v>1518</v>
      </c>
      <c r="N104" s="4" t="s">
        <v>429</v>
      </c>
      <c r="O104" s="21"/>
    </row>
    <row r="105" customFormat="1" ht="117" customHeight="1" spans="1:15">
      <c r="A105" s="3">
        <v>100</v>
      </c>
      <c r="B105" s="4" t="s">
        <v>123</v>
      </c>
      <c r="C105" s="4" t="s">
        <v>180</v>
      </c>
      <c r="D105" s="4" t="s">
        <v>181</v>
      </c>
      <c r="E105" s="4" t="s">
        <v>430</v>
      </c>
      <c r="F105" s="33" t="s">
        <v>431</v>
      </c>
      <c r="G105" s="14" t="s">
        <v>432</v>
      </c>
      <c r="H105" s="4">
        <v>7.85</v>
      </c>
      <c r="I105" s="4">
        <v>3100</v>
      </c>
      <c r="J105" s="4">
        <f t="shared" si="18"/>
        <v>24335</v>
      </c>
      <c r="K105" s="4">
        <f t="shared" si="19"/>
        <v>8635</v>
      </c>
      <c r="L105" s="4">
        <f t="shared" si="20"/>
        <v>6280</v>
      </c>
      <c r="M105" s="4">
        <f t="shared" si="21"/>
        <v>2355</v>
      </c>
      <c r="N105" s="4" t="s">
        <v>420</v>
      </c>
      <c r="O105" s="21"/>
    </row>
    <row r="106" customFormat="1" ht="53" customHeight="1" spans="1:15">
      <c r="A106" s="3">
        <v>101</v>
      </c>
      <c r="B106" s="4" t="s">
        <v>123</v>
      </c>
      <c r="C106" s="4" t="s">
        <v>180</v>
      </c>
      <c r="D106" s="4" t="s">
        <v>408</v>
      </c>
      <c r="E106" s="4" t="s">
        <v>433</v>
      </c>
      <c r="F106" s="33" t="s">
        <v>434</v>
      </c>
      <c r="G106" s="14" t="s">
        <v>435</v>
      </c>
      <c r="H106" s="4">
        <v>8.74</v>
      </c>
      <c r="I106" s="4">
        <v>3100</v>
      </c>
      <c r="J106" s="4">
        <f t="shared" si="18"/>
        <v>27094</v>
      </c>
      <c r="K106" s="4">
        <f t="shared" si="19"/>
        <v>9614</v>
      </c>
      <c r="L106" s="4">
        <f t="shared" si="20"/>
        <v>6992</v>
      </c>
      <c r="M106" s="4">
        <f t="shared" si="21"/>
        <v>2622</v>
      </c>
      <c r="N106" s="4" t="s">
        <v>420</v>
      </c>
      <c r="O106" s="21"/>
    </row>
    <row r="107" customFormat="1" ht="53" customHeight="1" spans="1:15">
      <c r="A107" s="3">
        <v>102</v>
      </c>
      <c r="B107" s="4" t="s">
        <v>123</v>
      </c>
      <c r="C107" s="4" t="s">
        <v>180</v>
      </c>
      <c r="D107" s="4" t="s">
        <v>408</v>
      </c>
      <c r="E107" s="4" t="s">
        <v>436</v>
      </c>
      <c r="F107" s="33" t="s">
        <v>437</v>
      </c>
      <c r="G107" s="14" t="s">
        <v>438</v>
      </c>
      <c r="H107" s="4">
        <v>12.06</v>
      </c>
      <c r="I107" s="4">
        <v>3100</v>
      </c>
      <c r="J107" s="4">
        <f t="shared" si="18"/>
        <v>37386</v>
      </c>
      <c r="K107" s="4">
        <f t="shared" si="19"/>
        <v>13266</v>
      </c>
      <c r="L107" s="4">
        <f t="shared" si="20"/>
        <v>9648</v>
      </c>
      <c r="M107" s="4">
        <f t="shared" si="21"/>
        <v>3618</v>
      </c>
      <c r="N107" s="4" t="s">
        <v>429</v>
      </c>
      <c r="O107" s="21"/>
    </row>
    <row r="108" customFormat="1" ht="53" customHeight="1" spans="1:15">
      <c r="A108" s="3">
        <v>103</v>
      </c>
      <c r="B108" s="4" t="s">
        <v>123</v>
      </c>
      <c r="C108" s="4" t="s">
        <v>180</v>
      </c>
      <c r="D108" s="4" t="s">
        <v>408</v>
      </c>
      <c r="E108" s="4" t="s">
        <v>439</v>
      </c>
      <c r="F108" s="33" t="s">
        <v>236</v>
      </c>
      <c r="G108" s="14" t="s">
        <v>440</v>
      </c>
      <c r="H108" s="4">
        <v>3.46</v>
      </c>
      <c r="I108" s="4">
        <v>3100</v>
      </c>
      <c r="J108" s="4">
        <f t="shared" si="18"/>
        <v>10726</v>
      </c>
      <c r="K108" s="4">
        <f t="shared" si="19"/>
        <v>3806</v>
      </c>
      <c r="L108" s="4">
        <f t="shared" si="20"/>
        <v>2768</v>
      </c>
      <c r="M108" s="4">
        <f t="shared" si="21"/>
        <v>1038</v>
      </c>
      <c r="N108" s="4" t="s">
        <v>420</v>
      </c>
      <c r="O108" s="21"/>
    </row>
    <row r="109" customFormat="1" ht="53" customHeight="1" spans="1:15">
      <c r="A109" s="3">
        <v>104</v>
      </c>
      <c r="B109" s="4" t="s">
        <v>123</v>
      </c>
      <c r="C109" s="4" t="s">
        <v>180</v>
      </c>
      <c r="D109" s="4" t="s">
        <v>408</v>
      </c>
      <c r="E109" s="4" t="s">
        <v>441</v>
      </c>
      <c r="F109" s="4" t="s">
        <v>442</v>
      </c>
      <c r="G109" s="14" t="s">
        <v>443</v>
      </c>
      <c r="H109" s="4">
        <v>7.79</v>
      </c>
      <c r="I109" s="4">
        <v>3100</v>
      </c>
      <c r="J109" s="4">
        <f t="shared" si="18"/>
        <v>24149</v>
      </c>
      <c r="K109" s="4">
        <f t="shared" si="19"/>
        <v>8569</v>
      </c>
      <c r="L109" s="4">
        <f t="shared" si="20"/>
        <v>6232</v>
      </c>
      <c r="M109" s="4">
        <f t="shared" si="21"/>
        <v>2337</v>
      </c>
      <c r="N109" s="4" t="s">
        <v>420</v>
      </c>
      <c r="O109" s="21"/>
    </row>
    <row r="110" customFormat="1" ht="53" customHeight="1" spans="1:15">
      <c r="A110" s="3">
        <v>105</v>
      </c>
      <c r="B110" s="4" t="s">
        <v>123</v>
      </c>
      <c r="C110" s="4" t="s">
        <v>180</v>
      </c>
      <c r="D110" s="4" t="s">
        <v>408</v>
      </c>
      <c r="E110" s="4" t="s">
        <v>444</v>
      </c>
      <c r="F110" s="33" t="s">
        <v>445</v>
      </c>
      <c r="G110" s="14" t="s">
        <v>446</v>
      </c>
      <c r="H110" s="4">
        <v>4.55</v>
      </c>
      <c r="I110" s="4">
        <v>3100</v>
      </c>
      <c r="J110" s="4">
        <f t="shared" si="18"/>
        <v>14105</v>
      </c>
      <c r="K110" s="4">
        <f t="shared" si="19"/>
        <v>5005</v>
      </c>
      <c r="L110" s="4">
        <f t="shared" si="20"/>
        <v>3640</v>
      </c>
      <c r="M110" s="4">
        <f t="shared" si="21"/>
        <v>1365</v>
      </c>
      <c r="N110" s="4" t="s">
        <v>447</v>
      </c>
      <c r="O110" s="22"/>
    </row>
    <row r="111" s="1" customFormat="1" ht="34" customHeight="1" spans="1:15">
      <c r="A111" s="23" t="s">
        <v>448</v>
      </c>
      <c r="B111" s="24"/>
      <c r="C111" s="24"/>
      <c r="D111" s="24"/>
      <c r="E111" s="24"/>
      <c r="F111" s="24"/>
      <c r="G111" s="26"/>
      <c r="H111" s="27">
        <f>SUM(H6:H110)</f>
        <v>762.08</v>
      </c>
      <c r="I111" s="27"/>
      <c r="J111" s="27">
        <f>SUM(J6:J110)</f>
        <v>2343332</v>
      </c>
      <c r="K111" s="27">
        <f>SUM(K6:K110)</f>
        <v>828240</v>
      </c>
      <c r="L111" s="27">
        <f>SUM(L6:L110)</f>
        <v>609664</v>
      </c>
      <c r="M111" s="27">
        <f>SUM(M6:M110)</f>
        <v>218576</v>
      </c>
      <c r="N111" s="27"/>
      <c r="O111" s="29"/>
    </row>
    <row r="112" ht="43" customHeight="1" spans="1:1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</row>
  </sheetData>
  <mergeCells count="30">
    <mergeCell ref="A2:O2"/>
    <mergeCell ref="K3:M3"/>
    <mergeCell ref="L4:M4"/>
    <mergeCell ref="A111:G111"/>
    <mergeCell ref="A112:O11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4:K5"/>
    <mergeCell ref="N3:N5"/>
    <mergeCell ref="O3:O5"/>
    <mergeCell ref="O6:O12"/>
    <mergeCell ref="O13:O23"/>
    <mergeCell ref="O24:O25"/>
    <mergeCell ref="O26:O31"/>
    <mergeCell ref="O32:O41"/>
    <mergeCell ref="O42:O46"/>
    <mergeCell ref="O47:O56"/>
    <mergeCell ref="O57:O68"/>
    <mergeCell ref="O69:O80"/>
    <mergeCell ref="O81:O92"/>
    <mergeCell ref="O93:O102"/>
    <mergeCell ref="O103:O110"/>
  </mergeCells>
  <pageMargins left="0.393055555555556" right="0.354166666666667" top="0.393055555555556" bottom="0" header="0.354166666666667" footer="0.118055555555556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公示文件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NFZX</dc:creator>
  <cp:lastModifiedBy>GW</cp:lastModifiedBy>
  <dcterms:created xsi:type="dcterms:W3CDTF">2026-04-25T18:04:00Z</dcterms:created>
  <dcterms:modified xsi:type="dcterms:W3CDTF">2026-10-09T16:52:07Z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EF69EFB1F0EA4479A3D3254D1ED13622_11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