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公示文件" sheetId="2" r:id="rId1"/>
  </sheets>
  <calcPr calcId="144525"/>
</workbook>
</file>

<file path=xl/sharedStrings.xml><?xml version="1.0" encoding="utf-8"?>
<sst xmlns="http://schemas.openxmlformats.org/spreadsheetml/2006/main" count="220" uniqueCount="162">
  <si>
    <t xml:space="preserve"> 儋州市2026年天然橡胶良种良法补助汇总表（第十九批）</t>
  </si>
  <si>
    <t>序号</t>
  </si>
  <si>
    <t>乡镇</t>
  </si>
  <si>
    <t>村委会</t>
  </si>
  <si>
    <t>村小组</t>
  </si>
  <si>
    <t>胶农姓名</t>
  </si>
  <si>
    <t>身份证号/单位代码</t>
  </si>
  <si>
    <t>图斑编码</t>
  </si>
  <si>
    <t>核实或测量面积（亩）</t>
  </si>
  <si>
    <t>每亩申请补贴金额(元)</t>
  </si>
  <si>
    <t>实际应补贴金额（元）</t>
  </si>
  <si>
    <t>第1年补助情况</t>
  </si>
  <si>
    <t>种植时间/品种</t>
  </si>
  <si>
    <t>备注（户类型）</t>
  </si>
  <si>
    <t>2026年补助资金(元</t>
  </si>
  <si>
    <t>其中</t>
  </si>
  <si>
    <t>中央资金</t>
  </si>
  <si>
    <t>省级资金</t>
  </si>
  <si>
    <t>东成</t>
  </si>
  <si>
    <t>流坡</t>
  </si>
  <si>
    <t>丁北</t>
  </si>
  <si>
    <t>曾开能</t>
  </si>
  <si>
    <t>460003XXXX2259</t>
  </si>
  <si>
    <t>地块一；              X2178439.685  Y331336.352
X2178410.372  Y331308.324
X2178410.155  Y331350.644
X2178380.327  Y331324.779
地块二；              X2178356.657  Y331371.570
X2178377.026  Y331393.949
X2178358.688  Y331418.916
X2178351.569  Y331417.410
地块三；                   X2178741.536  Y331302.571
X2178693.523  Y331367.726
X2178766.248  Y331390.241 X2178711.829  Y331367.726    
地块四；                     X2178934.600  Y331890.489                   X2178952.527  Y331893.381
X2178924.651  Y331919.545
X2178952.058  Y331926.033
地块五；                     X2178825.030  Y331922.946
X2178797.828  Y331944.946
X2178835.709  Y331936.808
X2178813.749  Y331960.480
地块六；                 X2178933.011  Y332101.150
X2178920.325  Y332078.573
X2178888.177  Y332106.471
X2178916.433  Y332113.959</t>
  </si>
  <si>
    <t>2025年7月
73397</t>
  </si>
  <si>
    <t xml:space="preserve"> 2025-26年种植（总补贴3100元/亩，更新种植第 1 年补助 1100 元/亩（中央补助 800 元，省级资金300），第 2—6 年每年补助 400 元/亩（中央补助 300 元，省级资金100元）</t>
  </si>
  <si>
    <t>曾文兴</t>
  </si>
  <si>
    <t>460029XXXX2230</t>
  </si>
  <si>
    <t>X2178376.976  Y330841.760
X2178273.103  Y330801.531
X2178330.432  Y330851.451
X2178330.432  Y330887.024</t>
  </si>
  <si>
    <t>吴村</t>
  </si>
  <si>
    <t>田表</t>
  </si>
  <si>
    <t>李伟雄</t>
  </si>
  <si>
    <t>460029XXXX2210</t>
  </si>
  <si>
    <t xml:space="preserve"> 地块一；                  X2173237.268  Y336227.891
X2173296.421  Y336255.099
X2173278.082  Y336292.978
X2173221.267  Y336229.360
地块二；                     X2172961.340  Y336065.474
X2172959.363  Y336124.758
X2172921.933  Y336071.949
X2172939.240  Y336116.970
地块三；                X2173017.423  Y336201.824
X2173006.109  Y336180.673
X2172999.159  Y336212.118
X2172940.389  Y336201.288
地块四；                 X2172996.632  Y336277.109
X2172998.270  Y336287.350
X2172961.994  Y336296.235
X2172966.248  Y336302.412</t>
  </si>
  <si>
    <t>2026年8月
73397</t>
  </si>
  <si>
    <t>加悦</t>
  </si>
  <si>
    <t>翰林</t>
  </si>
  <si>
    <t>许开瑚</t>
  </si>
  <si>
    <t>469003XXXX7019</t>
  </si>
  <si>
    <t>X2182824.704  Y341728.399
X2182811.241  Y341733.736
X2182774.488  Y341681.330
X2182735.182  Y341703.949</t>
  </si>
  <si>
    <t>2026年7月
73397</t>
  </si>
  <si>
    <t xml:space="preserve">乡投 </t>
  </si>
  <si>
    <t>和庆农场公司</t>
  </si>
  <si>
    <t>原联营砖厂面</t>
  </si>
  <si>
    <t>何忠辉</t>
  </si>
  <si>
    <t>460029XXXX8019</t>
  </si>
  <si>
    <t>东：2160233.178                南：2160123.059
西：2160170.895              北：2160263.047</t>
  </si>
  <si>
    <t>2026年73397</t>
  </si>
  <si>
    <t xml:space="preserve">乡投  </t>
  </si>
  <si>
    <t>南斗龙鱼塘面1号</t>
  </si>
  <si>
    <t>黄扬帆</t>
  </si>
  <si>
    <t>460006XXXX6815</t>
  </si>
  <si>
    <t>东：2159448.952          南：2159325.119
西：2159362.888              北：2159485.597</t>
  </si>
  <si>
    <t>乡投</t>
  </si>
  <si>
    <t>南斗龙二号</t>
  </si>
  <si>
    <t>谢亚弟</t>
  </si>
  <si>
    <t>460003XXXX8018</t>
  </si>
  <si>
    <t>东：21593250119               南：2159262.438
西：2159249.772                  北：2159362.888</t>
  </si>
  <si>
    <t>英茶路一号</t>
  </si>
  <si>
    <t>刘永达</t>
  </si>
  <si>
    <t>460003XXXX8010</t>
  </si>
  <si>
    <t>东：2159358.713               南：2159232.573
西：2159249.772                北：2159327.709</t>
  </si>
  <si>
    <t>英茶路6号</t>
  </si>
  <si>
    <t>李美寿</t>
  </si>
  <si>
    <t>460003XXXX1413</t>
  </si>
  <si>
    <t>东：2159058.151                南：2159009.421
西：2159022.952              北：2159129.941</t>
  </si>
  <si>
    <t>那大镇</t>
  </si>
  <si>
    <t>加平</t>
  </si>
  <si>
    <t>京余</t>
  </si>
  <si>
    <t>谢养坤</t>
  </si>
  <si>
    <t>460029XXXX1821</t>
  </si>
  <si>
    <t>东：X2168769.187 Y344701.531         南：X2168733.124 Y344665.544        西：X2168772.175 Y344627.126        北：X2168813.842 Y344668.751</t>
  </si>
  <si>
    <t>2026年7月/热妍72059</t>
  </si>
  <si>
    <t>加篓</t>
  </si>
  <si>
    <t>陈辉芳</t>
  </si>
  <si>
    <t>460029XXXX181X</t>
  </si>
  <si>
    <t xml:space="preserve">地块一                                                   东：X2168749.887 Y343633.887         南：X2168718.972 Y343550.330        西：X2168731.444 Y343546.332                    北：X2168766.199 Y343627.376                    地块二                                                       东：X2168842.393 Y343877.383              南：X2168762.226 Y343827.809                   西：X2168770.904 Y343818.197                北：X2168859.176 Y343861.658                   </t>
  </si>
  <si>
    <t>抱龙</t>
  </si>
  <si>
    <t>王如孟</t>
  </si>
  <si>
    <t>460003XXXX1813</t>
  </si>
  <si>
    <t>东：X2167320.547 Y345035.338         南：X2167377.851 Y345176.714         西：X2167369.619 Y345186.198       北：X2167267.452 Y345107.439</t>
  </si>
  <si>
    <t>海头镇</t>
  </si>
  <si>
    <t>七柏榔</t>
  </si>
  <si>
    <t>符六赞</t>
  </si>
  <si>
    <t>460029XXXX6610</t>
  </si>
  <si>
    <t xml:space="preserve">2154720.509/294795.523
2154683.998/294767.731
2154648.091/294808.535
2154673.531/294822.913
2154714.558/294830.001
</t>
  </si>
  <si>
    <t>2026年8月种植热研
72059</t>
  </si>
  <si>
    <t>符天维</t>
  </si>
  <si>
    <t>460029XXXX6673</t>
  </si>
  <si>
    <t>2153069.030/296063.187
2153067.406/296083.111
2153010.374/296031.454
2152996.455/296087.919</t>
  </si>
  <si>
    <t>2025年8月种植热研73397</t>
  </si>
  <si>
    <t>符作安</t>
  </si>
  <si>
    <t>460029XXXX6613</t>
  </si>
  <si>
    <t>2153730.865/295565.354
2153720.175/295535.354
2153631.117/295557.456
2153646.654/295595.347
2153370.577/295803.439
2153356.444/295798.120
2153318.110/295821.827
2153330.447/295835.049
2153299.193/295725.200
2153274.563/295748.510
2153254.927/295702.966
2153244.991/295718.014</t>
  </si>
  <si>
    <t>2025年10月种植热研72059</t>
  </si>
  <si>
    <t>兰洋</t>
  </si>
  <si>
    <t>番加村委会</t>
  </si>
  <si>
    <t>尖岭村</t>
  </si>
  <si>
    <t>鲍安玉</t>
  </si>
  <si>
    <t>460029XXXX0813</t>
  </si>
  <si>
    <t>X2136066.790、Y363201.873 
X2136008.877、Y363309.538
X2135913.936、Y363114.778  
X2135743.053、Y363177.935</t>
  </si>
  <si>
    <t>2026.07
73397</t>
  </si>
  <si>
    <t>南丰镇</t>
  </si>
  <si>
    <t>尖岭村委会</t>
  </si>
  <si>
    <t>李岳锋</t>
  </si>
  <si>
    <t>460003XXXX6835</t>
  </si>
  <si>
    <t>地块一：
346538.485/2155607.982、346555.534/2155508.742
346570.384/2155506.378、346555.460/2155609.341
地块二：
346700.330/2156441.064、346720.228/2156418.300
346793.259/2156466.676、346787.745/2156493.619</t>
  </si>
  <si>
    <t>南新村</t>
  </si>
  <si>
    <t>余金和</t>
  </si>
  <si>
    <t>460029XXXX0612</t>
  </si>
  <si>
    <t>地块一：
346472.852/2155319.258、346506.757/2155297.464
346606.165/2155399.318、346595.867/2155402.827
地块二：
346512.687/2155461.913、346490.813/2155435.386
346519.786/2155415.334、346571.866/2155442.348</t>
  </si>
  <si>
    <t>2026年7月
热研72059</t>
  </si>
  <si>
    <t>海漫村</t>
  </si>
  <si>
    <t>孙国养</t>
  </si>
  <si>
    <t>460029XXXX6853</t>
  </si>
  <si>
    <t>地块一：
347345.347/2155217.189、347355.766/2155200.826
347466.165/2155273.246、347450.637/2155288.173
地块二：
346554.380/2158353.024、346523.002/2158309.232
346567.558/2158289.192、346586.172/2158341.180</t>
  </si>
  <si>
    <t>2026年6月
热研72059</t>
  </si>
  <si>
    <t>南丰村村委会</t>
  </si>
  <si>
    <t>散马村</t>
  </si>
  <si>
    <t>钟海康</t>
  </si>
  <si>
    <t>460003XXXX6813</t>
  </si>
  <si>
    <t>348577.955/2148574.643、348578.816/2148477.358
348617.214/2148461.542、348614.939/2148586.502</t>
  </si>
  <si>
    <t>2026年5月73397</t>
  </si>
  <si>
    <t>陶江村委会</t>
  </si>
  <si>
    <t>白马村</t>
  </si>
  <si>
    <t>何海银</t>
  </si>
  <si>
    <t>460029XXXX6819</t>
  </si>
  <si>
    <t>地块一：
347988.674/2154649.014、348024.573/2154588.030
348040.258/2154608.624、348014.767/2154662.660
地块二：
347937.259/2154771.310、347954.818/2154760.523
348019.116/2154829.242、348006.957/2154846.962</t>
  </si>
  <si>
    <t>2026年
7月
72059、73397</t>
  </si>
  <si>
    <t>孔准村</t>
  </si>
  <si>
    <t>李国志</t>
  </si>
  <si>
    <t>460029XXXX6818</t>
  </si>
  <si>
    <t>地块一：
346670.546/2153225.448、346721.141/2153145.860
346825.143/2153216.141、346774.778/2153242.143
地块二：
346912.798/2153289.803、346937.155/2153156.520
347002.169/2153231.681、346962.243/2153306.987</t>
  </si>
  <si>
    <t>2026年
6月
73397</t>
  </si>
  <si>
    <t>李大明</t>
  </si>
  <si>
    <t>460029XXXX6839</t>
  </si>
  <si>
    <t>地块一：
346654.075/2153097.236、346658.142/2153065.990
346761.872/2153083.354、346754.504/2153113.467
地块二：
346668.546/2153297.690、346670.546/2153225.448
346763.356/2153244.600、346752.174/2153278.424</t>
  </si>
  <si>
    <t>2025年4月 2026年7月
73397</t>
  </si>
  <si>
    <t>丰富村</t>
  </si>
  <si>
    <t>钟志贤</t>
  </si>
  <si>
    <t>460003XXXX6831</t>
  </si>
  <si>
    <t>地块一：
347673.969/2154152.590、347743.315/2154133.149
347743.288/2154186.439、347706.025/2154169.265
地块二：
347762.037/2154165.010、347757.793/2154132.578
347780.037/2154131.084、347780.956/2154161.133</t>
  </si>
  <si>
    <t>2026年
6月
72059</t>
  </si>
  <si>
    <t>钟亚超</t>
  </si>
  <si>
    <t>460003XXXX6815</t>
  </si>
  <si>
    <t>348189.932/2154037.266、348184.263/2154027.889
348319.710/2153938.517、348327.797/2153948.666</t>
  </si>
  <si>
    <t>新村村委会</t>
  </si>
  <si>
    <t>和大村</t>
  </si>
  <si>
    <t>王土金</t>
  </si>
  <si>
    <t>460029XXXX6873</t>
  </si>
  <si>
    <t>342215.142/2139555.387、342161.462/2139463.464
342384.212/2139383.454、342448.322/2139422.376</t>
  </si>
  <si>
    <t>2026年        7月、8月 72059
热研73397</t>
  </si>
  <si>
    <t>油麻村委会</t>
  </si>
  <si>
    <t>符其昌</t>
  </si>
  <si>
    <t>460029XXXX6816</t>
  </si>
  <si>
    <t>343022.733/2150910.482、343087.622/2150794.506
343157.347/2150784.041、343095.690/2150920.885</t>
  </si>
  <si>
    <t>2026年6月73397</t>
  </si>
  <si>
    <t>朱琴妹</t>
  </si>
  <si>
    <t>460003XXXX6827</t>
  </si>
  <si>
    <t>342711.226/2152121.557、342840.607/2152054.130
342939.973/2152001.033、342896.289/2152138.314</t>
  </si>
  <si>
    <t>2026年6月73397、72059</t>
  </si>
  <si>
    <t>合计：</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</si>
</sst>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32">
    <font>
      <sz val="11"/>
      <color theme="1"/>
      <name val="宋体"/>
      <charset val="134"/>
      <scheme val="minor"/>
    </font>
    <font>
      <b/>
      <sz val="18"/>
      <color theme="1"/>
      <name val="宋体"/>
      <charset val="134"/>
    </font>
    <font>
      <b/>
      <sz val="12"/>
      <color theme="1"/>
      <name val="宋体"/>
      <charset val="134"/>
    </font>
    <font>
      <sz val="10"/>
      <color theme="1"/>
      <name val="宋体"/>
      <charset val="134"/>
    </font>
    <font>
      <sz val="12"/>
      <color theme="1"/>
      <name val="宋体"/>
      <charset val="134"/>
      <scheme val="minor"/>
    </font>
    <font>
      <sz val="10"/>
      <color theme="1"/>
      <name val="宋体"/>
      <charset val="134"/>
      <scheme val="minor"/>
    </font>
    <font>
      <sz val="10.5"/>
      <color theme="1"/>
      <name val="宋体"/>
      <charset val="134"/>
      <scheme val="minor"/>
    </font>
    <font>
      <sz val="14"/>
      <color theme="1"/>
      <name val="宋体"/>
      <charset val="134"/>
    </font>
    <font>
      <sz val="12"/>
      <color theme="1"/>
      <name val="宋体"/>
      <charset val="134"/>
    </font>
    <font>
      <sz val="10"/>
      <name val="宋体"/>
      <charset val="134"/>
    </font>
    <font>
      <sz val="9"/>
      <color theme="1"/>
      <name val="宋体"/>
      <charset val="134"/>
    </font>
    <font>
      <sz val="10"/>
      <color rgb="FF000000"/>
      <name val="宋体"/>
      <charset val="134"/>
    </font>
    <font>
      <sz val="11"/>
      <color theme="1"/>
      <name val="宋体"/>
      <charset val="134"/>
    </font>
    <font>
      <sz val="11"/>
      <color theme="1"/>
      <name val="宋体"/>
      <charset val="0"/>
      <scheme val="minor"/>
    </font>
    <font>
      <sz val="11"/>
      <color theme="0"/>
      <name val="宋体"/>
      <charset val="0"/>
      <scheme val="minor"/>
    </font>
    <font>
      <u/>
      <sz val="11"/>
      <color rgb="FF800080"/>
      <name val="宋体"/>
      <charset val="0"/>
      <scheme val="minor"/>
    </font>
    <font>
      <i/>
      <sz val="11"/>
      <color rgb="FF7F7F7F"/>
      <name val="宋体"/>
      <charset val="0"/>
      <scheme val="minor"/>
    </font>
    <font>
      <b/>
      <sz val="18"/>
      <color theme="3"/>
      <name val="宋体"/>
      <charset val="134"/>
      <scheme val="minor"/>
    </font>
    <font>
      <b/>
      <sz val="11"/>
      <color theme="3"/>
      <name val="宋体"/>
      <charset val="134"/>
      <scheme val="minor"/>
    </font>
    <font>
      <b/>
      <sz val="11"/>
      <color theme="1"/>
      <name val="宋体"/>
      <charset val="0"/>
      <scheme val="minor"/>
    </font>
    <font>
      <u/>
      <sz val="11"/>
      <color rgb="FF0000FF"/>
      <name val="宋体"/>
      <charset val="0"/>
      <scheme val="minor"/>
    </font>
    <font>
      <b/>
      <sz val="15"/>
      <color theme="3"/>
      <name val="宋体"/>
      <charset val="134"/>
      <scheme val="minor"/>
    </font>
    <font>
      <sz val="11"/>
      <color rgb="FF3F3F76"/>
      <name val="宋体"/>
      <charset val="0"/>
      <scheme val="minor"/>
    </font>
    <font>
      <sz val="11"/>
      <color rgb="FF9C0006"/>
      <name val="宋体"/>
      <charset val="0"/>
      <scheme val="minor"/>
    </font>
    <font>
      <b/>
      <sz val="13"/>
      <color theme="3"/>
      <name val="宋体"/>
      <charset val="134"/>
      <scheme val="minor"/>
    </font>
    <font>
      <b/>
      <sz val="11"/>
      <color rgb="FFFFFFFF"/>
      <name val="宋体"/>
      <charset val="0"/>
      <scheme val="minor"/>
    </font>
    <font>
      <sz val="11"/>
      <color rgb="FFFA7D00"/>
      <name val="宋体"/>
      <charset val="0"/>
      <scheme val="minor"/>
    </font>
    <font>
      <sz val="11"/>
      <color rgb="FF9C6500"/>
      <name val="宋体"/>
      <charset val="0"/>
      <scheme val="minor"/>
    </font>
    <font>
      <b/>
      <sz val="11"/>
      <color rgb="FFFA7D00"/>
      <name val="宋体"/>
      <charset val="0"/>
      <scheme val="minor"/>
    </font>
    <font>
      <sz val="11"/>
      <color rgb="FFFF0000"/>
      <name val="宋体"/>
      <charset val="0"/>
      <scheme val="minor"/>
    </font>
    <font>
      <sz val="11"/>
      <color rgb="FF00610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rgb="FFFFCC99"/>
        <bgColor indexed="64"/>
      </patternFill>
    </fill>
    <fill>
      <patternFill patternType="solid">
        <fgColor rgb="FFFFC7CE"/>
        <bgColor indexed="64"/>
      </patternFill>
    </fill>
    <fill>
      <patternFill patternType="solid">
        <fgColor theme="7" tint="0.399975585192419"/>
        <bgColor indexed="64"/>
      </patternFill>
    </fill>
    <fill>
      <patternFill patternType="solid">
        <fgColor rgb="FFA5A5A5"/>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rgb="FFFFEB9C"/>
        <bgColor indexed="64"/>
      </patternFill>
    </fill>
    <fill>
      <patternFill patternType="solid">
        <fgColor theme="7" tint="0.599993896298105"/>
        <bgColor indexed="64"/>
      </patternFill>
    </fill>
    <fill>
      <patternFill patternType="solid">
        <fgColor theme="4"/>
        <bgColor indexed="64"/>
      </patternFill>
    </fill>
    <fill>
      <patternFill patternType="solid">
        <fgColor theme="5" tint="0.799981688894314"/>
        <bgColor indexed="64"/>
      </patternFill>
    </fill>
    <fill>
      <patternFill patternType="solid">
        <fgColor rgb="FFF2F2F2"/>
        <bgColor indexed="64"/>
      </patternFill>
    </fill>
    <fill>
      <patternFill patternType="solid">
        <fgColor theme="5" tint="0.599993896298105"/>
        <bgColor indexed="64"/>
      </patternFill>
    </fill>
    <fill>
      <patternFill patternType="solid">
        <fgColor rgb="FFC6EFCE"/>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s>
  <borders count="17">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bottom style="thin">
        <color auto="true"/>
      </bottom>
      <diagonal/>
    </border>
    <border>
      <left/>
      <right style="thin">
        <color auto="true"/>
      </right>
      <top style="thin">
        <color auto="true"/>
      </top>
      <bottom style="thin">
        <color auto="true"/>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4" fillId="18" borderId="0" applyNumberFormat="false" applyBorder="false" applyAlignment="false" applyProtection="false">
      <alignment vertical="center"/>
    </xf>
    <xf numFmtId="0" fontId="13" fillId="16" borderId="0" applyNumberFormat="false" applyBorder="false" applyAlignment="false" applyProtection="false">
      <alignment vertical="center"/>
    </xf>
    <xf numFmtId="0" fontId="31" fillId="24" borderId="16" applyNumberFormat="false" applyAlignment="false" applyProtection="false">
      <alignment vertical="center"/>
    </xf>
    <xf numFmtId="0" fontId="25" fillId="14" borderId="13" applyNumberFormat="false" applyAlignment="false" applyProtection="false">
      <alignment vertical="center"/>
    </xf>
    <xf numFmtId="0" fontId="23" fillId="12" borderId="0" applyNumberFormat="false" applyBorder="false" applyAlignment="false" applyProtection="false">
      <alignment vertical="center"/>
    </xf>
    <xf numFmtId="0" fontId="21" fillId="0" borderId="11"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24" fillId="0" borderId="11" applyNumberFormat="false" applyFill="false" applyAlignment="false" applyProtection="false">
      <alignment vertical="center"/>
    </xf>
    <xf numFmtId="0" fontId="13" fillId="19"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3" fillId="10"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4" fillId="8" borderId="0" applyNumberFormat="false" applyBorder="false" applyAlignment="false" applyProtection="false">
      <alignment vertical="center"/>
    </xf>
    <xf numFmtId="0" fontId="18" fillId="0" borderId="9" applyNumberFormat="false" applyFill="false" applyAlignment="false" applyProtection="false">
      <alignment vertical="center"/>
    </xf>
    <xf numFmtId="0" fontId="19" fillId="0" borderId="10" applyNumberFormat="false" applyFill="false" applyAlignment="false" applyProtection="false">
      <alignment vertical="center"/>
    </xf>
    <xf numFmtId="0" fontId="13" fillId="7"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0" fontId="14" fillId="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3" fillId="21" borderId="0" applyNumberFormat="false" applyBorder="false" applyAlignment="false" applyProtection="false">
      <alignment vertical="center"/>
    </xf>
    <xf numFmtId="0" fontId="26" fillId="0" borderId="14"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3" fillId="23"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9" fillId="0" borderId="0" applyNumberFormat="false" applyFill="false" applyBorder="false" applyAlignment="false" applyProtection="false">
      <alignment vertical="center"/>
    </xf>
    <xf numFmtId="0" fontId="13" fillId="25" borderId="0" applyNumberFormat="false" applyBorder="false" applyAlignment="false" applyProtection="false">
      <alignment vertical="center"/>
    </xf>
    <xf numFmtId="0" fontId="0" fillId="17" borderId="15" applyNumberFormat="false" applyFont="false" applyAlignment="false" applyProtection="false">
      <alignment vertical="center"/>
    </xf>
    <xf numFmtId="0" fontId="14" fillId="15" borderId="0" applyNumberFormat="false" applyBorder="false" applyAlignment="false" applyProtection="false">
      <alignment vertical="center"/>
    </xf>
    <xf numFmtId="0" fontId="30" fillId="26" borderId="0" applyNumberFormat="false" applyBorder="false" applyAlignment="false" applyProtection="false">
      <alignment vertical="center"/>
    </xf>
    <xf numFmtId="0" fontId="13" fillId="9" borderId="0" applyNumberFormat="false" applyBorder="false" applyAlignment="false" applyProtection="false">
      <alignment vertical="center"/>
    </xf>
    <xf numFmtId="0" fontId="27" fillId="20" borderId="0" applyNumberFormat="false" applyBorder="false" applyAlignment="false" applyProtection="false">
      <alignment vertical="center"/>
    </xf>
    <xf numFmtId="0" fontId="28" fillId="24" borderId="12" applyNumberFormat="false" applyAlignment="false" applyProtection="false">
      <alignment vertical="center"/>
    </xf>
    <xf numFmtId="0" fontId="14" fillId="22" borderId="0" applyNumberFormat="false" applyBorder="false" applyAlignment="false" applyProtection="false">
      <alignment vertical="center"/>
    </xf>
    <xf numFmtId="0" fontId="14" fillId="13" borderId="0" applyNumberFormat="false" applyBorder="false" applyAlignment="false" applyProtection="false">
      <alignment vertical="center"/>
    </xf>
    <xf numFmtId="0" fontId="14" fillId="28" borderId="0" applyNumberFormat="false" applyBorder="false" applyAlignment="false" applyProtection="false">
      <alignment vertical="center"/>
    </xf>
    <xf numFmtId="0" fontId="14" fillId="29" borderId="0" applyNumberFormat="false" applyBorder="false" applyAlignment="false" applyProtection="false">
      <alignment vertical="center"/>
    </xf>
    <xf numFmtId="0" fontId="14" fillId="27"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4"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4" fillId="31" borderId="0" applyNumberFormat="false" applyBorder="false" applyAlignment="false" applyProtection="false">
      <alignment vertical="center"/>
    </xf>
    <xf numFmtId="0" fontId="13" fillId="32" borderId="0" applyNumberFormat="false" applyBorder="false" applyAlignment="false" applyProtection="false">
      <alignment vertical="center"/>
    </xf>
    <xf numFmtId="0" fontId="22" fillId="11" borderId="12" applyNumberFormat="false" applyAlignment="false" applyProtection="false">
      <alignment vertical="center"/>
    </xf>
    <xf numFmtId="0" fontId="13" fillId="4" borderId="0" applyNumberFormat="false" applyBorder="false" applyAlignment="false" applyProtection="false">
      <alignment vertical="center"/>
    </xf>
    <xf numFmtId="0" fontId="14" fillId="3" borderId="0" applyNumberFormat="false" applyBorder="false" applyAlignment="false" applyProtection="false">
      <alignment vertical="center"/>
    </xf>
    <xf numFmtId="0" fontId="13" fillId="2" borderId="0" applyNumberFormat="false" applyBorder="false" applyAlignment="false" applyProtection="false">
      <alignment vertical="center"/>
    </xf>
  </cellStyleXfs>
  <cellXfs count="30">
    <xf numFmtId="0" fontId="0" fillId="0" borderId="0" xfId="0">
      <alignment vertical="center"/>
    </xf>
    <xf numFmtId="0" fontId="0" fillId="0" borderId="0" xfId="0" applyAlignment="true">
      <alignment vertical="center"/>
    </xf>
    <xf numFmtId="0" fontId="1" fillId="0" borderId="0" xfId="0" applyFont="true" applyAlignment="true">
      <alignment horizontal="center" vertical="center"/>
    </xf>
    <xf numFmtId="0" fontId="2" fillId="0" borderId="1" xfId="0" applyFont="true" applyBorder="true" applyAlignment="true">
      <alignment horizontal="center" vertical="center" wrapText="true"/>
    </xf>
    <xf numFmtId="0" fontId="3" fillId="0" borderId="1" xfId="0" applyFont="true" applyBorder="true" applyAlignment="true">
      <alignment horizontal="center" vertical="center" wrapText="true"/>
    </xf>
    <xf numFmtId="0" fontId="4" fillId="0" borderId="1" xfId="0" applyFont="true" applyBorder="true" applyAlignment="true">
      <alignment horizontal="center" vertical="center" wrapText="true"/>
    </xf>
    <xf numFmtId="0" fontId="5" fillId="0" borderId="1" xfId="0" applyFont="true" applyBorder="true" applyAlignment="true">
      <alignment horizontal="center" vertical="center" wrapText="true"/>
    </xf>
    <xf numFmtId="0" fontId="6" fillId="0" borderId="1" xfId="0" applyFont="true" applyBorder="true" applyAlignment="true">
      <alignment horizontal="center" vertical="center" wrapText="true"/>
    </xf>
    <xf numFmtId="0" fontId="7" fillId="0" borderId="2" xfId="0" applyFont="true" applyBorder="true" applyAlignment="true">
      <alignment horizontal="center" vertical="center" wrapText="true"/>
    </xf>
    <xf numFmtId="0" fontId="7" fillId="0" borderId="3" xfId="0" applyFont="true" applyBorder="true" applyAlignment="true">
      <alignment horizontal="center" vertical="center" wrapText="true"/>
    </xf>
    <xf numFmtId="0" fontId="8" fillId="0" borderId="0" xfId="0" applyFont="true" applyAlignment="true">
      <alignment horizontal="left" vertical="center"/>
    </xf>
    <xf numFmtId="0" fontId="2" fillId="0" borderId="4" xfId="0" applyFont="true" applyBorder="true" applyAlignment="true">
      <alignment horizontal="center" vertical="center" wrapText="true"/>
    </xf>
    <xf numFmtId="0" fontId="2" fillId="0" borderId="5" xfId="0" applyFont="true" applyBorder="true" applyAlignment="true">
      <alignment horizontal="center" vertical="center" wrapText="true"/>
    </xf>
    <xf numFmtId="0" fontId="2" fillId="0" borderId="6" xfId="0" applyFont="true" applyBorder="true" applyAlignment="true">
      <alignment horizontal="center" vertical="center" wrapText="true"/>
    </xf>
    <xf numFmtId="0" fontId="9" fillId="0" borderId="1" xfId="0" applyFont="true" applyFill="true" applyBorder="true" applyAlignment="true" applyProtection="true">
      <alignment horizontal="center" vertical="center" wrapText="true"/>
    </xf>
    <xf numFmtId="0" fontId="10" fillId="0" borderId="1" xfId="0" applyFont="true" applyBorder="true" applyAlignment="true">
      <alignment vertical="center" wrapText="true"/>
    </xf>
    <xf numFmtId="49" fontId="11" fillId="0" borderId="1" xfId="0" applyNumberFormat="true" applyFont="true" applyFill="true" applyBorder="true" applyAlignment="true">
      <alignment horizontal="center" vertical="center" wrapText="true"/>
    </xf>
    <xf numFmtId="0" fontId="10" fillId="0" borderId="1" xfId="0" applyFont="true" applyBorder="true" applyAlignment="true">
      <alignment horizontal="left" vertical="center" wrapText="true"/>
    </xf>
    <xf numFmtId="0" fontId="12" fillId="0" borderId="1" xfId="0" applyFont="true" applyBorder="true" applyAlignment="true">
      <alignment horizontal="center" vertical="center" wrapText="true"/>
    </xf>
    <xf numFmtId="0" fontId="5" fillId="0" borderId="1" xfId="0" applyFont="true" applyBorder="true" applyAlignment="true">
      <alignment horizontal="center" vertical="center"/>
    </xf>
    <xf numFmtId="0" fontId="3" fillId="0" borderId="7" xfId="0" applyFont="true" applyBorder="true" applyAlignment="true">
      <alignment horizontal="center" vertical="center" wrapText="true"/>
    </xf>
    <xf numFmtId="0" fontId="3" fillId="0" borderId="1" xfId="0" applyFont="true" applyBorder="true" applyAlignment="true">
      <alignment horizontal="left" vertical="center" wrapText="true"/>
    </xf>
    <xf numFmtId="0" fontId="7" fillId="0" borderId="8" xfId="0" applyFont="true" applyBorder="true" applyAlignment="true">
      <alignment horizontal="center" vertical="center" wrapText="true"/>
    </xf>
    <xf numFmtId="0" fontId="8" fillId="0" borderId="1" xfId="0" applyFont="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3" fillId="0" borderId="4" xfId="0" applyFont="true" applyBorder="true" applyAlignment="true">
      <alignment horizontal="center" vertical="center" wrapText="true"/>
    </xf>
    <xf numFmtId="0" fontId="3" fillId="0" borderId="6" xfId="0" applyFont="true" applyBorder="true" applyAlignment="true">
      <alignment horizontal="center" vertical="center" wrapText="true"/>
    </xf>
    <xf numFmtId="0" fontId="3" fillId="0" borderId="5" xfId="0" applyFont="true" applyBorder="true" applyAlignment="true">
      <alignment horizontal="center" vertical="center" wrapText="true"/>
    </xf>
    <xf numFmtId="0" fontId="10" fillId="0" borderId="1" xfId="0" applyFont="true" applyBorder="true" applyAlignment="true">
      <alignment horizontal="center" vertical="center" wrapText="true"/>
    </xf>
    <xf numFmtId="0" fontId="0" fillId="0" borderId="1" xfId="0" applyBorder="true" applyAlignment="true">
      <alignment vertical="center"/>
    </xf>
    <xf numFmtId="0" fontId="9" fillId="0" borderId="1" xfId="0" applyFont="true" applyFill="true" applyBorder="true" applyAlignment="true" applyProtection="true" quotePrefix="true">
      <alignment horizontal="center" vertical="center" wrapText="true"/>
    </xf>
    <xf numFmtId="0" fontId="3" fillId="0" borderId="1" xfId="0" applyFont="true" applyBorder="true" applyAlignment="true" quotePrefix="true">
      <alignment horizontal="center" vertical="center" wrapText="true"/>
    </xf>
    <xf numFmtId="0" fontId="5" fillId="0" borderId="1" xfId="0" applyFont="true" applyBorder="true" applyAlignment="true" quotePrefix="true">
      <alignment horizontal="center" vertical="center"/>
    </xf>
    <xf numFmtId="0" fontId="3" fillId="0" borderId="7" xfId="0" applyFont="true" applyBorder="true" applyAlignment="true" quotePrefix="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5"/>
  <sheetViews>
    <sheetView tabSelected="1" topLeftCell="A3" workbookViewId="0">
      <selection activeCell="R35" sqref="R35"/>
    </sheetView>
  </sheetViews>
  <sheetFormatPr defaultColWidth="9" defaultRowHeight="13.5"/>
  <cols>
    <col min="1" max="1" width="3.75" customWidth="true"/>
    <col min="2" max="2" width="6" customWidth="true"/>
    <col min="3" max="3" width="5.75" customWidth="true"/>
    <col min="4" max="4" width="6.25" customWidth="true"/>
    <col min="5" max="5" width="6.75" customWidth="true"/>
    <col min="6" max="6" width="17.875" customWidth="true"/>
    <col min="7" max="7" width="22.25" customWidth="true"/>
    <col min="8" max="8" width="7.625" customWidth="true"/>
    <col min="9" max="9" width="5" customWidth="true"/>
    <col min="10" max="10" width="8.875" customWidth="true"/>
    <col min="11" max="11" width="9.25" customWidth="true"/>
    <col min="12" max="12" width="8.75" customWidth="true"/>
    <col min="13" max="13" width="9.125" customWidth="true"/>
    <col min="14" max="14" width="7.625" customWidth="true"/>
    <col min="15" max="15" width="17.75" customWidth="true"/>
  </cols>
  <sheetData>
    <row r="1" ht="21" customHeight="true"/>
    <row r="2" ht="42" customHeight="true" spans="1:15">
      <c r="A2" s="2" t="s">
        <v>0</v>
      </c>
      <c r="B2" s="2"/>
      <c r="C2" s="2"/>
      <c r="D2" s="2"/>
      <c r="E2" s="2"/>
      <c r="F2" s="2"/>
      <c r="G2" s="2"/>
      <c r="H2" s="2"/>
      <c r="I2" s="2"/>
      <c r="J2" s="2"/>
      <c r="K2" s="2"/>
      <c r="L2" s="2"/>
      <c r="M2" s="2"/>
      <c r="N2" s="2"/>
      <c r="O2" s="2"/>
    </row>
    <row r="3" ht="37" customHeight="true" spans="1:15">
      <c r="A3" s="3" t="s">
        <v>1</v>
      </c>
      <c r="B3" s="3" t="s">
        <v>2</v>
      </c>
      <c r="C3" s="3" t="s">
        <v>3</v>
      </c>
      <c r="D3" s="3" t="s">
        <v>4</v>
      </c>
      <c r="E3" s="3" t="s">
        <v>5</v>
      </c>
      <c r="F3" s="11" t="s">
        <v>6</v>
      </c>
      <c r="G3" s="3" t="s">
        <v>7</v>
      </c>
      <c r="H3" s="3" t="s">
        <v>8</v>
      </c>
      <c r="I3" s="3" t="s">
        <v>9</v>
      </c>
      <c r="J3" s="3" t="s">
        <v>10</v>
      </c>
      <c r="K3" s="3" t="s">
        <v>11</v>
      </c>
      <c r="L3" s="3"/>
      <c r="M3" s="3"/>
      <c r="N3" s="3" t="s">
        <v>12</v>
      </c>
      <c r="O3" s="3" t="s">
        <v>13</v>
      </c>
    </row>
    <row r="4" ht="31" customHeight="true" spans="1:15">
      <c r="A4" s="3"/>
      <c r="B4" s="3"/>
      <c r="C4" s="3"/>
      <c r="D4" s="3"/>
      <c r="E4" s="3"/>
      <c r="F4" s="12"/>
      <c r="G4" s="3"/>
      <c r="H4" s="3"/>
      <c r="I4" s="3"/>
      <c r="J4" s="3"/>
      <c r="K4" s="3" t="s">
        <v>14</v>
      </c>
      <c r="L4" s="3" t="s">
        <v>15</v>
      </c>
      <c r="M4" s="3"/>
      <c r="N4" s="3"/>
      <c r="O4" s="3"/>
    </row>
    <row r="5" ht="29" customHeight="true" spans="1:15">
      <c r="A5" s="3"/>
      <c r="B5" s="3"/>
      <c r="C5" s="3"/>
      <c r="D5" s="3"/>
      <c r="E5" s="3"/>
      <c r="F5" s="13"/>
      <c r="G5" s="3"/>
      <c r="H5" s="3"/>
      <c r="I5" s="3"/>
      <c r="J5" s="3"/>
      <c r="K5" s="3"/>
      <c r="L5" s="3" t="s">
        <v>16</v>
      </c>
      <c r="M5" s="3" t="s">
        <v>17</v>
      </c>
      <c r="N5" s="3"/>
      <c r="O5" s="3"/>
    </row>
    <row r="6" customFormat="true" ht="343" customHeight="true" spans="1:15">
      <c r="A6" s="3">
        <v>1</v>
      </c>
      <c r="B6" s="4" t="s">
        <v>18</v>
      </c>
      <c r="C6" s="4" t="s">
        <v>19</v>
      </c>
      <c r="D6" s="4" t="s">
        <v>20</v>
      </c>
      <c r="E6" s="4" t="s">
        <v>21</v>
      </c>
      <c r="F6" s="14" t="s">
        <v>22</v>
      </c>
      <c r="G6" s="15" t="s">
        <v>23</v>
      </c>
      <c r="H6" s="4">
        <v>12.2</v>
      </c>
      <c r="I6" s="4">
        <v>3100</v>
      </c>
      <c r="J6" s="4">
        <f>H6*I6</f>
        <v>37820</v>
      </c>
      <c r="K6" s="4">
        <f>H6*1100</f>
        <v>13420</v>
      </c>
      <c r="L6" s="4">
        <f>H6*800</f>
        <v>9760</v>
      </c>
      <c r="M6" s="4">
        <f>H6*300</f>
        <v>3660</v>
      </c>
      <c r="N6" s="24" t="s">
        <v>24</v>
      </c>
      <c r="O6" s="25" t="s">
        <v>25</v>
      </c>
    </row>
    <row r="7" customFormat="true" ht="51" customHeight="true" spans="1:15">
      <c r="A7" s="3">
        <v>2</v>
      </c>
      <c r="B7" s="4" t="s">
        <v>18</v>
      </c>
      <c r="C7" s="4" t="s">
        <v>19</v>
      </c>
      <c r="D7" s="4" t="s">
        <v>20</v>
      </c>
      <c r="E7" s="4" t="s">
        <v>26</v>
      </c>
      <c r="F7" s="30" t="s">
        <v>27</v>
      </c>
      <c r="G7" s="15" t="s">
        <v>28</v>
      </c>
      <c r="H7" s="4">
        <v>9.28</v>
      </c>
      <c r="I7" s="4">
        <v>3100</v>
      </c>
      <c r="J7" s="4">
        <f>H7*I7</f>
        <v>28768</v>
      </c>
      <c r="K7" s="4">
        <f>H7*1100</f>
        <v>10208</v>
      </c>
      <c r="L7" s="4">
        <f>H7*800</f>
        <v>7424</v>
      </c>
      <c r="M7" s="4">
        <f>H7*300</f>
        <v>2784</v>
      </c>
      <c r="N7" s="24" t="s">
        <v>24</v>
      </c>
      <c r="O7" s="26"/>
    </row>
    <row r="8" customFormat="true" ht="234" customHeight="true" spans="1:15">
      <c r="A8" s="3">
        <v>3</v>
      </c>
      <c r="B8" s="4" t="s">
        <v>18</v>
      </c>
      <c r="C8" s="4" t="s">
        <v>29</v>
      </c>
      <c r="D8" s="4" t="s">
        <v>30</v>
      </c>
      <c r="E8" s="4" t="s">
        <v>31</v>
      </c>
      <c r="F8" s="14" t="s">
        <v>32</v>
      </c>
      <c r="G8" s="15" t="s">
        <v>33</v>
      </c>
      <c r="H8" s="4">
        <v>8.28</v>
      </c>
      <c r="I8" s="4">
        <v>3100</v>
      </c>
      <c r="J8" s="4">
        <f>H8*I8</f>
        <v>25668</v>
      </c>
      <c r="K8" s="4">
        <f>H8*1100</f>
        <v>9108</v>
      </c>
      <c r="L8" s="4">
        <f>H8*800</f>
        <v>6624</v>
      </c>
      <c r="M8" s="4">
        <f>H8*300</f>
        <v>2484</v>
      </c>
      <c r="N8" s="24" t="s">
        <v>34</v>
      </c>
      <c r="O8" s="25" t="s">
        <v>25</v>
      </c>
    </row>
    <row r="9" customFormat="true" ht="51" customHeight="true" spans="1:15">
      <c r="A9" s="3">
        <v>4</v>
      </c>
      <c r="B9" s="4" t="s">
        <v>18</v>
      </c>
      <c r="C9" s="4" t="s">
        <v>35</v>
      </c>
      <c r="D9" s="4" t="s">
        <v>36</v>
      </c>
      <c r="E9" s="4" t="s">
        <v>37</v>
      </c>
      <c r="F9" s="14" t="s">
        <v>38</v>
      </c>
      <c r="G9" s="15" t="s">
        <v>39</v>
      </c>
      <c r="H9" s="4">
        <v>3.35</v>
      </c>
      <c r="I9" s="4">
        <v>3100</v>
      </c>
      <c r="J9" s="4">
        <f>H9*I9</f>
        <v>10385</v>
      </c>
      <c r="K9" s="4">
        <f>H9*1100</f>
        <v>3685</v>
      </c>
      <c r="L9" s="4">
        <f>H9*800</f>
        <v>2680</v>
      </c>
      <c r="M9" s="4">
        <f>H9*300</f>
        <v>1005</v>
      </c>
      <c r="N9" s="24" t="s">
        <v>40</v>
      </c>
      <c r="O9" s="27"/>
    </row>
    <row r="10" customFormat="true" ht="51" customHeight="true" spans="1:15">
      <c r="A10" s="3">
        <v>5</v>
      </c>
      <c r="B10" s="4" t="s">
        <v>41</v>
      </c>
      <c r="C10" s="4" t="s">
        <v>42</v>
      </c>
      <c r="D10" s="4" t="s">
        <v>43</v>
      </c>
      <c r="E10" s="4" t="s">
        <v>44</v>
      </c>
      <c r="F10" s="30" t="s">
        <v>45</v>
      </c>
      <c r="G10" s="15" t="s">
        <v>46</v>
      </c>
      <c r="H10" s="4">
        <v>13.75</v>
      </c>
      <c r="I10" s="4">
        <v>3100</v>
      </c>
      <c r="J10" s="4">
        <v>42625</v>
      </c>
      <c r="K10" s="4">
        <v>15125</v>
      </c>
      <c r="L10" s="4">
        <v>11000</v>
      </c>
      <c r="M10" s="4">
        <v>4125</v>
      </c>
      <c r="N10" s="24" t="s">
        <v>47</v>
      </c>
      <c r="O10" s="27"/>
    </row>
    <row r="11" customFormat="true" ht="51" customHeight="true" spans="1:15">
      <c r="A11" s="3">
        <v>6</v>
      </c>
      <c r="B11" s="4" t="s">
        <v>48</v>
      </c>
      <c r="C11" s="4" t="s">
        <v>42</v>
      </c>
      <c r="D11" s="4" t="s">
        <v>49</v>
      </c>
      <c r="E11" s="4" t="s">
        <v>50</v>
      </c>
      <c r="F11" s="30" t="s">
        <v>51</v>
      </c>
      <c r="G11" s="15" t="s">
        <v>52</v>
      </c>
      <c r="H11" s="4">
        <v>10.55</v>
      </c>
      <c r="I11" s="4">
        <v>3100</v>
      </c>
      <c r="J11" s="4">
        <v>32705</v>
      </c>
      <c r="K11" s="4">
        <v>11605</v>
      </c>
      <c r="L11" s="4">
        <v>8440</v>
      </c>
      <c r="M11" s="4">
        <v>3165</v>
      </c>
      <c r="N11" s="24" t="s">
        <v>47</v>
      </c>
      <c r="O11" s="27"/>
    </row>
    <row r="12" customFormat="true" ht="51" customHeight="true" spans="1:15">
      <c r="A12" s="3">
        <v>7</v>
      </c>
      <c r="B12" s="4" t="s">
        <v>53</v>
      </c>
      <c r="C12" s="4" t="s">
        <v>42</v>
      </c>
      <c r="D12" s="4" t="s">
        <v>54</v>
      </c>
      <c r="E12" s="4" t="s">
        <v>55</v>
      </c>
      <c r="F12" s="30" t="s">
        <v>56</v>
      </c>
      <c r="G12" s="15" t="s">
        <v>57</v>
      </c>
      <c r="H12" s="4">
        <v>8.99</v>
      </c>
      <c r="I12" s="4">
        <v>3100</v>
      </c>
      <c r="J12" s="4">
        <v>27869</v>
      </c>
      <c r="K12" s="4">
        <v>9889</v>
      </c>
      <c r="L12" s="4">
        <v>7192</v>
      </c>
      <c r="M12" s="4">
        <v>2697</v>
      </c>
      <c r="N12" s="24" t="s">
        <v>47</v>
      </c>
      <c r="O12" s="27"/>
    </row>
    <row r="13" customFormat="true" ht="51" customHeight="true" spans="1:15">
      <c r="A13" s="3">
        <v>8</v>
      </c>
      <c r="B13" s="4" t="s">
        <v>53</v>
      </c>
      <c r="C13" s="4" t="s">
        <v>42</v>
      </c>
      <c r="D13" s="4" t="s">
        <v>58</v>
      </c>
      <c r="E13" s="4" t="s">
        <v>59</v>
      </c>
      <c r="F13" s="30" t="s">
        <v>60</v>
      </c>
      <c r="G13" s="15" t="s">
        <v>61</v>
      </c>
      <c r="H13" s="4">
        <v>9.93</v>
      </c>
      <c r="I13" s="4">
        <v>3100</v>
      </c>
      <c r="J13" s="4">
        <v>30783</v>
      </c>
      <c r="K13" s="4">
        <v>10923</v>
      </c>
      <c r="L13" s="4">
        <v>7944</v>
      </c>
      <c r="M13" s="4">
        <v>2979</v>
      </c>
      <c r="N13" s="24" t="s">
        <v>47</v>
      </c>
      <c r="O13" s="27"/>
    </row>
    <row r="14" customFormat="true" ht="51" customHeight="true" spans="1:15">
      <c r="A14" s="3">
        <v>9</v>
      </c>
      <c r="B14" s="4" t="s">
        <v>53</v>
      </c>
      <c r="C14" s="4" t="s">
        <v>42</v>
      </c>
      <c r="D14" s="4" t="s">
        <v>62</v>
      </c>
      <c r="E14" s="4" t="s">
        <v>63</v>
      </c>
      <c r="F14" s="30" t="s">
        <v>64</v>
      </c>
      <c r="G14" s="15" t="s">
        <v>65</v>
      </c>
      <c r="H14" s="4">
        <v>9.87</v>
      </c>
      <c r="I14" s="4">
        <v>3100</v>
      </c>
      <c r="J14" s="4">
        <v>30597</v>
      </c>
      <c r="K14" s="4">
        <v>10857</v>
      </c>
      <c r="L14" s="4">
        <v>7896</v>
      </c>
      <c r="M14" s="4">
        <v>2961</v>
      </c>
      <c r="N14" s="24" t="s">
        <v>47</v>
      </c>
      <c r="O14" s="27"/>
    </row>
    <row r="15" customFormat="true" ht="62" customHeight="true" spans="1:15">
      <c r="A15" s="3">
        <v>10</v>
      </c>
      <c r="B15" s="4" t="s">
        <v>66</v>
      </c>
      <c r="C15" s="4" t="s">
        <v>67</v>
      </c>
      <c r="D15" s="4" t="s">
        <v>68</v>
      </c>
      <c r="E15" s="4" t="s">
        <v>69</v>
      </c>
      <c r="F15" s="16" t="s">
        <v>70</v>
      </c>
      <c r="G15" s="17" t="s">
        <v>71</v>
      </c>
      <c r="H15" s="4">
        <v>5.66</v>
      </c>
      <c r="I15" s="4">
        <v>3100</v>
      </c>
      <c r="J15" s="4">
        <f>H15*I15</f>
        <v>17546</v>
      </c>
      <c r="K15" s="4">
        <f>H15*1100</f>
        <v>6226</v>
      </c>
      <c r="L15" s="4">
        <f>H15*800</f>
        <v>4528</v>
      </c>
      <c r="M15" s="4">
        <f>H15*300</f>
        <v>1698</v>
      </c>
      <c r="N15" s="4" t="s">
        <v>72</v>
      </c>
      <c r="O15" s="27"/>
    </row>
    <row r="16" customFormat="true" ht="134" customHeight="true" spans="1:15">
      <c r="A16" s="3">
        <v>11</v>
      </c>
      <c r="B16" s="4" t="s">
        <v>66</v>
      </c>
      <c r="C16" s="4" t="s">
        <v>67</v>
      </c>
      <c r="D16" s="4" t="s">
        <v>73</v>
      </c>
      <c r="E16" s="4" t="s">
        <v>74</v>
      </c>
      <c r="F16" s="16" t="s">
        <v>75</v>
      </c>
      <c r="G16" s="17" t="s">
        <v>76</v>
      </c>
      <c r="H16" s="4">
        <v>3.57</v>
      </c>
      <c r="I16" s="4">
        <v>3100</v>
      </c>
      <c r="J16" s="4">
        <f>H16*I16</f>
        <v>11067</v>
      </c>
      <c r="K16" s="4">
        <f>H16*1100</f>
        <v>3927</v>
      </c>
      <c r="L16" s="4">
        <f>H16*800</f>
        <v>2856</v>
      </c>
      <c r="M16" s="4">
        <f>H16*300</f>
        <v>1071</v>
      </c>
      <c r="N16" s="4" t="s">
        <v>72</v>
      </c>
      <c r="O16" s="27" t="s">
        <v>25</v>
      </c>
    </row>
    <row r="17" customFormat="true" ht="55" customHeight="true" spans="1:15">
      <c r="A17" s="3">
        <v>12</v>
      </c>
      <c r="B17" s="4" t="s">
        <v>66</v>
      </c>
      <c r="C17" s="4" t="s">
        <v>77</v>
      </c>
      <c r="D17" s="4" t="s">
        <v>77</v>
      </c>
      <c r="E17" s="4" t="s">
        <v>78</v>
      </c>
      <c r="F17" s="16" t="s">
        <v>79</v>
      </c>
      <c r="G17" s="17" t="s">
        <v>80</v>
      </c>
      <c r="H17" s="4">
        <v>9.45</v>
      </c>
      <c r="I17" s="4">
        <v>3100</v>
      </c>
      <c r="J17" s="4">
        <f>H17*I17</f>
        <v>29295</v>
      </c>
      <c r="K17" s="4">
        <f>H17*1100</f>
        <v>10395</v>
      </c>
      <c r="L17" s="4">
        <f>H17*800</f>
        <v>7560</v>
      </c>
      <c r="M17" s="4">
        <f>H17*300</f>
        <v>2835</v>
      </c>
      <c r="N17" s="4" t="s">
        <v>72</v>
      </c>
      <c r="O17" s="27"/>
    </row>
    <row r="18" customFormat="true" ht="57" customHeight="true" spans="1:15">
      <c r="A18" s="3">
        <v>13</v>
      </c>
      <c r="B18" s="4" t="s">
        <v>81</v>
      </c>
      <c r="C18" s="4" t="s">
        <v>82</v>
      </c>
      <c r="D18" s="4" t="s">
        <v>82</v>
      </c>
      <c r="E18" s="4" t="s">
        <v>83</v>
      </c>
      <c r="F18" s="31" t="s">
        <v>84</v>
      </c>
      <c r="G18" s="17" t="s">
        <v>85</v>
      </c>
      <c r="H18" s="4">
        <v>4.33</v>
      </c>
      <c r="I18" s="4">
        <v>3100</v>
      </c>
      <c r="J18" s="4">
        <f t="shared" ref="J18:J34" si="0">H18*I18</f>
        <v>13423</v>
      </c>
      <c r="K18" s="4">
        <f t="shared" ref="K18:K34" si="1">H18*1100</f>
        <v>4763</v>
      </c>
      <c r="L18" s="4">
        <f t="shared" ref="L18:L33" si="2">H18*800</f>
        <v>3464</v>
      </c>
      <c r="M18" s="4">
        <f t="shared" ref="M18:M33" si="3">H18*300</f>
        <v>1299</v>
      </c>
      <c r="N18" s="4" t="s">
        <v>86</v>
      </c>
      <c r="O18" s="27"/>
    </row>
    <row r="19" customFormat="true" ht="55" customHeight="true" spans="1:15">
      <c r="A19" s="3">
        <v>14</v>
      </c>
      <c r="B19" s="4" t="s">
        <v>81</v>
      </c>
      <c r="C19" s="4" t="s">
        <v>82</v>
      </c>
      <c r="D19" s="4" t="s">
        <v>82</v>
      </c>
      <c r="E19" s="4" t="s">
        <v>87</v>
      </c>
      <c r="F19" s="31" t="s">
        <v>88</v>
      </c>
      <c r="G19" s="17" t="s">
        <v>89</v>
      </c>
      <c r="H19" s="4">
        <v>4.06</v>
      </c>
      <c r="I19" s="4">
        <v>3100</v>
      </c>
      <c r="J19" s="4">
        <f t="shared" si="0"/>
        <v>12586</v>
      </c>
      <c r="K19" s="4">
        <f t="shared" si="1"/>
        <v>4466</v>
      </c>
      <c r="L19" s="4">
        <f t="shared" si="2"/>
        <v>3248</v>
      </c>
      <c r="M19" s="4">
        <f t="shared" si="3"/>
        <v>1218</v>
      </c>
      <c r="N19" s="4" t="s">
        <v>90</v>
      </c>
      <c r="O19" s="27"/>
    </row>
    <row r="20" customFormat="true" ht="55" customHeight="true" spans="1:15">
      <c r="A20" s="3">
        <v>15</v>
      </c>
      <c r="B20" s="4" t="s">
        <v>81</v>
      </c>
      <c r="C20" s="4" t="s">
        <v>82</v>
      </c>
      <c r="D20" s="4" t="s">
        <v>82</v>
      </c>
      <c r="E20" s="4" t="s">
        <v>91</v>
      </c>
      <c r="F20" s="31" t="s">
        <v>92</v>
      </c>
      <c r="G20" s="17" t="s">
        <v>93</v>
      </c>
      <c r="H20" s="18">
        <v>8.46</v>
      </c>
      <c r="I20" s="4">
        <v>3100</v>
      </c>
      <c r="J20" s="4">
        <f t="shared" si="0"/>
        <v>26226</v>
      </c>
      <c r="K20" s="4">
        <f t="shared" si="1"/>
        <v>9306</v>
      </c>
      <c r="L20" s="4">
        <f t="shared" si="2"/>
        <v>6768</v>
      </c>
      <c r="M20" s="4">
        <f t="shared" si="3"/>
        <v>2538</v>
      </c>
      <c r="N20" s="4" t="s">
        <v>94</v>
      </c>
      <c r="O20" s="27"/>
    </row>
    <row r="21" customFormat="true" ht="55" customHeight="true" spans="1:15">
      <c r="A21" s="3">
        <v>16</v>
      </c>
      <c r="B21" s="5" t="s">
        <v>95</v>
      </c>
      <c r="C21" s="6" t="s">
        <v>96</v>
      </c>
      <c r="D21" s="6" t="s">
        <v>97</v>
      </c>
      <c r="E21" s="6" t="s">
        <v>98</v>
      </c>
      <c r="F21" s="32" t="s">
        <v>99</v>
      </c>
      <c r="G21" s="17" t="s">
        <v>100</v>
      </c>
      <c r="H21" s="5">
        <v>39.93</v>
      </c>
      <c r="I21" s="4">
        <v>3100</v>
      </c>
      <c r="J21" s="4">
        <f t="shared" si="0"/>
        <v>123783</v>
      </c>
      <c r="K21" s="4">
        <f t="shared" si="1"/>
        <v>43923</v>
      </c>
      <c r="L21" s="4">
        <f t="shared" si="2"/>
        <v>31944</v>
      </c>
      <c r="M21" s="4">
        <f t="shared" si="3"/>
        <v>11979</v>
      </c>
      <c r="N21" s="6" t="s">
        <v>101</v>
      </c>
      <c r="O21" s="27"/>
    </row>
    <row r="22" customFormat="true" ht="123" customHeight="true" spans="1:15">
      <c r="A22" s="3">
        <v>17</v>
      </c>
      <c r="B22" s="6" t="s">
        <v>102</v>
      </c>
      <c r="C22" s="6" t="s">
        <v>103</v>
      </c>
      <c r="D22" s="6" t="s">
        <v>97</v>
      </c>
      <c r="E22" s="6" t="s">
        <v>104</v>
      </c>
      <c r="F22" s="31" t="s">
        <v>105</v>
      </c>
      <c r="G22" s="17" t="s">
        <v>106</v>
      </c>
      <c r="H22" s="5">
        <v>6.78</v>
      </c>
      <c r="I22" s="4">
        <v>3100</v>
      </c>
      <c r="J22" s="4">
        <f t="shared" si="0"/>
        <v>21018</v>
      </c>
      <c r="K22" s="4">
        <f t="shared" si="1"/>
        <v>7458</v>
      </c>
      <c r="L22" s="4">
        <f t="shared" si="2"/>
        <v>5424</v>
      </c>
      <c r="M22" s="4">
        <f t="shared" si="3"/>
        <v>2034</v>
      </c>
      <c r="N22" s="6" t="s">
        <v>40</v>
      </c>
      <c r="O22" s="27"/>
    </row>
    <row r="23" customFormat="true" ht="123" customHeight="true" spans="1:15">
      <c r="A23" s="3">
        <v>18</v>
      </c>
      <c r="B23" s="6" t="s">
        <v>102</v>
      </c>
      <c r="C23" s="6" t="s">
        <v>103</v>
      </c>
      <c r="D23" s="6" t="s">
        <v>107</v>
      </c>
      <c r="E23" s="6" t="s">
        <v>108</v>
      </c>
      <c r="F23" s="31" t="s">
        <v>109</v>
      </c>
      <c r="G23" s="17" t="s">
        <v>110</v>
      </c>
      <c r="H23" s="5">
        <v>10.15</v>
      </c>
      <c r="I23" s="4">
        <v>3100</v>
      </c>
      <c r="J23" s="4">
        <f t="shared" si="0"/>
        <v>31465</v>
      </c>
      <c r="K23" s="4">
        <f t="shared" si="1"/>
        <v>11165</v>
      </c>
      <c r="L23" s="4">
        <f t="shared" si="2"/>
        <v>8120</v>
      </c>
      <c r="M23" s="4">
        <f t="shared" si="3"/>
        <v>3045</v>
      </c>
      <c r="N23" s="6" t="s">
        <v>111</v>
      </c>
      <c r="O23" s="27" t="s">
        <v>25</v>
      </c>
    </row>
    <row r="24" customFormat="true" ht="123" customHeight="true" spans="1:15">
      <c r="A24" s="3">
        <v>19</v>
      </c>
      <c r="B24" s="6" t="s">
        <v>102</v>
      </c>
      <c r="C24" s="6" t="s">
        <v>103</v>
      </c>
      <c r="D24" s="6" t="s">
        <v>112</v>
      </c>
      <c r="E24" s="6" t="s">
        <v>113</v>
      </c>
      <c r="F24" s="31" t="s">
        <v>114</v>
      </c>
      <c r="G24" s="17" t="s">
        <v>115</v>
      </c>
      <c r="H24" s="5">
        <v>7.53</v>
      </c>
      <c r="I24" s="4">
        <v>3100</v>
      </c>
      <c r="J24" s="4">
        <f t="shared" si="0"/>
        <v>23343</v>
      </c>
      <c r="K24" s="4">
        <f t="shared" si="1"/>
        <v>8283</v>
      </c>
      <c r="L24" s="4">
        <f t="shared" si="2"/>
        <v>6024</v>
      </c>
      <c r="M24" s="4">
        <f t="shared" si="3"/>
        <v>2259</v>
      </c>
      <c r="N24" s="6" t="s">
        <v>116</v>
      </c>
      <c r="O24" s="27"/>
    </row>
    <row r="25" customFormat="true" ht="55" customHeight="true" spans="1:15">
      <c r="A25" s="3">
        <v>20</v>
      </c>
      <c r="B25" s="7" t="s">
        <v>102</v>
      </c>
      <c r="C25" s="6" t="s">
        <v>117</v>
      </c>
      <c r="D25" s="6" t="s">
        <v>118</v>
      </c>
      <c r="E25" s="6" t="s">
        <v>119</v>
      </c>
      <c r="F25" s="33" t="s">
        <v>120</v>
      </c>
      <c r="G25" s="21" t="s">
        <v>121</v>
      </c>
      <c r="H25" s="7">
        <v>6.05</v>
      </c>
      <c r="I25" s="4">
        <v>3100</v>
      </c>
      <c r="J25" s="4">
        <f t="shared" si="0"/>
        <v>18755</v>
      </c>
      <c r="K25" s="4">
        <f t="shared" si="1"/>
        <v>6655</v>
      </c>
      <c r="L25" s="4">
        <f t="shared" si="2"/>
        <v>4840</v>
      </c>
      <c r="M25" s="4">
        <f t="shared" si="3"/>
        <v>1815</v>
      </c>
      <c r="N25" s="6" t="s">
        <v>122</v>
      </c>
      <c r="O25" s="27"/>
    </row>
    <row r="26" customFormat="true" ht="127" customHeight="true" spans="1:15">
      <c r="A26" s="3">
        <v>21</v>
      </c>
      <c r="B26" s="7" t="s">
        <v>102</v>
      </c>
      <c r="C26" s="7" t="s">
        <v>123</v>
      </c>
      <c r="D26" s="7" t="s">
        <v>124</v>
      </c>
      <c r="E26" s="7" t="s">
        <v>125</v>
      </c>
      <c r="F26" s="33" t="s">
        <v>126</v>
      </c>
      <c r="G26" s="21" t="s">
        <v>127</v>
      </c>
      <c r="H26" s="7">
        <v>6.33</v>
      </c>
      <c r="I26" s="4">
        <v>3100</v>
      </c>
      <c r="J26" s="4">
        <f t="shared" si="0"/>
        <v>19623</v>
      </c>
      <c r="K26" s="4">
        <f t="shared" si="1"/>
        <v>6963</v>
      </c>
      <c r="L26" s="4">
        <f t="shared" si="2"/>
        <v>5064</v>
      </c>
      <c r="M26" s="4">
        <f t="shared" si="3"/>
        <v>1899</v>
      </c>
      <c r="N26" s="6" t="s">
        <v>128</v>
      </c>
      <c r="O26" s="27"/>
    </row>
    <row r="27" customFormat="true" ht="123" customHeight="true" spans="1:15">
      <c r="A27" s="3">
        <v>22</v>
      </c>
      <c r="B27" s="7" t="s">
        <v>102</v>
      </c>
      <c r="C27" s="7" t="s">
        <v>123</v>
      </c>
      <c r="D27" s="7" t="s">
        <v>129</v>
      </c>
      <c r="E27" s="7" t="s">
        <v>130</v>
      </c>
      <c r="F27" s="33" t="s">
        <v>131</v>
      </c>
      <c r="G27" s="21" t="s">
        <v>132</v>
      </c>
      <c r="H27" s="7">
        <v>25.67</v>
      </c>
      <c r="I27" s="4">
        <v>3100</v>
      </c>
      <c r="J27" s="4">
        <f t="shared" si="0"/>
        <v>79577</v>
      </c>
      <c r="K27" s="4">
        <f t="shared" si="1"/>
        <v>28237</v>
      </c>
      <c r="L27" s="4">
        <f t="shared" si="2"/>
        <v>20536</v>
      </c>
      <c r="M27" s="4">
        <f t="shared" si="3"/>
        <v>7701</v>
      </c>
      <c r="N27" s="6" t="s">
        <v>133</v>
      </c>
      <c r="O27" s="27"/>
    </row>
    <row r="28" customFormat="true" ht="137" customHeight="true" spans="1:15">
      <c r="A28" s="3">
        <v>23</v>
      </c>
      <c r="B28" s="7" t="s">
        <v>102</v>
      </c>
      <c r="C28" s="7" t="s">
        <v>123</v>
      </c>
      <c r="D28" s="7" t="s">
        <v>129</v>
      </c>
      <c r="E28" s="7" t="s">
        <v>134</v>
      </c>
      <c r="F28" s="33" t="s">
        <v>135</v>
      </c>
      <c r="G28" s="21" t="s">
        <v>136</v>
      </c>
      <c r="H28" s="7">
        <v>12</v>
      </c>
      <c r="I28" s="4">
        <v>3100</v>
      </c>
      <c r="J28" s="4">
        <f t="shared" si="0"/>
        <v>37200</v>
      </c>
      <c r="K28" s="4">
        <f t="shared" si="1"/>
        <v>13200</v>
      </c>
      <c r="L28" s="4">
        <f t="shared" si="2"/>
        <v>9600</v>
      </c>
      <c r="M28" s="4">
        <f t="shared" si="3"/>
        <v>3600</v>
      </c>
      <c r="N28" s="6" t="s">
        <v>137</v>
      </c>
      <c r="O28" s="27" t="s">
        <v>25</v>
      </c>
    </row>
    <row r="29" customFormat="true" ht="126" customHeight="true" spans="1:15">
      <c r="A29" s="3">
        <v>24</v>
      </c>
      <c r="B29" s="7" t="s">
        <v>102</v>
      </c>
      <c r="C29" s="7" t="s">
        <v>123</v>
      </c>
      <c r="D29" s="7" t="s">
        <v>138</v>
      </c>
      <c r="E29" s="7" t="s">
        <v>139</v>
      </c>
      <c r="F29" s="33" t="s">
        <v>140</v>
      </c>
      <c r="G29" s="17" t="s">
        <v>141</v>
      </c>
      <c r="H29" s="7">
        <v>3.35</v>
      </c>
      <c r="I29" s="4">
        <v>3100</v>
      </c>
      <c r="J29" s="4">
        <f t="shared" si="0"/>
        <v>10385</v>
      </c>
      <c r="K29" s="4">
        <f t="shared" si="1"/>
        <v>3685</v>
      </c>
      <c r="L29" s="4">
        <f t="shared" si="2"/>
        <v>2680</v>
      </c>
      <c r="M29" s="4">
        <f t="shared" si="3"/>
        <v>1005</v>
      </c>
      <c r="N29" s="4" t="s">
        <v>142</v>
      </c>
      <c r="O29" s="27"/>
    </row>
    <row r="30" customFormat="true" ht="65" customHeight="true" spans="1:15">
      <c r="A30" s="3">
        <v>25</v>
      </c>
      <c r="B30" s="7" t="s">
        <v>102</v>
      </c>
      <c r="C30" s="7" t="s">
        <v>123</v>
      </c>
      <c r="D30" s="7" t="s">
        <v>138</v>
      </c>
      <c r="E30" s="7" t="s">
        <v>143</v>
      </c>
      <c r="F30" s="31" t="s">
        <v>144</v>
      </c>
      <c r="G30" s="17" t="s">
        <v>145</v>
      </c>
      <c r="H30" s="7">
        <v>3.1</v>
      </c>
      <c r="I30" s="4">
        <v>3100</v>
      </c>
      <c r="J30" s="4">
        <f t="shared" si="0"/>
        <v>9610</v>
      </c>
      <c r="K30" s="4">
        <f t="shared" si="1"/>
        <v>3410</v>
      </c>
      <c r="L30" s="4">
        <f t="shared" si="2"/>
        <v>2480</v>
      </c>
      <c r="M30" s="4">
        <f t="shared" si="3"/>
        <v>930</v>
      </c>
      <c r="N30" s="4" t="s">
        <v>142</v>
      </c>
      <c r="O30" s="27"/>
    </row>
    <row r="31" customFormat="true" ht="65" customHeight="true" spans="1:15">
      <c r="A31" s="3">
        <v>26</v>
      </c>
      <c r="B31" s="4" t="s">
        <v>102</v>
      </c>
      <c r="C31" s="4" t="s">
        <v>146</v>
      </c>
      <c r="D31" s="4" t="s">
        <v>147</v>
      </c>
      <c r="E31" s="4" t="s">
        <v>148</v>
      </c>
      <c r="F31" s="31" t="s">
        <v>149</v>
      </c>
      <c r="G31" s="17" t="s">
        <v>150</v>
      </c>
      <c r="H31" s="4">
        <v>34.05</v>
      </c>
      <c r="I31" s="4">
        <v>3100</v>
      </c>
      <c r="J31" s="4">
        <f t="shared" si="0"/>
        <v>105555</v>
      </c>
      <c r="K31" s="4">
        <f t="shared" si="1"/>
        <v>37455</v>
      </c>
      <c r="L31" s="4">
        <f t="shared" si="2"/>
        <v>27240</v>
      </c>
      <c r="M31" s="4">
        <f t="shared" si="3"/>
        <v>10215</v>
      </c>
      <c r="N31" s="28" t="s">
        <v>151</v>
      </c>
      <c r="O31" s="27"/>
    </row>
    <row r="32" customFormat="true" ht="65" customHeight="true" spans="1:15">
      <c r="A32" s="3">
        <v>27</v>
      </c>
      <c r="B32" s="4" t="s">
        <v>102</v>
      </c>
      <c r="C32" s="4" t="s">
        <v>152</v>
      </c>
      <c r="D32" s="4" t="s">
        <v>147</v>
      </c>
      <c r="E32" s="4" t="s">
        <v>153</v>
      </c>
      <c r="F32" s="31" t="s">
        <v>154</v>
      </c>
      <c r="G32" s="17" t="s">
        <v>155</v>
      </c>
      <c r="H32" s="4">
        <v>11.73</v>
      </c>
      <c r="I32" s="4">
        <v>3100</v>
      </c>
      <c r="J32" s="4">
        <f t="shared" si="0"/>
        <v>36363</v>
      </c>
      <c r="K32" s="4">
        <f t="shared" si="1"/>
        <v>12903</v>
      </c>
      <c r="L32" s="4">
        <f t="shared" si="2"/>
        <v>9384</v>
      </c>
      <c r="M32" s="4">
        <f t="shared" si="3"/>
        <v>3519</v>
      </c>
      <c r="N32" s="4" t="s">
        <v>156</v>
      </c>
      <c r="O32" s="27"/>
    </row>
    <row r="33" customFormat="true" ht="65" customHeight="true" spans="1:15">
      <c r="A33" s="3">
        <v>28</v>
      </c>
      <c r="B33" s="4" t="s">
        <v>102</v>
      </c>
      <c r="C33" s="4" t="s">
        <v>152</v>
      </c>
      <c r="D33" s="4" t="s">
        <v>147</v>
      </c>
      <c r="E33" s="4" t="s">
        <v>157</v>
      </c>
      <c r="F33" s="31" t="s">
        <v>158</v>
      </c>
      <c r="G33" s="17" t="s">
        <v>159</v>
      </c>
      <c r="H33" s="4">
        <v>22.26</v>
      </c>
      <c r="I33" s="4">
        <v>3100</v>
      </c>
      <c r="J33" s="4">
        <f t="shared" si="0"/>
        <v>69006</v>
      </c>
      <c r="K33" s="4">
        <f t="shared" si="1"/>
        <v>24486</v>
      </c>
      <c r="L33" s="4">
        <f t="shared" si="2"/>
        <v>17808</v>
      </c>
      <c r="M33" s="4">
        <f t="shared" si="3"/>
        <v>6678</v>
      </c>
      <c r="N33" s="4" t="s">
        <v>160</v>
      </c>
      <c r="O33" s="26"/>
    </row>
    <row r="34" s="1" customFormat="true" ht="34" customHeight="true" spans="1:15">
      <c r="A34" s="8" t="s">
        <v>161</v>
      </c>
      <c r="B34" s="9"/>
      <c r="C34" s="9"/>
      <c r="D34" s="9"/>
      <c r="E34" s="9"/>
      <c r="F34" s="9"/>
      <c r="G34" s="22"/>
      <c r="H34" s="23">
        <f>SUM(H6:H33)</f>
        <v>310.66</v>
      </c>
      <c r="I34" s="23"/>
      <c r="J34" s="23">
        <f>SUM(J6:J33)</f>
        <v>963046</v>
      </c>
      <c r="K34" s="23">
        <f>SUM(K6:K33)</f>
        <v>341726</v>
      </c>
      <c r="L34" s="23">
        <f>SUM(L6:L33)</f>
        <v>248528</v>
      </c>
      <c r="M34" s="23">
        <f>SUM(M6:M33)</f>
        <v>93198</v>
      </c>
      <c r="N34" s="23"/>
      <c r="O34" s="29"/>
    </row>
    <row r="35" ht="43" customHeight="true" spans="1:15">
      <c r="A35" s="10"/>
      <c r="B35" s="10"/>
      <c r="C35" s="10"/>
      <c r="D35" s="10"/>
      <c r="E35" s="10"/>
      <c r="F35" s="10"/>
      <c r="G35" s="10"/>
      <c r="H35" s="10"/>
      <c r="I35" s="10"/>
      <c r="J35" s="10"/>
      <c r="K35" s="10"/>
      <c r="L35" s="10"/>
      <c r="M35" s="10"/>
      <c r="N35" s="10"/>
      <c r="O35" s="10"/>
    </row>
  </sheetData>
  <mergeCells count="23">
    <mergeCell ref="A2:O2"/>
    <mergeCell ref="K3:M3"/>
    <mergeCell ref="L4:M4"/>
    <mergeCell ref="A34:G34"/>
    <mergeCell ref="A35:O35"/>
    <mergeCell ref="A3:A5"/>
    <mergeCell ref="B3:B5"/>
    <mergeCell ref="C3:C5"/>
    <mergeCell ref="D3:D5"/>
    <mergeCell ref="E3:E5"/>
    <mergeCell ref="F3:F5"/>
    <mergeCell ref="G3:G5"/>
    <mergeCell ref="H3:H5"/>
    <mergeCell ref="I3:I5"/>
    <mergeCell ref="J3:J5"/>
    <mergeCell ref="K4:K5"/>
    <mergeCell ref="N3:N5"/>
    <mergeCell ref="O3:O5"/>
    <mergeCell ref="O6:O7"/>
    <mergeCell ref="O8:O15"/>
    <mergeCell ref="O16:O22"/>
    <mergeCell ref="O23:O27"/>
    <mergeCell ref="O28:O33"/>
  </mergeCells>
  <pageMargins left="0.393055555555556" right="0.354166666666667" top="0.393055555555556" bottom="0" header="0.354166666666667" footer="0.118055555555556"/>
  <pageSetup paperSize="9" scale="9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公示文件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NFZX</dc:creator>
  <cp:lastModifiedBy>user</cp:lastModifiedBy>
  <dcterms:created xsi:type="dcterms:W3CDTF">2026-04-22T02:04:00Z</dcterms:created>
  <dcterms:modified xsi:type="dcterms:W3CDTF">2026-09-10T16:10:28Z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EF69EFB1F0EA4479A3D3254D1ED13622_11</vt:lpwstr>
  </property>
  <property fmtid="{D5CDD505-2E9C-101B-9397-08002B2CF9AE}" pid="3" name="KSOProductBuildVer">
    <vt:lpwstr>2052-11.8.2.9864</vt:lpwstr>
  </property>
  <property fmtid="{D5CDD505-2E9C-101B-9397-08002B2CF9AE}" pid="4" name="CalculationRule">
    <vt:i4>1</vt:i4>
  </property>
</Properties>
</file>