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示文件" sheetId="2" r:id="rId1"/>
  </sheets>
  <calcPr calcId="144525"/>
</workbook>
</file>

<file path=xl/sharedStrings.xml><?xml version="1.0" encoding="utf-8"?>
<sst xmlns="http://schemas.openxmlformats.org/spreadsheetml/2006/main" count="678" uniqueCount="373">
  <si>
    <t xml:space="preserve"> 儋州市2026年天然橡胶良种良法补助汇总表（第十八批）</t>
  </si>
  <si>
    <t>序号</t>
  </si>
  <si>
    <t>乡镇</t>
  </si>
  <si>
    <t>村委会</t>
  </si>
  <si>
    <t>村小组</t>
  </si>
  <si>
    <t>胶农姓名</t>
  </si>
  <si>
    <t>身份证号/单位代码</t>
  </si>
  <si>
    <t>图斑编码</t>
  </si>
  <si>
    <t>核实或测量面积（亩）</t>
  </si>
  <si>
    <t>每亩申请补贴金额(元)</t>
  </si>
  <si>
    <t>实际应补贴金额（元）</t>
  </si>
  <si>
    <t>第1年补助情况</t>
  </si>
  <si>
    <t>种植时间/品种</t>
  </si>
  <si>
    <t>备注（户类型）</t>
  </si>
  <si>
    <t>2026年补助资金(元</t>
  </si>
  <si>
    <t>其中</t>
  </si>
  <si>
    <t>中央资金</t>
  </si>
  <si>
    <t>省级资金</t>
  </si>
  <si>
    <t>大成镇</t>
  </si>
  <si>
    <t>可沟村委会</t>
  </si>
  <si>
    <t>可带老村</t>
  </si>
  <si>
    <t>何岳蓬</t>
  </si>
  <si>
    <t>460003XXXX7218</t>
  </si>
  <si>
    <t>X:2153946,Y:325167
X:2153910,Y:325185
X:2153849,Y:325148
X:2153868,Y:325117</t>
  </si>
  <si>
    <t>2024年9月/热研73397</t>
  </si>
  <si>
    <t>2023-2024年种植（总补贴2900元/亩，更新种植第 1 年补助 1000 元/亩（中央补助 800 元），中央资金第 2—6 年每年补助 300 元/亩，省级资金第 1—3 年每年补助 200 元/亩。</t>
  </si>
  <si>
    <t>何面魁</t>
  </si>
  <si>
    <t>460029XXXX7215</t>
  </si>
  <si>
    <t>X:2153775,Y:325259
X:2153829,Y:325323
X:2153774,Y:325365
X:2153723,Y:325330</t>
  </si>
  <si>
    <t>2024年8月/热研72059</t>
  </si>
  <si>
    <t>红灯村委会</t>
  </si>
  <si>
    <t>朝鳌老村</t>
  </si>
  <si>
    <t>符春苗</t>
  </si>
  <si>
    <t>460029XXXX7218</t>
  </si>
  <si>
    <t>X:2158405,Y:321731
X:2158368,Y:321765
X:2158361,Y:321759
X:2158385,Y:321712</t>
  </si>
  <si>
    <t>2024年7月/热研73397/72059</t>
  </si>
  <si>
    <t>符春年</t>
  </si>
  <si>
    <t>460029XXXX7211</t>
  </si>
  <si>
    <t>X:2158465,Y:321797
X:2158299,Y:321890
X:2158293,Y:321870
X:2158397,Y:321768</t>
  </si>
  <si>
    <t>南乐村委会</t>
  </si>
  <si>
    <t>力考村</t>
  </si>
  <si>
    <t>黄冠枢</t>
  </si>
  <si>
    <t>460003XXXX5417</t>
  </si>
  <si>
    <t>X:2155502,Y:332681
X:2155464,Y:332626
X:2155470,Y:332559
X:2155538,Y:332577</t>
  </si>
  <si>
    <t>2026年7月/热研73397</t>
  </si>
  <si>
    <t xml:space="preserve"> 2025-26年种植（总补贴3100元/亩，更新种植第 1 年补助 1100 元/亩（中央补助 800 元，省级资金300），第 2—6 年每年补助 400 元/亩（中央补助 300 元，省级资金100元）</t>
  </si>
  <si>
    <t>新兰村委会</t>
  </si>
  <si>
    <t>打清村</t>
  </si>
  <si>
    <t>高加仟</t>
  </si>
  <si>
    <t>460029XXXX5411</t>
  </si>
  <si>
    <t xml:space="preserve">X:2153192,Y:339746
X:2153242,Y:339956
X:2153233,Y:339962
X:2153176,Y:339808
</t>
  </si>
  <si>
    <t>2026年7月/热研72059</t>
  </si>
  <si>
    <t>符重辉</t>
  </si>
  <si>
    <t>460029XXXX5413</t>
  </si>
  <si>
    <t xml:space="preserve">X:2153054,Y:339353
X:2153003,Y:339337
X:2153039,Y:339281
X:2153054,Y:339280
</t>
  </si>
  <si>
    <t>2026年7月/热研73397、72059</t>
  </si>
  <si>
    <t>南园村委会</t>
  </si>
  <si>
    <t>大兰村</t>
  </si>
  <si>
    <t>苻善候</t>
  </si>
  <si>
    <t>460029XXXX5418</t>
  </si>
  <si>
    <t>X:2154498,Y:333681
X:2154492,Y:333733
X:2154423,Y:333660
X:2154480,Y:333646</t>
  </si>
  <si>
    <t>2025年7月/热研73397、72059</t>
  </si>
  <si>
    <t>苻石邱</t>
  </si>
  <si>
    <t>460003XXXX5410</t>
  </si>
  <si>
    <t>X:2154583,Y:333685
X:2154509,Y:333748
X:2154492,Y:333733
X:2154558,Y:333655</t>
  </si>
  <si>
    <t>2026年5月/热研73397、72059</t>
  </si>
  <si>
    <t>2025-26年种植（总补贴3100元/亩，更新种植第 1 年补助 1100 元/亩（中央补助 800 元、省级补助 300元），第 2—6 年每年补助 400 元/亩（中央补助 300 元、省级补助 100 元）。</t>
  </si>
  <si>
    <t>阜乍村</t>
  </si>
  <si>
    <t>符宏产</t>
  </si>
  <si>
    <t>460029XXXX5410</t>
  </si>
  <si>
    <t>X:2153696,Y:333289
X:2153690,Y:333322
X:2153638,Y:333313
X:2153652,Y:333235</t>
  </si>
  <si>
    <t>2026年6月/热研73397、72059</t>
  </si>
  <si>
    <t>道隆村委会</t>
  </si>
  <si>
    <t>要西村</t>
  </si>
  <si>
    <t>符锡演</t>
  </si>
  <si>
    <t>460029XXXX5457</t>
  </si>
  <si>
    <t xml:space="preserve">X:2155221,Y:336024
X:2155199,Y:336073
X:2155160,Y:336060
X:2155203,Y:336011
</t>
  </si>
  <si>
    <t>2026年6月/热研72059</t>
  </si>
  <si>
    <t>符锡壮</t>
  </si>
  <si>
    <t xml:space="preserve">X:2154533,Y:336293
X:2154527,Y:336301
X:2154415,Y:336270
X:2154418,Y:336243
</t>
  </si>
  <si>
    <t>符庆升</t>
  </si>
  <si>
    <t>460029XXXX5417</t>
  </si>
  <si>
    <t xml:space="preserve">X:2154387,Y:335665
X:2154374,Y:335683
X:2154323,Y:335664
X2154354:,Y:335631
</t>
  </si>
  <si>
    <t>英塘村</t>
  </si>
  <si>
    <t>陈岳图</t>
  </si>
  <si>
    <t>460029XXXX725X</t>
  </si>
  <si>
    <t>X:2153931,Y:323801
X:2153916,Y:323816
X:2153845,Y:323802
X:2153846,Y:323752</t>
  </si>
  <si>
    <t>陈岳轩</t>
  </si>
  <si>
    <t>460029XXXX7214</t>
  </si>
  <si>
    <t>X:2154368,Y:323586
X:2154361,Y:323622
X:2154273,Y:323625
X:2154273,Y:323623</t>
  </si>
  <si>
    <t>小岭村委会</t>
  </si>
  <si>
    <t>新坊村</t>
  </si>
  <si>
    <t>张天华</t>
  </si>
  <si>
    <t>460003XXXX7231</t>
  </si>
  <si>
    <t>X:2161964,Y:332444
X:2161896,Y:332456
X:2161887,Y:332439
X:2161962,Y:332407</t>
  </si>
  <si>
    <t>厚茂村</t>
  </si>
  <si>
    <t>符秀松</t>
  </si>
  <si>
    <t>460029XXXX5653</t>
  </si>
  <si>
    <t>X:2161155,Y:332448
X:2161121,Y:332485
X:2161058,Y:332444
X:2161094,Y:332391</t>
  </si>
  <si>
    <t>朝观村</t>
  </si>
  <si>
    <t xml:space="preserve">何以周 </t>
  </si>
  <si>
    <t>460029XXXX5657</t>
  </si>
  <si>
    <t>X:2161717,Y:333019
X:2161624,Y:333080
X:2161534,Y:333061
X:2161547,Y:332939</t>
  </si>
  <si>
    <t xml:space="preserve">新坊村 </t>
  </si>
  <si>
    <t>符绵振</t>
  </si>
  <si>
    <t>460029XXXX5615</t>
  </si>
  <si>
    <t>X:2162157,Y:332914
X:2162158,Y:332977
X:2162047,Y:332902
X:2162083,Y:332899</t>
  </si>
  <si>
    <t xml:space="preserve">符绵助 </t>
  </si>
  <si>
    <t>460003XXXX563X</t>
  </si>
  <si>
    <t>X:2161958,Y:332512
X:2161921,Y:332519
X:2161896,Y:332456
X:2161949,Y:332446</t>
  </si>
  <si>
    <t xml:space="preserve">符绵就 </t>
  </si>
  <si>
    <t>460003XXXX5631</t>
  </si>
  <si>
    <t>X:2161735,Y:332710
X:2161697,Y:332724
X:2161653,Y:332641
X:2161696,Y:332601</t>
  </si>
  <si>
    <t>瑞图村委会</t>
  </si>
  <si>
    <t>永昌村</t>
  </si>
  <si>
    <t>李国妹</t>
  </si>
  <si>
    <t>460029XXXX5447</t>
  </si>
  <si>
    <t>X:2152873,Y:336580
X:2152872,Y:336599
X:2152678,Y:336576
X:2152679,Y:336562</t>
  </si>
  <si>
    <t>符碧辉</t>
  </si>
  <si>
    <t>460029XXXX5430</t>
  </si>
  <si>
    <t>X:2152871,Y:336656
X:2152787,Y:336670
X:2152669,Y:336658
X:2152670,Y:336643</t>
  </si>
  <si>
    <t>符日辉</t>
  </si>
  <si>
    <t>X:2152762,Y:336530
X:2152685,Y:336528
X:2152689,Y:336500
X:2152763,Y:336501</t>
  </si>
  <si>
    <t>2026年5月/热研73397</t>
  </si>
  <si>
    <t>符冠丁</t>
  </si>
  <si>
    <t>X:2152774,Y:336573
X:2152679,Y:336562
X:2152757,Y:336552
X:2152873,Y:336580</t>
  </si>
  <si>
    <t>进平村</t>
  </si>
  <si>
    <t>符有亮</t>
  </si>
  <si>
    <t>460029XXXX5434</t>
  </si>
  <si>
    <t>X:2151299,Y:334870
X:2151293,Y:334882
X:2151185,Y:334829
X:2151185,Y:334812</t>
  </si>
  <si>
    <t>符庆富</t>
  </si>
  <si>
    <t>460029XXXX5415</t>
  </si>
  <si>
    <t>X:2151322,Y:334883
X:2151185,Y:334812
X:2151189,Y:334796
X:2151323,Y:334878</t>
  </si>
  <si>
    <t>符有紫</t>
  </si>
  <si>
    <t>X:2151345,Y:334912
X:2151339,Y:334922
X:2151212,Y:334843
X:2151215,Y:334838</t>
  </si>
  <si>
    <t>符有训</t>
  </si>
  <si>
    <t>X:2151432,Y:334637
X:2151371,Y:334666
X:2151361,Y:334632
X:2151403,Y:334605</t>
  </si>
  <si>
    <t>符有见</t>
  </si>
  <si>
    <t>460029XXXX5416</t>
  </si>
  <si>
    <t>X:2151336,Y:334871
X:2151330,Y:334882
X:2151236,Y:334822
X:2151240,Y:334816</t>
  </si>
  <si>
    <t>符福顶</t>
  </si>
  <si>
    <t>460029XXXX5412</t>
  </si>
  <si>
    <t>X:2151462,Y:334990
X:2151339,Y:334922
X:2151345,Y:334912
X:2151476,Y:334987</t>
  </si>
  <si>
    <t>符有甫</t>
  </si>
  <si>
    <t>460003XXXX5414</t>
  </si>
  <si>
    <t>X:2151439,Y:334991
X:2151418,Y:334995
X:2151265,Y:334904
X:2151267,Y:334901</t>
  </si>
  <si>
    <t>符有聪</t>
  </si>
  <si>
    <t>460029XXXX541X</t>
  </si>
  <si>
    <t>X:2151899,Y:335332
X:2151885,Y:335342
X:2151804,Y:335330
X:2151858,Y:335312</t>
  </si>
  <si>
    <t>符汉梨</t>
  </si>
  <si>
    <t>460003XXXX5418</t>
  </si>
  <si>
    <t>X:2150470,Y:334567
X:2150427,Y:334615
X:2150341,Y:334571
X:2150447,Y:334558</t>
  </si>
  <si>
    <t>朝鳌新村</t>
  </si>
  <si>
    <t>符九生</t>
  </si>
  <si>
    <t>460003XXXX7215</t>
  </si>
  <si>
    <t>X:2158307,Y:320683
X:2158274,Y:320841
X:2158228,Y:320834
X:2158283,Y:320673</t>
  </si>
  <si>
    <t>2026年7月/热垦628</t>
  </si>
  <si>
    <t>符春起</t>
  </si>
  <si>
    <t>460029XXXX723X</t>
  </si>
  <si>
    <t>X:2157950,Y:320528
X:2157950,Y:320695
X:2157879,Y:320674
X:2157919,Y:320512</t>
  </si>
  <si>
    <t>2025年3月/热研72059</t>
  </si>
  <si>
    <t>符斗生</t>
  </si>
  <si>
    <t>460029XXXX7212</t>
  </si>
  <si>
    <t>X:2158414,Y:320999
X:2158408,Y:321023
X:2158223,Y:321012
X:2158227,Y:320992</t>
  </si>
  <si>
    <t>南隆村</t>
  </si>
  <si>
    <t>符应对</t>
  </si>
  <si>
    <t>460029XXXX7213</t>
  </si>
  <si>
    <t xml:space="preserve">X:2159266,Y:322133
X:2159163,Y:322216
X:2159093,Y:322190
X:2159217,Y:322106
</t>
  </si>
  <si>
    <t>符三延</t>
  </si>
  <si>
    <t>460003XXXX7210</t>
  </si>
  <si>
    <t xml:space="preserve">X:2158571,Y:322976
X:2158449,Y:323059
X:2158438,Y:323031
X:2158546,Y:322953
</t>
  </si>
  <si>
    <t>2025年2月/热研73397、热研72059</t>
  </si>
  <si>
    <t>符泮叔</t>
  </si>
  <si>
    <t>460003XXXX7277</t>
  </si>
  <si>
    <t xml:space="preserve">X:2159367,Y:322103
X:2159354,Y:322144
X:2159311,Y:322131
X:2159325,Y:322029
</t>
  </si>
  <si>
    <t>符泮浩</t>
  </si>
  <si>
    <t>460003XXXX7255</t>
  </si>
  <si>
    <t xml:space="preserve">X:2159372,Y:321613
X:2159298,Y:321736
X:2159279,Y:321730
X:2159371,Y:321574
</t>
  </si>
  <si>
    <t>曾拾女</t>
  </si>
  <si>
    <t>460029XXXX7246</t>
  </si>
  <si>
    <t xml:space="preserve">X:2159290,Y:323271
X:2159264,Y:323347
X:2159206,Y:323288
X:2159259,Y:323144
</t>
  </si>
  <si>
    <t>2026年7 月/热研73397</t>
  </si>
  <si>
    <t>调南村委会</t>
  </si>
  <si>
    <t>龙安村</t>
  </si>
  <si>
    <t>符喜燕</t>
  </si>
  <si>
    <t>460029XXXX5614</t>
  </si>
  <si>
    <t>X:2156874,Y:329539
X:2156822,Y:329552
X:2156769,Y:329504
X:2156821,Y:329480</t>
  </si>
  <si>
    <t>调南村</t>
  </si>
  <si>
    <t>符孟科</t>
  </si>
  <si>
    <t>460029XXXX5611</t>
  </si>
  <si>
    <t>X:2157584,Y:331175
X:2157559,Y:331187
X:2157494,Y:331064
X:2157519,Y:331040</t>
  </si>
  <si>
    <t>符孟郎</t>
  </si>
  <si>
    <t>460003XXXX5616</t>
  </si>
  <si>
    <t>X:2157474,Y:331165
X:2157507,Y:331226
X:2157462,Y:331262
X:2157416,Y:331233</t>
  </si>
  <si>
    <t>符孟刚</t>
  </si>
  <si>
    <t>X:2157559,Y:331187
X:2157533,Y:331207
X:2157477,Y:331099
X:2157494,Y:331064</t>
  </si>
  <si>
    <t>符国达</t>
  </si>
  <si>
    <t>460003XXXX5613</t>
  </si>
  <si>
    <t>X:2157477,Y:331099
X:2157533,Y:331207
X:2157507,Y:331226
X:2157452,Y:331181</t>
  </si>
  <si>
    <t>爱来村</t>
  </si>
  <si>
    <t>符孟才</t>
  </si>
  <si>
    <t>460003XXXX5610</t>
  </si>
  <si>
    <t>X:2158193,Y:329452
X:2158266,Y:329526
X:2158263,Y:329555
X:2158160,Y:329537</t>
  </si>
  <si>
    <t>福林村</t>
  </si>
  <si>
    <t>符会奎</t>
  </si>
  <si>
    <t>460029XXXX5610</t>
  </si>
  <si>
    <t>X:2156054,Y:330659
X:2156078,Y:330670
X:2156063,Y:330748
X:2156028,Y:330747</t>
  </si>
  <si>
    <t>和睦村</t>
  </si>
  <si>
    <t>符国伊</t>
  </si>
  <si>
    <t>X:2157766,Y:328940
X:2157779,Y:329026
X:2157755,Y:329029
X:2157739,Y:328945</t>
  </si>
  <si>
    <t>那大镇</t>
  </si>
  <si>
    <t>洛基</t>
  </si>
  <si>
    <t>水岭</t>
  </si>
  <si>
    <t>曾庆龙</t>
  </si>
  <si>
    <t>460003XXXX1839</t>
  </si>
  <si>
    <t xml:space="preserve">                                                 X2174258.828/Y347794.896        X2174294.520/Y347681.350        X2174284.357/Y347672.672       X2174271.719/Y347881.674                  </t>
  </si>
  <si>
    <t>2024年7月/热妍73397</t>
  </si>
  <si>
    <t>南和村</t>
  </si>
  <si>
    <t>许亚欢</t>
  </si>
  <si>
    <t>460029XXXX1819</t>
  </si>
  <si>
    <t xml:space="preserve">地块一                                                  X2171318.482 Y348546.309        X2171246.807 Y348543.664       X2171257.611 Y348524.199        X2171309.733 Y348530.420           地块二                                                      X2171321.490 Y348526.952        X2171254.297 Y348510.424        X2171280.430 Y348477.856        X2171334.777 Y348498.888       </t>
  </si>
  <si>
    <t>2026年7月/热妍73397</t>
  </si>
  <si>
    <t>抱龙</t>
  </si>
  <si>
    <t>茅头</t>
  </si>
  <si>
    <t>李述波</t>
  </si>
  <si>
    <t>460003XXXX1816</t>
  </si>
  <si>
    <t>地块一                                                  X2167370.818 Y345550.282        X2167346.367 Y345575.145       X2167318.054 Y345547.360       X2167330.770 Y345527.517           地块二                                                      X2168742.504 Y345559.901         X2168737.544 Y345589.112        X2168695.111 Y345582.899       X2168699.666 Y345553.071            地块三                                                  X2168781.970 Y345684.518        X2168747.312 Y345696.719       X2168669.592 Y345683.613       X2168691.400 Y345642.427           地块四                                                    X2168114.281 Y345138.954       X2168185.307 Y345215.536        X2168172.330 Y345223.441         X2168103.605 Y345142.796</t>
  </si>
  <si>
    <t>2026年7月/热妍72059</t>
  </si>
  <si>
    <t>槟榔</t>
  </si>
  <si>
    <t>临高寮村</t>
  </si>
  <si>
    <t>朱国志</t>
  </si>
  <si>
    <t>460029XXXX1811</t>
  </si>
  <si>
    <t xml:space="preserve">地块一                                                  X2168942.891 Y347903.115        X2168968.437 Y347890.177        X2169040.384 Y347911.171       X2169041.664 Y347947.596           地块二                                                      X2169766.821 Y347900.562         X2169749.069 Y347894.567         X2169750.657 Y347865.302        X2169789.943 Y347887.602 </t>
  </si>
  <si>
    <t>侨锋农场</t>
  </si>
  <si>
    <t>洪焕女</t>
  </si>
  <si>
    <t>460029XXXX2826</t>
  </si>
  <si>
    <t xml:space="preserve">地块一                                                  X2170355.044 Y350923.480        X2170309.567 Y350882.678        X2170320.630 Y350878.051        X2170382.258 Y350894.375            地块二                                                      X2170785.740 Y350371.020        X2170731.198 Y350402.830        X2170704.346 Y350327.382        X2170732.473 Y350309.055    </t>
  </si>
  <si>
    <t>2025年6月/热妍73397</t>
  </si>
  <si>
    <t>东成</t>
  </si>
  <si>
    <t>文柏</t>
  </si>
  <si>
    <t>翰苑</t>
  </si>
  <si>
    <t>王文德</t>
  </si>
  <si>
    <t>460029XXXX2013</t>
  </si>
  <si>
    <t>X2186870.163  Y343283.872 
X2186760.246  Y343193.218
X2186699.569  Y343298.493
X2186761.753  Y343353.493</t>
  </si>
  <si>
    <t>2026年5月
73397</t>
  </si>
  <si>
    <t>老黄地</t>
  </si>
  <si>
    <t>李成寿</t>
  </si>
  <si>
    <t>460029XXXX2015</t>
  </si>
  <si>
    <t>地块一、                X2183189.449  Y343782.643
X2183188.521  Y343845.701
X2183131.803  Y343800.232
X2183176.806  Y343851.033
X2183123.129  Y343847.610
X2183120.331  Y343959.773
X2183061.491  Y343902.437</t>
  </si>
  <si>
    <t>2025年6月
73397</t>
  </si>
  <si>
    <t>王时保</t>
  </si>
  <si>
    <t>460003XXXX2051</t>
  </si>
  <si>
    <t>X2185822.792  Y341726.192
X2185722.315  Y341740.435
X2185839.400  Y341755.455
X2185777.070  Y341830.797</t>
  </si>
  <si>
    <t>南眼</t>
  </si>
  <si>
    <t>符美女</t>
  </si>
  <si>
    <t>460029XXXX2045</t>
  </si>
  <si>
    <t>X2182848.456  Y343013.329
X2182791.188  Y342974.520
X2182753.326  Y343024.674
X2182822.566  Y343064.901</t>
  </si>
  <si>
    <t>2026年5月
72059/73397</t>
  </si>
  <si>
    <t>陈金玉</t>
  </si>
  <si>
    <t>460029XXXX2019</t>
  </si>
  <si>
    <t>X2183458.821  Y344503.188
X2183338.494  Y344419.000
X2183321.213  Y344480.286
X2183428.709  Y344565.197</t>
  </si>
  <si>
    <t>王助</t>
  </si>
  <si>
    <t>X2184106.307  Y341607.396
X2184068.649  Y341618.702
X2184093.113  Y341708.419
X2184066.381  Y341702.086</t>
  </si>
  <si>
    <t>符茂光</t>
  </si>
  <si>
    <t>460003XXXX2050</t>
  </si>
  <si>
    <t>地块一、               X2182680.905  Y342379.556
X2182616.436  Y342444.921
X2182662.935  Y342456.167
X2182689.981  Y342416.442
地块二、             X2182956.348  Y342968.445
X2182853.289  Y343013.111
X2182834.205  Y343046.557
X2182953.539  Y343003.706</t>
  </si>
  <si>
    <t>符科早</t>
  </si>
  <si>
    <t>460029XXXX2016</t>
  </si>
  <si>
    <t>X2182620.919  Y342316.387
X2182565.025  Y342398.233
X2182572.823  Y342457.604
X2182680.905  Y342379.556</t>
  </si>
  <si>
    <t>王嘉绘</t>
  </si>
  <si>
    <t>460003XXXX2013</t>
  </si>
  <si>
    <t>X2185788.831  Y342223.567
X2185767.009  Y342349.628
X2185839.523  Y342369.561
X2185819.035  Y342281.154</t>
  </si>
  <si>
    <t>2026年5月
PR107</t>
  </si>
  <si>
    <t>王奇教</t>
  </si>
  <si>
    <t>460029XXXX2068</t>
  </si>
  <si>
    <t>地块一、                  X2185804.722  Y341805.001
X2185783.755  Y341822.986
X2185799.987  Y341946.157
X2185841.321  Y341931.829
地块二、                 X2185762.785  Y341279.299
X2185731.512  Y342202.088
X2185754.107  Y342263.904
X2185792.049  Y342221.092</t>
  </si>
  <si>
    <t>王奇寿</t>
  </si>
  <si>
    <t>460029XXXX2014</t>
  </si>
  <si>
    <t>地块一、                  X2186801.941  Y343362.369
X2186729.998  Y343372.340
X2186733.973  Y343390.424
X2186804.128  Y343366.874
地块二、                X2186830.646  Y343418.313
X2186779.660  Y343444.254
X2186763.146  Y343487.337
X2186846.428  Y343448.136</t>
  </si>
  <si>
    <t>李成中</t>
  </si>
  <si>
    <t>X2183743.036  Y344185.573
X2183804.128  Y344242.583
X2183810.937  Y344311.095
X2183945.323  Y344256.791</t>
  </si>
  <si>
    <t>王盛华</t>
  </si>
  <si>
    <t>460003XXXX2011</t>
  </si>
  <si>
    <t>X2186616.814  Y343236.839
X2186518.492  Y343305.733
X2186236.400  Y343368.715
X2186659.588  Y343273.243</t>
  </si>
  <si>
    <t>2025年4月
73397</t>
  </si>
  <si>
    <t>陈彦良</t>
  </si>
  <si>
    <t>460003XXXX2078</t>
  </si>
  <si>
    <t>X2183627.751  Y344435.093
X2183485.665  Y344522.542
X2183529.606  Y344557.193
X2183687.880  Y344452.192</t>
  </si>
  <si>
    <t>王奇明</t>
  </si>
  <si>
    <t>460029XXXX201X</t>
  </si>
  <si>
    <t>X2186682.443  Y349246.265
X2186570.046  Y342900.957
X2186574.534  Y342948.188
X2186624.261  Y342989.770</t>
  </si>
  <si>
    <t>许芳梅</t>
  </si>
  <si>
    <t>460003XXXX2846</t>
  </si>
  <si>
    <t>X2186285.677  Y340413.713
X2186215.884  Y340348.497
X2186158.666  Y340415.742
X2186170.616  Y340460.219</t>
  </si>
  <si>
    <t>朱金菊</t>
  </si>
  <si>
    <t>460029XXXX2084</t>
  </si>
  <si>
    <t>X2187280.783  Y342729.840
X2187215.311  Y342704.605
X2187208.466  Y342747.280
X2187280.783  Y342767.684</t>
  </si>
  <si>
    <t>李奇杰</t>
  </si>
  <si>
    <t>地块一、                X2183256.384  Y343882.562
X2183197.799  Y343990.758
X2183176.806  Y343851.033
X2183131.115  Y343925.754
地块二、                 X2183204.639  Y343810.564
X2183188.521  Y343845.701
X2183167.389  Y343827.860
X2183175.369  Y343808.415</t>
  </si>
  <si>
    <t>X2182934.787  Y343594.591
X2182850.276  Y343572.623
X2182833.989  Y343627.681
X2182884.669  Y343656.029</t>
  </si>
  <si>
    <t>王三养</t>
  </si>
  <si>
    <t>460029XXXX2017</t>
  </si>
  <si>
    <t>X2186510.366  Y341996.539
X2186398.025  Y341997.893
X2186494.654  Y342091.290
X2186417.953  Y342095.944</t>
  </si>
  <si>
    <t>王二养</t>
  </si>
  <si>
    <t>460029XXXX203X</t>
  </si>
  <si>
    <t>X2186283.355  Y342117.920
X2186193.265  Y342098.940
X2186313.640  Y342200.180
X2186207.841  Y342171.217</t>
  </si>
  <si>
    <t>王国登</t>
  </si>
  <si>
    <t>460003XXXX2037</t>
  </si>
  <si>
    <t>X2186193.265  Y342098.940
X2186104.570  Y342122.902
X2186118.031  Y342194.580
X2186207.841  Y342171.217</t>
  </si>
  <si>
    <t>洪山</t>
  </si>
  <si>
    <t>大榻</t>
  </si>
  <si>
    <t>陈明帝</t>
  </si>
  <si>
    <t>X2175851.455  Y339883.901
X2175813.598  Y339877.759
X2175829.318  Y339987.235
X2175786.378  Y339982.800</t>
  </si>
  <si>
    <t>高荣</t>
  </si>
  <si>
    <t>文盛</t>
  </si>
  <si>
    <t>许万能</t>
  </si>
  <si>
    <t>地块一、                    X2177283.506  Y337828.616
X2177267.830  Y337846.522
X2177249.497  Y337800.050
X2177233.254  Y337813.573
地块二、         X2177233.082  Y337850.121
X2177218.547  Y337861.625
X2177272.597  Y337893.673
X2177262.676  Y337905.027</t>
  </si>
  <si>
    <t>2025年9月72059/93397</t>
  </si>
  <si>
    <t>迈格</t>
  </si>
  <si>
    <t>边山</t>
  </si>
  <si>
    <t>张开强</t>
  </si>
  <si>
    <t>460029XXXX2339</t>
  </si>
  <si>
    <t>地块一、                   X2173616.751  Y331676.520
X2173592.247  Y331675.150
X2173663.281  Y331738.552
X2173529.359  Y331720.076
地块二、                 X2173722.881  Y332191.680  X2173725.149  Y332202.350
X2173710.658  Y332195.307
X2173713.385  Y332204.997</t>
  </si>
  <si>
    <t>大村</t>
  </si>
  <si>
    <t>刘日珍</t>
  </si>
  <si>
    <t>452129XXXX1268</t>
  </si>
  <si>
    <t>地块一、                 X2177087.755  Y337352.195
X2177116.387  Y337432.737
X2177048.385  Y337362.863
X2177095.635  Y337440.114
地块二、             X2177004.978  Y337430.458
X2176976.807  Y337457.050
X2176972.655  Y337419.237
X2176959.169  Y337441.318</t>
  </si>
  <si>
    <t>吴以玖</t>
  </si>
  <si>
    <t>地块一、         X2175416.347 Y338161.147
X2175412.590  Y338191.680
X2175360.290  Y338074.643
X2175282.574  Y338094.767
地块二、                 X2176394.253  Y337540.501
X2176317.860  Y337585.926
X2176321.407  Y337491.451
X2176272.202  Y337520.576</t>
  </si>
  <si>
    <t>唐有精</t>
  </si>
  <si>
    <t>460003XXXX2019</t>
  </si>
  <si>
    <t>地块一、                   X2177188.291  Y337702.072
X2177179.942  Y337694.985
X2177168.749  Y337732.694
X2177158.538  Y337724.665
地块二、                   X2177108.000  Y337721.973
X2177088.512  Y337694.439
X2177097.343  Y337732.974
X2177079.707  Y337698.414
地块三、                X2177002.649  Y337608.243
X2177003.293  Y337626.538
X2176936.819  Y337598.483
X2176934.179  Y337616.625
地块四、                X2176724.644  Y337514.303
X2176698.289  Y337467.344
X2176714.843  Y337520.479
X2176685.785  Y337472.987
地块五、                 X2176417.957  Y337552.796
X2176390.091  Y337617.780
X2176384.655  Y337561.481
X2176371.555  Y337612.100</t>
  </si>
  <si>
    <t>吴焕连</t>
  </si>
  <si>
    <t>460003XXXX2860</t>
  </si>
  <si>
    <t>地块一、                  X2176581.069  Y337389.632
X2176581.936  Y337399.033
X2176520.066  Y337411.704
X2176530.523  Y337417.558
地块二、               X2176058.453  Y337806.818
X2176029.893  Y337758.150
X2176003.727  Y337916.695
X2175960.467  Y337889.271
地块三、             X2177154.186  Y337701.827
X2177145.323  Y337687.106
X2177123.323  Y337734.517
X2177110.054  Y337714.584
地块四、                X2176039.640  Y337729.977
X2175954.370  Y337848.457
X2175960.455  Y337737.664
X2175950.593  Y337844.216
地块五、                 X2175805.062  Y337743.464
X2175799.736  Y337773.547
X2175792.668  Y337740.686
X2175789.929  Y337770.805</t>
  </si>
  <si>
    <t>李巽舅</t>
  </si>
  <si>
    <t>460003XXXX2227</t>
  </si>
  <si>
    <t>地块一、                  X2176039.640  Y337729.977
X2175954.370  Y337848.457
X2175960.455  Y337737.664
X2175950.593  Y337844.216
地块二、               X2175805.062  Y337743.464
X2175799.736  Y337773.547
X2175792.668  Y337740.686
X2175789.929  Y337770.805</t>
  </si>
  <si>
    <t>陈英女</t>
  </si>
  <si>
    <t>460029XXXX2060</t>
  </si>
  <si>
    <t xml:space="preserve">地块一、                X2177104.010  Y337622.160
X2177069.885  Y337596.284
X2177051.606  Y337599.928
X2177051.102  Y337636.264
地块二、              X2177017.167  Y337694.371
X2176972.910  Y337634.106
X2177002.501  Y337693.327
X2176952.636  Y337643.591
地块三、               X2176813.191  Y337615.418
X2176786.138  Y337594.084
X2176798.776  Y337633.499
X2176770.471  Y337608.813 </t>
  </si>
  <si>
    <t>抱舍</t>
  </si>
  <si>
    <t>福安</t>
  </si>
  <si>
    <t>苏永生</t>
  </si>
  <si>
    <t>460003XXXX203X</t>
  </si>
  <si>
    <t>X2184895.505  Y351367.100
X2184835.434  Y351402.995
X2184770.461  Y351280.460
X2184838.169  Y351245.191</t>
  </si>
  <si>
    <t>2026年6月
72059</t>
  </si>
  <si>
    <t>新兴</t>
  </si>
  <si>
    <t>尹亚深</t>
  </si>
  <si>
    <t>640029XXXX2017</t>
  </si>
  <si>
    <t>X2182328.862  Y350338.850
X2182741.445  Y350368.352
X2182244.322  Y350476.599
X2182246.389  Y350405.887</t>
  </si>
  <si>
    <t>2026年5月
72059</t>
  </si>
  <si>
    <t>陈宅</t>
  </si>
  <si>
    <t>陈爱芳</t>
  </si>
  <si>
    <t>460029XXXX0624</t>
  </si>
  <si>
    <t>X2183629.051  Y347808.147
X2183608.781  Y347844.155
X2183428.669  Y347681.566
X2183405.571  Y347722.291</t>
  </si>
  <si>
    <t>新市</t>
  </si>
  <si>
    <t>陈金胜</t>
  </si>
  <si>
    <t>460029XXXX2050</t>
  </si>
  <si>
    <t>X2184339.551  Y347805.209
X2184315.871  Y347776.990
X2184222.079  Y347870.875
X2184215.412  Y347861.672</t>
  </si>
  <si>
    <t>2026年3月
73397</t>
  </si>
  <si>
    <t>乐安</t>
  </si>
  <si>
    <t>王怡强</t>
  </si>
  <si>
    <t>460003XXXX2096</t>
  </si>
  <si>
    <t>X2184878.491  Y347003.804
X2184831.060  Y347021.308
X2184909.342  Y347088.254
X2184835.709  Y347095.970</t>
  </si>
  <si>
    <t>西联农场公司</t>
  </si>
  <si>
    <t>西联</t>
  </si>
  <si>
    <t>兰洋农场8队</t>
  </si>
  <si>
    <t>曹海明</t>
  </si>
  <si>
    <t>460029XXXX1010</t>
  </si>
  <si>
    <t>东：3588314.058             南：3588465.748                     西：3588584.316              北：3588314.058</t>
  </si>
  <si>
    <t>2026年73397、  72059</t>
  </si>
  <si>
    <t>合计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</si>
</sst>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b/>
      <sz val="18"/>
      <color theme="1"/>
      <name val="宋体"/>
      <charset val="134"/>
    </font>
    <font>
      <b/>
      <sz val="12"/>
      <color theme="1"/>
      <name val="宋体"/>
      <charset val="134"/>
    </font>
    <font>
      <sz val="10"/>
      <color theme="1"/>
      <name val="宋体"/>
      <charset val="134"/>
    </font>
    <font>
      <sz val="10"/>
      <color rgb="FF000000"/>
      <name val="宋体"/>
      <charset val="134"/>
    </font>
    <font>
      <sz val="10"/>
      <name val="宋体"/>
      <charset val="134"/>
    </font>
    <font>
      <sz val="9"/>
      <color theme="1"/>
      <name val="宋体"/>
      <charset val="134"/>
    </font>
    <font>
      <sz val="12"/>
      <color theme="1"/>
      <name val="宋体"/>
      <charset val="134"/>
    </font>
    <font>
      <sz val="14"/>
      <color theme="1"/>
      <name val="宋体"/>
      <charset val="134"/>
    </font>
    <font>
      <sz val="11"/>
      <color theme="0"/>
      <name val="宋体"/>
      <charset val="0"/>
      <scheme val="minor"/>
    </font>
    <font>
      <sz val="11"/>
      <color theme="1"/>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6"/>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rgb="FFFFC7CE"/>
        <bgColor indexed="64"/>
      </patternFill>
    </fill>
    <fill>
      <patternFill patternType="solid">
        <fgColor theme="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14"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4" fillId="10" borderId="10" applyNumberFormat="false" applyAlignment="false" applyProtection="false">
      <alignment vertical="center"/>
    </xf>
    <xf numFmtId="0" fontId="16" fillId="12" borderId="11" applyNumberFormat="false" applyAlignment="false" applyProtection="false">
      <alignment vertical="center"/>
    </xf>
    <xf numFmtId="0" fontId="18" fillId="17" borderId="0" applyNumberFormat="false" applyBorder="false" applyAlignment="false" applyProtection="false">
      <alignment vertical="center"/>
    </xf>
    <xf numFmtId="0" fontId="19" fillId="0" borderId="1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1" fillId="0" borderId="12" applyNumberFormat="false" applyFill="false" applyAlignment="false" applyProtection="false">
      <alignment vertical="center"/>
    </xf>
    <xf numFmtId="0" fontId="10"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13" fillId="0" borderId="9" applyNumberFormat="false" applyFill="false" applyAlignment="false" applyProtection="false">
      <alignment vertical="center"/>
    </xf>
    <xf numFmtId="0" fontId="12" fillId="0" borderId="8" applyNumberFormat="false" applyFill="false" applyAlignment="false" applyProtection="false">
      <alignment vertical="center"/>
    </xf>
    <xf numFmtId="0" fontId="10" fillId="7"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0" fontId="22" fillId="0" borderId="13"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0"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0" fillId="16" borderId="0" applyNumberFormat="false" applyBorder="false" applyAlignment="false" applyProtection="false">
      <alignment vertical="center"/>
    </xf>
    <xf numFmtId="0" fontId="0" fillId="26" borderId="14" applyNumberFormat="false" applyFont="false" applyAlignment="false" applyProtection="false">
      <alignment vertical="center"/>
    </xf>
    <xf numFmtId="0" fontId="9" fillId="27" borderId="0" applyNumberFormat="false" applyBorder="false" applyAlignment="false" applyProtection="false">
      <alignment vertical="center"/>
    </xf>
    <xf numFmtId="0" fontId="23" fillId="24"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25" fillId="28" borderId="0" applyNumberFormat="false" applyBorder="false" applyAlignment="false" applyProtection="false">
      <alignment vertical="center"/>
    </xf>
    <xf numFmtId="0" fontId="26" fillId="10" borderId="15" applyNumberFormat="false" applyAlignment="false" applyProtection="false">
      <alignment vertical="center"/>
    </xf>
    <xf numFmtId="0" fontId="9" fillId="1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27" fillId="32" borderId="15" applyNumberFormat="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0" fillId="4" borderId="0" applyNumberFormat="false" applyBorder="false" applyAlignment="false" applyProtection="false">
      <alignment vertical="center"/>
    </xf>
  </cellStyleXfs>
  <cellXfs count="27">
    <xf numFmtId="0" fontId="0" fillId="0" borderId="0" xfId="0">
      <alignment vertical="center"/>
    </xf>
    <xf numFmtId="0" fontId="0" fillId="0" borderId="0" xfId="0" applyAlignment="true">
      <alignment vertical="center"/>
    </xf>
    <xf numFmtId="0" fontId="1" fillId="0" borderId="0" xfId="0" applyFont="true" applyAlignment="true">
      <alignment horizontal="center" vertical="center"/>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Fill="true" applyBorder="true" applyAlignment="true">
      <alignment horizontal="center" vertical="center"/>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3" fillId="0" borderId="1" xfId="0" applyFont="true" applyBorder="true" applyAlignment="true">
      <alignment vertical="center" wrapText="true"/>
    </xf>
    <xf numFmtId="0" fontId="3" fillId="0" borderId="4"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5" fillId="0" borderId="1" xfId="0"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wrapText="true"/>
    </xf>
    <xf numFmtId="0" fontId="6" fillId="0" borderId="1" xfId="0" applyFont="true" applyBorder="true" applyAlignment="true">
      <alignment vertical="top" wrapText="true"/>
    </xf>
    <xf numFmtId="0" fontId="6" fillId="0" borderId="1" xfId="0" applyFont="true" applyBorder="true" applyAlignment="true">
      <alignment vertical="center" wrapText="true"/>
    </xf>
    <xf numFmtId="0" fontId="4" fillId="0" borderId="1" xfId="0"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7" fillId="0" borderId="2" xfId="0" applyFont="true" applyBorder="true" applyAlignment="true">
      <alignment horizontal="center" vertical="center" wrapText="true"/>
    </xf>
    <xf numFmtId="0" fontId="7" fillId="0" borderId="4" xfId="0" applyFont="true" applyBorder="true" applyAlignment="true">
      <alignment horizontal="center" vertical="center" wrapText="true"/>
    </xf>
    <xf numFmtId="0" fontId="8" fillId="0" borderId="5" xfId="0" applyFont="true" applyBorder="true" applyAlignment="true">
      <alignment horizontal="center" vertical="center" wrapText="true"/>
    </xf>
    <xf numFmtId="0" fontId="8" fillId="0" borderId="6" xfId="0" applyFont="true" applyBorder="true" applyAlignment="true">
      <alignment horizontal="center" vertical="center" wrapText="true"/>
    </xf>
    <xf numFmtId="0" fontId="7" fillId="0" borderId="0" xfId="0" applyFont="true" applyAlignment="true">
      <alignment horizontal="left" vertical="center"/>
    </xf>
    <xf numFmtId="0" fontId="8" fillId="0" borderId="7" xfId="0" applyFont="true" applyBorder="true" applyAlignment="true">
      <alignment horizontal="center" vertical="center" wrapText="true"/>
    </xf>
    <xf numFmtId="0" fontId="7" fillId="0" borderId="3" xfId="0" applyFont="true" applyBorder="true" applyAlignment="true">
      <alignment horizontal="center" vertical="center" wrapText="true"/>
    </xf>
    <xf numFmtId="0" fontId="0" fillId="0" borderId="1" xfId="0" applyBorder="true" applyAlignment="true">
      <alignment vertical="center"/>
    </xf>
    <xf numFmtId="0" fontId="3" fillId="0" borderId="1" xfId="0" applyFont="true" applyBorder="true" applyAlignment="true" quotePrefix="true">
      <alignment horizontal="center" vertical="center" wrapText="true"/>
    </xf>
    <xf numFmtId="0" fontId="3" fillId="0" borderId="4" xfId="0" applyFont="true" applyBorder="true" applyAlignment="true" quotePrefix="true">
      <alignment horizontal="center" vertical="center" wrapText="true"/>
    </xf>
    <xf numFmtId="49" fontId="4" fillId="0" borderId="1" xfId="0" applyNumberFormat="true" applyFont="true" applyFill="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9"/>
  <sheetViews>
    <sheetView tabSelected="1" topLeftCell="A45" workbookViewId="0">
      <selection activeCell="N56" sqref="N56"/>
    </sheetView>
  </sheetViews>
  <sheetFormatPr defaultColWidth="9" defaultRowHeight="13.5"/>
  <cols>
    <col min="1" max="1" width="3.75" customWidth="true"/>
    <col min="2" max="2" width="6" customWidth="true"/>
    <col min="3" max="3" width="5.75" customWidth="true"/>
    <col min="4" max="4" width="6.25" customWidth="true"/>
    <col min="5" max="5" width="6.75" customWidth="true"/>
    <col min="6" max="6" width="17.875" customWidth="true"/>
    <col min="7" max="7" width="22" customWidth="true"/>
    <col min="8" max="8" width="7.625" customWidth="true"/>
    <col min="9" max="9" width="5" customWidth="true"/>
    <col min="10" max="10" width="8.875" customWidth="true"/>
    <col min="11" max="11" width="9.25" customWidth="true"/>
    <col min="12" max="12" width="8.75" customWidth="true"/>
    <col min="13" max="13" width="9.125" customWidth="true"/>
    <col min="14" max="14" width="7.625" customWidth="true"/>
    <col min="15" max="15" width="17.75" customWidth="true"/>
  </cols>
  <sheetData>
    <row r="1" ht="21" customHeight="true"/>
    <row r="2" ht="42" customHeight="true" spans="1:15">
      <c r="A2" s="2" t="s">
        <v>0</v>
      </c>
      <c r="B2" s="2"/>
      <c r="C2" s="2"/>
      <c r="D2" s="2"/>
      <c r="E2" s="2"/>
      <c r="F2" s="2"/>
      <c r="G2" s="2"/>
      <c r="H2" s="2"/>
      <c r="I2" s="2"/>
      <c r="J2" s="2"/>
      <c r="K2" s="2"/>
      <c r="L2" s="2"/>
      <c r="M2" s="2"/>
      <c r="N2" s="2"/>
      <c r="O2" s="2"/>
    </row>
    <row r="3" ht="37" customHeight="true" spans="1:15">
      <c r="A3" s="3" t="s">
        <v>1</v>
      </c>
      <c r="B3" s="3" t="s">
        <v>2</v>
      </c>
      <c r="C3" s="3" t="s">
        <v>3</v>
      </c>
      <c r="D3" s="3" t="s">
        <v>4</v>
      </c>
      <c r="E3" s="3" t="s">
        <v>5</v>
      </c>
      <c r="F3" s="6" t="s">
        <v>6</v>
      </c>
      <c r="G3" s="3" t="s">
        <v>7</v>
      </c>
      <c r="H3" s="3" t="s">
        <v>8</v>
      </c>
      <c r="I3" s="3" t="s">
        <v>9</v>
      </c>
      <c r="J3" s="3" t="s">
        <v>10</v>
      </c>
      <c r="K3" s="3" t="s">
        <v>11</v>
      </c>
      <c r="L3" s="3"/>
      <c r="M3" s="3"/>
      <c r="N3" s="3" t="s">
        <v>12</v>
      </c>
      <c r="O3" s="3" t="s">
        <v>13</v>
      </c>
    </row>
    <row r="4" ht="31" customHeight="true" spans="1:15">
      <c r="A4" s="3"/>
      <c r="B4" s="3"/>
      <c r="C4" s="3"/>
      <c r="D4" s="3"/>
      <c r="E4" s="3"/>
      <c r="F4" s="7"/>
      <c r="G4" s="3"/>
      <c r="H4" s="3"/>
      <c r="I4" s="3"/>
      <c r="J4" s="3"/>
      <c r="K4" s="3" t="s">
        <v>14</v>
      </c>
      <c r="L4" s="3" t="s">
        <v>15</v>
      </c>
      <c r="M4" s="3"/>
      <c r="N4" s="3"/>
      <c r="O4" s="3"/>
    </row>
    <row r="5" ht="29" customHeight="true" spans="1:15">
      <c r="A5" s="3"/>
      <c r="B5" s="3"/>
      <c r="C5" s="3"/>
      <c r="D5" s="3"/>
      <c r="E5" s="3"/>
      <c r="F5" s="8"/>
      <c r="G5" s="3"/>
      <c r="H5" s="3"/>
      <c r="I5" s="3"/>
      <c r="J5" s="3"/>
      <c r="K5" s="3"/>
      <c r="L5" s="3" t="s">
        <v>16</v>
      </c>
      <c r="M5" s="3" t="s">
        <v>17</v>
      </c>
      <c r="N5" s="3"/>
      <c r="O5" s="3"/>
    </row>
    <row r="6" customFormat="true" ht="51" customHeight="true" spans="1:15">
      <c r="A6" s="3">
        <v>1</v>
      </c>
      <c r="B6" s="4" t="s">
        <v>18</v>
      </c>
      <c r="C6" s="4" t="s">
        <v>19</v>
      </c>
      <c r="D6" s="4" t="s">
        <v>20</v>
      </c>
      <c r="E6" s="4" t="s">
        <v>21</v>
      </c>
      <c r="F6" s="27" t="s">
        <v>22</v>
      </c>
      <c r="G6" s="9" t="s">
        <v>23</v>
      </c>
      <c r="H6" s="4">
        <v>4.42</v>
      </c>
      <c r="I6" s="4">
        <v>2900</v>
      </c>
      <c r="J6" s="4">
        <f>H6*I6</f>
        <v>12818</v>
      </c>
      <c r="K6" s="4">
        <f>H6*1000</f>
        <v>4420</v>
      </c>
      <c r="L6" s="4">
        <f>H6*800</f>
        <v>3536</v>
      </c>
      <c r="M6" s="4">
        <f>H6*200</f>
        <v>884</v>
      </c>
      <c r="N6" s="16" t="s">
        <v>24</v>
      </c>
      <c r="O6" s="4" t="s">
        <v>25</v>
      </c>
    </row>
    <row r="7" customFormat="true" ht="51" customHeight="true" spans="1:15">
      <c r="A7" s="3">
        <v>2</v>
      </c>
      <c r="B7" s="4" t="s">
        <v>18</v>
      </c>
      <c r="C7" s="4" t="s">
        <v>19</v>
      </c>
      <c r="D7" s="4" t="s">
        <v>20</v>
      </c>
      <c r="E7" s="4" t="s">
        <v>26</v>
      </c>
      <c r="F7" s="27" t="s">
        <v>27</v>
      </c>
      <c r="G7" s="9" t="s">
        <v>28</v>
      </c>
      <c r="H7" s="4">
        <v>9.32</v>
      </c>
      <c r="I7" s="4">
        <v>2900</v>
      </c>
      <c r="J7" s="4">
        <f>H7*I7</f>
        <v>27028</v>
      </c>
      <c r="K7" s="4">
        <f>H7*1000</f>
        <v>9320</v>
      </c>
      <c r="L7" s="4">
        <f t="shared" ref="L7:L38" si="0">H7*800</f>
        <v>7456</v>
      </c>
      <c r="M7" s="4">
        <f>H7*200</f>
        <v>1864</v>
      </c>
      <c r="N7" s="16" t="s">
        <v>29</v>
      </c>
      <c r="O7" s="4"/>
    </row>
    <row r="8" customFormat="true" ht="51" customHeight="true" spans="1:15">
      <c r="A8" s="3">
        <v>3</v>
      </c>
      <c r="B8" s="4" t="s">
        <v>18</v>
      </c>
      <c r="C8" s="4" t="s">
        <v>30</v>
      </c>
      <c r="D8" s="4" t="s">
        <v>31</v>
      </c>
      <c r="E8" s="4" t="s">
        <v>32</v>
      </c>
      <c r="F8" s="28" t="s">
        <v>33</v>
      </c>
      <c r="G8" s="9" t="s">
        <v>34</v>
      </c>
      <c r="H8" s="4">
        <v>4.43</v>
      </c>
      <c r="I8" s="4">
        <v>2900</v>
      </c>
      <c r="J8" s="4">
        <f>H8*I8</f>
        <v>12847</v>
      </c>
      <c r="K8" s="4">
        <f>H8*1000</f>
        <v>4430</v>
      </c>
      <c r="L8" s="4">
        <f t="shared" si="0"/>
        <v>3544</v>
      </c>
      <c r="M8" s="4">
        <f>H8*200</f>
        <v>886</v>
      </c>
      <c r="N8" s="16" t="s">
        <v>35</v>
      </c>
      <c r="O8" s="4"/>
    </row>
    <row r="9" customFormat="true" ht="51" customHeight="true" spans="1:15">
      <c r="A9" s="3">
        <v>4</v>
      </c>
      <c r="B9" s="4" t="s">
        <v>18</v>
      </c>
      <c r="C9" s="4" t="s">
        <v>30</v>
      </c>
      <c r="D9" s="4" t="s">
        <v>31</v>
      </c>
      <c r="E9" s="4" t="s">
        <v>36</v>
      </c>
      <c r="F9" s="28" t="s">
        <v>37</v>
      </c>
      <c r="G9" s="9" t="s">
        <v>38</v>
      </c>
      <c r="H9" s="4">
        <v>9.1</v>
      </c>
      <c r="I9" s="4">
        <v>2900</v>
      </c>
      <c r="J9" s="4">
        <f>H9*I9</f>
        <v>26390</v>
      </c>
      <c r="K9" s="4">
        <f>H9*1000</f>
        <v>9100</v>
      </c>
      <c r="L9" s="4">
        <f t="shared" si="0"/>
        <v>7280</v>
      </c>
      <c r="M9" s="4">
        <f>H9*200</f>
        <v>1820</v>
      </c>
      <c r="N9" s="16" t="s">
        <v>35</v>
      </c>
      <c r="O9" s="4"/>
    </row>
    <row r="10" customFormat="true" ht="62" customHeight="true" spans="1:15">
      <c r="A10" s="3">
        <v>5</v>
      </c>
      <c r="B10" s="4" t="s">
        <v>18</v>
      </c>
      <c r="C10" s="4" t="s">
        <v>39</v>
      </c>
      <c r="D10" s="4" t="s">
        <v>40</v>
      </c>
      <c r="E10" s="4" t="s">
        <v>41</v>
      </c>
      <c r="F10" s="28" t="s">
        <v>42</v>
      </c>
      <c r="G10" s="11" t="s">
        <v>43</v>
      </c>
      <c r="H10" s="4">
        <v>9.05</v>
      </c>
      <c r="I10" s="4">
        <v>3100</v>
      </c>
      <c r="J10" s="4">
        <f t="shared" ref="J10:J38" si="1">H10*I10</f>
        <v>28055</v>
      </c>
      <c r="K10" s="4">
        <f>H10*1100</f>
        <v>9955</v>
      </c>
      <c r="L10" s="4">
        <f t="shared" si="0"/>
        <v>7240</v>
      </c>
      <c r="M10" s="4">
        <f>H10*300</f>
        <v>2715</v>
      </c>
      <c r="N10" s="4" t="s">
        <v>44</v>
      </c>
      <c r="O10" s="4" t="s">
        <v>45</v>
      </c>
    </row>
    <row r="11" customFormat="true" ht="55" customHeight="true" spans="1:15">
      <c r="A11" s="3">
        <v>6</v>
      </c>
      <c r="B11" s="4" t="s">
        <v>18</v>
      </c>
      <c r="C11" s="4" t="s">
        <v>46</v>
      </c>
      <c r="D11" s="4" t="s">
        <v>47</v>
      </c>
      <c r="E11" s="4" t="s">
        <v>48</v>
      </c>
      <c r="F11" s="28" t="s">
        <v>49</v>
      </c>
      <c r="G11" s="11" t="s">
        <v>50</v>
      </c>
      <c r="H11" s="4">
        <v>3.04</v>
      </c>
      <c r="I11" s="4">
        <v>3100</v>
      </c>
      <c r="J11" s="4">
        <f t="shared" si="1"/>
        <v>9424</v>
      </c>
      <c r="K11" s="4">
        <f t="shared" ref="K11:K42" si="2">H11*1100</f>
        <v>3344</v>
      </c>
      <c r="L11" s="4">
        <f t="shared" si="0"/>
        <v>2432</v>
      </c>
      <c r="M11" s="4">
        <f t="shared" ref="M11:M42" si="3">H11*300</f>
        <v>912</v>
      </c>
      <c r="N11" s="4" t="s">
        <v>51</v>
      </c>
      <c r="O11" s="4"/>
    </row>
    <row r="12" customFormat="true" ht="55" customHeight="true" spans="1:15">
      <c r="A12" s="3">
        <v>7</v>
      </c>
      <c r="B12" s="4" t="s">
        <v>18</v>
      </c>
      <c r="C12" s="4" t="s">
        <v>46</v>
      </c>
      <c r="D12" s="4" t="s">
        <v>47</v>
      </c>
      <c r="E12" s="4" t="s">
        <v>52</v>
      </c>
      <c r="F12" s="28" t="s">
        <v>53</v>
      </c>
      <c r="G12" s="11" t="s">
        <v>54</v>
      </c>
      <c r="H12" s="4">
        <v>4.56</v>
      </c>
      <c r="I12" s="4">
        <v>3100</v>
      </c>
      <c r="J12" s="4">
        <f t="shared" si="1"/>
        <v>14136</v>
      </c>
      <c r="K12" s="4">
        <f t="shared" si="2"/>
        <v>5016</v>
      </c>
      <c r="L12" s="4">
        <f t="shared" si="0"/>
        <v>3648</v>
      </c>
      <c r="M12" s="4">
        <f t="shared" si="3"/>
        <v>1368</v>
      </c>
      <c r="N12" s="4" t="s">
        <v>55</v>
      </c>
      <c r="O12" s="4"/>
    </row>
    <row r="13" s="1" customFormat="true" ht="55" customHeight="true" spans="1:15">
      <c r="A13" s="3">
        <v>8</v>
      </c>
      <c r="B13" s="5" t="s">
        <v>18</v>
      </c>
      <c r="C13" s="5" t="s">
        <v>56</v>
      </c>
      <c r="D13" s="5" t="s">
        <v>57</v>
      </c>
      <c r="E13" s="12" t="s">
        <v>58</v>
      </c>
      <c r="F13" s="29" t="s">
        <v>59</v>
      </c>
      <c r="G13" s="11" t="s">
        <v>60</v>
      </c>
      <c r="H13" s="4">
        <v>4.85</v>
      </c>
      <c r="I13" s="4">
        <v>3100</v>
      </c>
      <c r="J13" s="4">
        <f t="shared" si="1"/>
        <v>15035</v>
      </c>
      <c r="K13" s="4">
        <f t="shared" si="2"/>
        <v>5335</v>
      </c>
      <c r="L13" s="4">
        <f t="shared" si="0"/>
        <v>3880</v>
      </c>
      <c r="M13" s="4">
        <f t="shared" si="3"/>
        <v>1455</v>
      </c>
      <c r="N13" s="11" t="s">
        <v>61</v>
      </c>
      <c r="O13" s="4"/>
    </row>
    <row r="14" s="1" customFormat="true" ht="55" customHeight="true" spans="1:15">
      <c r="A14" s="3">
        <v>9</v>
      </c>
      <c r="B14" s="5" t="s">
        <v>18</v>
      </c>
      <c r="C14" s="5" t="s">
        <v>56</v>
      </c>
      <c r="D14" s="5" t="s">
        <v>57</v>
      </c>
      <c r="E14" s="5" t="s">
        <v>62</v>
      </c>
      <c r="F14" s="29" t="s">
        <v>63</v>
      </c>
      <c r="G14" s="11" t="s">
        <v>64</v>
      </c>
      <c r="H14" s="4">
        <v>7.3</v>
      </c>
      <c r="I14" s="4">
        <v>3100</v>
      </c>
      <c r="J14" s="4">
        <f t="shared" si="1"/>
        <v>22630</v>
      </c>
      <c r="K14" s="4">
        <f t="shared" si="2"/>
        <v>8030</v>
      </c>
      <c r="L14" s="4">
        <f t="shared" si="0"/>
        <v>5840</v>
      </c>
      <c r="M14" s="4">
        <f t="shared" si="3"/>
        <v>2190</v>
      </c>
      <c r="N14" s="11" t="s">
        <v>65</v>
      </c>
      <c r="O14" s="17" t="s">
        <v>66</v>
      </c>
    </row>
    <row r="15" s="1" customFormat="true" ht="55" customHeight="true" spans="1:15">
      <c r="A15" s="3">
        <v>10</v>
      </c>
      <c r="B15" s="5" t="s">
        <v>18</v>
      </c>
      <c r="C15" s="5" t="s">
        <v>56</v>
      </c>
      <c r="D15" s="5" t="s">
        <v>67</v>
      </c>
      <c r="E15" s="5" t="s">
        <v>68</v>
      </c>
      <c r="F15" s="29" t="s">
        <v>69</v>
      </c>
      <c r="G15" s="11" t="s">
        <v>70</v>
      </c>
      <c r="H15" s="4">
        <v>5.64</v>
      </c>
      <c r="I15" s="4">
        <v>3100</v>
      </c>
      <c r="J15" s="4">
        <f t="shared" si="1"/>
        <v>17484</v>
      </c>
      <c r="K15" s="4">
        <f t="shared" si="2"/>
        <v>6204</v>
      </c>
      <c r="L15" s="4">
        <f t="shared" si="0"/>
        <v>4512</v>
      </c>
      <c r="M15" s="4">
        <f t="shared" si="3"/>
        <v>1692</v>
      </c>
      <c r="N15" s="11" t="s">
        <v>71</v>
      </c>
      <c r="O15" s="17"/>
    </row>
    <row r="16" s="1" customFormat="true" ht="55" customHeight="true" spans="1:15">
      <c r="A16" s="3">
        <v>11</v>
      </c>
      <c r="B16" s="5" t="s">
        <v>18</v>
      </c>
      <c r="C16" s="5" t="s">
        <v>72</v>
      </c>
      <c r="D16" s="5" t="s">
        <v>73</v>
      </c>
      <c r="E16" s="5" t="s">
        <v>74</v>
      </c>
      <c r="F16" s="29" t="s">
        <v>75</v>
      </c>
      <c r="G16" s="11" t="s">
        <v>76</v>
      </c>
      <c r="H16" s="4">
        <v>3.11</v>
      </c>
      <c r="I16" s="4">
        <v>3100</v>
      </c>
      <c r="J16" s="4">
        <f t="shared" si="1"/>
        <v>9641</v>
      </c>
      <c r="K16" s="4">
        <f t="shared" si="2"/>
        <v>3421</v>
      </c>
      <c r="L16" s="4">
        <f t="shared" si="0"/>
        <v>2488</v>
      </c>
      <c r="M16" s="4">
        <f t="shared" si="3"/>
        <v>933</v>
      </c>
      <c r="N16" s="11" t="s">
        <v>77</v>
      </c>
      <c r="O16" s="17"/>
    </row>
    <row r="17" s="1" customFormat="true" ht="52" customHeight="true" spans="1:15">
      <c r="A17" s="3">
        <v>12</v>
      </c>
      <c r="B17" s="5" t="s">
        <v>18</v>
      </c>
      <c r="C17" s="5" t="s">
        <v>72</v>
      </c>
      <c r="D17" s="5" t="s">
        <v>73</v>
      </c>
      <c r="E17" s="5" t="s">
        <v>78</v>
      </c>
      <c r="F17" s="29" t="s">
        <v>53</v>
      </c>
      <c r="G17" s="11" t="s">
        <v>79</v>
      </c>
      <c r="H17" s="4">
        <v>3.54</v>
      </c>
      <c r="I17" s="4">
        <v>3100</v>
      </c>
      <c r="J17" s="4">
        <f t="shared" si="1"/>
        <v>10974</v>
      </c>
      <c r="K17" s="4">
        <f t="shared" si="2"/>
        <v>3894</v>
      </c>
      <c r="L17" s="4">
        <f t="shared" si="0"/>
        <v>2832</v>
      </c>
      <c r="M17" s="4">
        <f t="shared" si="3"/>
        <v>1062</v>
      </c>
      <c r="N17" s="11" t="s">
        <v>65</v>
      </c>
      <c r="O17" s="17"/>
    </row>
    <row r="18" s="1" customFormat="true" ht="52" customHeight="true" spans="1:15">
      <c r="A18" s="3">
        <v>13</v>
      </c>
      <c r="B18" s="4" t="s">
        <v>18</v>
      </c>
      <c r="C18" s="4" t="s">
        <v>72</v>
      </c>
      <c r="D18" s="4" t="s">
        <v>73</v>
      </c>
      <c r="E18" s="4" t="s">
        <v>80</v>
      </c>
      <c r="F18" s="27" t="s">
        <v>81</v>
      </c>
      <c r="G18" s="11" t="s">
        <v>82</v>
      </c>
      <c r="H18" s="4">
        <v>3.64</v>
      </c>
      <c r="I18" s="4">
        <v>3100</v>
      </c>
      <c r="J18" s="4">
        <f t="shared" si="1"/>
        <v>11284</v>
      </c>
      <c r="K18" s="4">
        <f t="shared" si="2"/>
        <v>4004</v>
      </c>
      <c r="L18" s="4">
        <f t="shared" si="0"/>
        <v>2912</v>
      </c>
      <c r="M18" s="4">
        <f t="shared" si="3"/>
        <v>1092</v>
      </c>
      <c r="N18" s="11" t="s">
        <v>51</v>
      </c>
      <c r="O18" s="17"/>
    </row>
    <row r="19" s="1" customFormat="true" ht="60" customHeight="true" spans="1:15">
      <c r="A19" s="3">
        <v>14</v>
      </c>
      <c r="B19" s="4" t="s">
        <v>18</v>
      </c>
      <c r="C19" s="4" t="s">
        <v>19</v>
      </c>
      <c r="D19" s="4" t="s">
        <v>83</v>
      </c>
      <c r="E19" s="4" t="s">
        <v>84</v>
      </c>
      <c r="F19" s="4" t="s">
        <v>85</v>
      </c>
      <c r="G19" s="9" t="s">
        <v>86</v>
      </c>
      <c r="H19" s="4">
        <v>4.9</v>
      </c>
      <c r="I19" s="4">
        <v>3100</v>
      </c>
      <c r="J19" s="4">
        <f t="shared" si="1"/>
        <v>15190</v>
      </c>
      <c r="K19" s="4">
        <f t="shared" si="2"/>
        <v>5390</v>
      </c>
      <c r="L19" s="4">
        <f t="shared" si="0"/>
        <v>3920</v>
      </c>
      <c r="M19" s="4">
        <f t="shared" si="3"/>
        <v>1470</v>
      </c>
      <c r="N19" s="16" t="s">
        <v>65</v>
      </c>
      <c r="O19" s="17"/>
    </row>
    <row r="20" s="1" customFormat="true" ht="60" customHeight="true" spans="1:15">
      <c r="A20" s="3">
        <v>15</v>
      </c>
      <c r="B20" s="4" t="s">
        <v>18</v>
      </c>
      <c r="C20" s="4" t="s">
        <v>19</v>
      </c>
      <c r="D20" s="4" t="s">
        <v>83</v>
      </c>
      <c r="E20" s="4" t="s">
        <v>87</v>
      </c>
      <c r="F20" s="27" t="s">
        <v>88</v>
      </c>
      <c r="G20" s="9" t="s">
        <v>89</v>
      </c>
      <c r="H20" s="4">
        <v>4.54</v>
      </c>
      <c r="I20" s="4">
        <v>3100</v>
      </c>
      <c r="J20" s="4">
        <f t="shared" si="1"/>
        <v>14074</v>
      </c>
      <c r="K20" s="4">
        <f t="shared" si="2"/>
        <v>4994</v>
      </c>
      <c r="L20" s="4">
        <f t="shared" si="0"/>
        <v>3632</v>
      </c>
      <c r="M20" s="4">
        <f t="shared" si="3"/>
        <v>1362</v>
      </c>
      <c r="N20" s="16" t="s">
        <v>65</v>
      </c>
      <c r="O20" s="17"/>
    </row>
    <row r="21" s="1" customFormat="true" ht="60" customHeight="true" spans="1:15">
      <c r="A21" s="3">
        <v>16</v>
      </c>
      <c r="B21" s="4" t="s">
        <v>18</v>
      </c>
      <c r="C21" s="4" t="s">
        <v>90</v>
      </c>
      <c r="D21" s="4" t="s">
        <v>91</v>
      </c>
      <c r="E21" s="4" t="s">
        <v>92</v>
      </c>
      <c r="F21" s="27" t="s">
        <v>93</v>
      </c>
      <c r="G21" s="9" t="s">
        <v>94</v>
      </c>
      <c r="H21" s="4">
        <v>3.36</v>
      </c>
      <c r="I21" s="4">
        <v>3100</v>
      </c>
      <c r="J21" s="4">
        <f t="shared" si="1"/>
        <v>10416</v>
      </c>
      <c r="K21" s="4">
        <f t="shared" si="2"/>
        <v>3696</v>
      </c>
      <c r="L21" s="4">
        <f t="shared" si="0"/>
        <v>2688</v>
      </c>
      <c r="M21" s="4">
        <f t="shared" si="3"/>
        <v>1008</v>
      </c>
      <c r="N21" s="11" t="s">
        <v>55</v>
      </c>
      <c r="O21" s="17"/>
    </row>
    <row r="22" s="1" customFormat="true" ht="63" customHeight="true" spans="1:15">
      <c r="A22" s="3">
        <v>17</v>
      </c>
      <c r="B22" s="4" t="s">
        <v>18</v>
      </c>
      <c r="C22" s="4" t="s">
        <v>90</v>
      </c>
      <c r="D22" s="4" t="s">
        <v>95</v>
      </c>
      <c r="E22" s="4" t="s">
        <v>96</v>
      </c>
      <c r="F22" s="27" t="s">
        <v>97</v>
      </c>
      <c r="G22" s="9" t="s">
        <v>98</v>
      </c>
      <c r="H22" s="4">
        <v>12.3</v>
      </c>
      <c r="I22" s="4">
        <v>3100</v>
      </c>
      <c r="J22" s="4">
        <f t="shared" si="1"/>
        <v>38130</v>
      </c>
      <c r="K22" s="4">
        <f t="shared" si="2"/>
        <v>13530</v>
      </c>
      <c r="L22" s="4">
        <f t="shared" si="0"/>
        <v>9840</v>
      </c>
      <c r="M22" s="4">
        <f t="shared" si="3"/>
        <v>3690</v>
      </c>
      <c r="N22" s="11" t="s">
        <v>55</v>
      </c>
      <c r="O22" s="17"/>
    </row>
    <row r="23" s="1" customFormat="true" ht="63" customHeight="true" spans="1:15">
      <c r="A23" s="3">
        <v>18</v>
      </c>
      <c r="B23" s="4" t="s">
        <v>18</v>
      </c>
      <c r="C23" s="4" t="s">
        <v>90</v>
      </c>
      <c r="D23" s="4" t="s">
        <v>99</v>
      </c>
      <c r="E23" s="4" t="s">
        <v>100</v>
      </c>
      <c r="F23" s="27" t="s">
        <v>101</v>
      </c>
      <c r="G23" s="9" t="s">
        <v>102</v>
      </c>
      <c r="H23" s="4">
        <v>11.23</v>
      </c>
      <c r="I23" s="4">
        <v>3100</v>
      </c>
      <c r="J23" s="4">
        <f t="shared" si="1"/>
        <v>34813</v>
      </c>
      <c r="K23" s="4">
        <f t="shared" si="2"/>
        <v>12353</v>
      </c>
      <c r="L23" s="4">
        <f t="shared" si="0"/>
        <v>8984</v>
      </c>
      <c r="M23" s="4">
        <f t="shared" si="3"/>
        <v>3369</v>
      </c>
      <c r="N23" s="11" t="s">
        <v>51</v>
      </c>
      <c r="O23" s="17"/>
    </row>
    <row r="24" s="1" customFormat="true" ht="57" customHeight="true" spans="1:15">
      <c r="A24" s="3">
        <v>19</v>
      </c>
      <c r="B24" s="4" t="s">
        <v>18</v>
      </c>
      <c r="C24" s="4" t="s">
        <v>90</v>
      </c>
      <c r="D24" s="4" t="s">
        <v>103</v>
      </c>
      <c r="E24" s="4" t="s">
        <v>104</v>
      </c>
      <c r="F24" s="27" t="s">
        <v>105</v>
      </c>
      <c r="G24" s="9" t="s">
        <v>106</v>
      </c>
      <c r="H24" s="4">
        <v>6.4</v>
      </c>
      <c r="I24" s="4">
        <v>3100</v>
      </c>
      <c r="J24" s="4">
        <f t="shared" si="1"/>
        <v>19840</v>
      </c>
      <c r="K24" s="4">
        <f t="shared" si="2"/>
        <v>7040</v>
      </c>
      <c r="L24" s="4">
        <f t="shared" si="0"/>
        <v>5120</v>
      </c>
      <c r="M24" s="4">
        <f t="shared" si="3"/>
        <v>1920</v>
      </c>
      <c r="N24" s="11" t="s">
        <v>55</v>
      </c>
      <c r="O24" s="17" t="s">
        <v>66</v>
      </c>
    </row>
    <row r="25" s="1" customFormat="true" ht="57" customHeight="true" spans="1:15">
      <c r="A25" s="3">
        <v>20</v>
      </c>
      <c r="B25" s="4" t="s">
        <v>18</v>
      </c>
      <c r="C25" s="4" t="s">
        <v>90</v>
      </c>
      <c r="D25" s="4" t="s">
        <v>103</v>
      </c>
      <c r="E25" s="4" t="s">
        <v>107</v>
      </c>
      <c r="F25" s="27" t="s">
        <v>108</v>
      </c>
      <c r="G25" s="9" t="s">
        <v>109</v>
      </c>
      <c r="H25" s="4">
        <v>6.46</v>
      </c>
      <c r="I25" s="4">
        <v>3100</v>
      </c>
      <c r="J25" s="4">
        <f t="shared" si="1"/>
        <v>20026</v>
      </c>
      <c r="K25" s="4">
        <f t="shared" si="2"/>
        <v>7106</v>
      </c>
      <c r="L25" s="4">
        <f t="shared" si="0"/>
        <v>5168</v>
      </c>
      <c r="M25" s="4">
        <f t="shared" si="3"/>
        <v>1938</v>
      </c>
      <c r="N25" s="11" t="s">
        <v>51</v>
      </c>
      <c r="O25" s="17"/>
    </row>
    <row r="26" s="1" customFormat="true" ht="57" customHeight="true" spans="1:15">
      <c r="A26" s="3">
        <v>21</v>
      </c>
      <c r="B26" s="4" t="s">
        <v>18</v>
      </c>
      <c r="C26" s="4" t="s">
        <v>90</v>
      </c>
      <c r="D26" s="4" t="s">
        <v>103</v>
      </c>
      <c r="E26" s="4" t="s">
        <v>110</v>
      </c>
      <c r="F26" s="27" t="s">
        <v>111</v>
      </c>
      <c r="G26" s="9" t="s">
        <v>112</v>
      </c>
      <c r="H26" s="4">
        <v>8.76</v>
      </c>
      <c r="I26" s="4">
        <v>3100</v>
      </c>
      <c r="J26" s="4">
        <f t="shared" si="1"/>
        <v>27156</v>
      </c>
      <c r="K26" s="4">
        <f t="shared" si="2"/>
        <v>9636</v>
      </c>
      <c r="L26" s="4">
        <f t="shared" si="0"/>
        <v>7008</v>
      </c>
      <c r="M26" s="4">
        <f t="shared" si="3"/>
        <v>2628</v>
      </c>
      <c r="N26" s="11" t="s">
        <v>51</v>
      </c>
      <c r="O26" s="17"/>
    </row>
    <row r="27" s="1" customFormat="true" ht="57" customHeight="true" spans="1:15">
      <c r="A27" s="3">
        <v>22</v>
      </c>
      <c r="B27" s="4" t="s">
        <v>18</v>
      </c>
      <c r="C27" s="4" t="s">
        <v>113</v>
      </c>
      <c r="D27" s="4" t="s">
        <v>114</v>
      </c>
      <c r="E27" s="4" t="s">
        <v>115</v>
      </c>
      <c r="F27" s="27" t="s">
        <v>116</v>
      </c>
      <c r="G27" s="9" t="s">
        <v>117</v>
      </c>
      <c r="H27" s="4">
        <v>5.11</v>
      </c>
      <c r="I27" s="4">
        <v>3100</v>
      </c>
      <c r="J27" s="4">
        <f t="shared" si="1"/>
        <v>15841</v>
      </c>
      <c r="K27" s="4">
        <f t="shared" si="2"/>
        <v>5621</v>
      </c>
      <c r="L27" s="4">
        <f t="shared" si="0"/>
        <v>4088</v>
      </c>
      <c r="M27" s="4">
        <f t="shared" si="3"/>
        <v>1533</v>
      </c>
      <c r="N27" s="11" t="s">
        <v>65</v>
      </c>
      <c r="O27" s="17"/>
    </row>
    <row r="28" s="1" customFormat="true" ht="57" customHeight="true" spans="1:15">
      <c r="A28" s="3">
        <v>23</v>
      </c>
      <c r="B28" s="4" t="s">
        <v>18</v>
      </c>
      <c r="C28" s="4" t="s">
        <v>113</v>
      </c>
      <c r="D28" s="4" t="s">
        <v>114</v>
      </c>
      <c r="E28" s="4" t="s">
        <v>118</v>
      </c>
      <c r="F28" s="27" t="s">
        <v>119</v>
      </c>
      <c r="G28" s="9" t="s">
        <v>120</v>
      </c>
      <c r="H28" s="4">
        <v>4.78</v>
      </c>
      <c r="I28" s="4">
        <v>3100</v>
      </c>
      <c r="J28" s="4">
        <f t="shared" si="1"/>
        <v>14818</v>
      </c>
      <c r="K28" s="4">
        <f t="shared" si="2"/>
        <v>5258</v>
      </c>
      <c r="L28" s="4">
        <f t="shared" si="0"/>
        <v>3824</v>
      </c>
      <c r="M28" s="4">
        <f t="shared" si="3"/>
        <v>1434</v>
      </c>
      <c r="N28" s="11" t="s">
        <v>65</v>
      </c>
      <c r="O28" s="17"/>
    </row>
    <row r="29" s="1" customFormat="true" ht="56" customHeight="true" spans="1:15">
      <c r="A29" s="3">
        <v>24</v>
      </c>
      <c r="B29" s="4" t="s">
        <v>18</v>
      </c>
      <c r="C29" s="4" t="s">
        <v>113</v>
      </c>
      <c r="D29" s="4" t="s">
        <v>114</v>
      </c>
      <c r="E29" s="4" t="s">
        <v>121</v>
      </c>
      <c r="F29" s="27" t="s">
        <v>53</v>
      </c>
      <c r="G29" s="9" t="s">
        <v>122</v>
      </c>
      <c r="H29" s="4">
        <v>3.29</v>
      </c>
      <c r="I29" s="4">
        <v>3100</v>
      </c>
      <c r="J29" s="4">
        <f t="shared" si="1"/>
        <v>10199</v>
      </c>
      <c r="K29" s="4">
        <f t="shared" si="2"/>
        <v>3619</v>
      </c>
      <c r="L29" s="4">
        <f t="shared" si="0"/>
        <v>2632</v>
      </c>
      <c r="M29" s="4">
        <f t="shared" si="3"/>
        <v>987</v>
      </c>
      <c r="N29" s="11" t="s">
        <v>123</v>
      </c>
      <c r="O29" s="17"/>
    </row>
    <row r="30" s="1" customFormat="true" ht="55" customHeight="true" spans="1:15">
      <c r="A30" s="3">
        <v>25</v>
      </c>
      <c r="B30" s="4" t="s">
        <v>18</v>
      </c>
      <c r="C30" s="4" t="s">
        <v>113</v>
      </c>
      <c r="D30" s="4" t="s">
        <v>114</v>
      </c>
      <c r="E30" s="4" t="s">
        <v>124</v>
      </c>
      <c r="F30" s="27" t="s">
        <v>59</v>
      </c>
      <c r="G30" s="9" t="s">
        <v>125</v>
      </c>
      <c r="H30" s="4">
        <v>6.05</v>
      </c>
      <c r="I30" s="4">
        <v>3100</v>
      </c>
      <c r="J30" s="4">
        <f t="shared" si="1"/>
        <v>18755</v>
      </c>
      <c r="K30" s="4">
        <f t="shared" si="2"/>
        <v>6655</v>
      </c>
      <c r="L30" s="4">
        <f t="shared" si="0"/>
        <v>4840</v>
      </c>
      <c r="M30" s="4">
        <f t="shared" si="3"/>
        <v>1815</v>
      </c>
      <c r="N30" s="11" t="s">
        <v>65</v>
      </c>
      <c r="O30" s="17"/>
    </row>
    <row r="31" s="1" customFormat="true" ht="60" customHeight="true" spans="1:15">
      <c r="A31" s="3">
        <v>26</v>
      </c>
      <c r="B31" s="4" t="s">
        <v>18</v>
      </c>
      <c r="C31" s="4" t="s">
        <v>113</v>
      </c>
      <c r="D31" s="4" t="s">
        <v>126</v>
      </c>
      <c r="E31" s="4" t="s">
        <v>127</v>
      </c>
      <c r="F31" s="27" t="s">
        <v>128</v>
      </c>
      <c r="G31" s="9" t="s">
        <v>129</v>
      </c>
      <c r="H31" s="4">
        <v>3.53</v>
      </c>
      <c r="I31" s="4">
        <v>3100</v>
      </c>
      <c r="J31" s="4">
        <f t="shared" si="1"/>
        <v>10943</v>
      </c>
      <c r="K31" s="4">
        <f t="shared" si="2"/>
        <v>3883</v>
      </c>
      <c r="L31" s="4">
        <f t="shared" si="0"/>
        <v>2824</v>
      </c>
      <c r="M31" s="4">
        <f t="shared" si="3"/>
        <v>1059</v>
      </c>
      <c r="N31" s="11" t="s">
        <v>55</v>
      </c>
      <c r="O31" s="17"/>
    </row>
    <row r="32" s="1" customFormat="true" ht="60" customHeight="true" spans="1:15">
      <c r="A32" s="3">
        <v>27</v>
      </c>
      <c r="B32" s="4" t="s">
        <v>18</v>
      </c>
      <c r="C32" s="4" t="s">
        <v>113</v>
      </c>
      <c r="D32" s="4" t="s">
        <v>126</v>
      </c>
      <c r="E32" s="4" t="s">
        <v>130</v>
      </c>
      <c r="F32" s="27" t="s">
        <v>131</v>
      </c>
      <c r="G32" s="9" t="s">
        <v>132</v>
      </c>
      <c r="H32" s="4">
        <v>3</v>
      </c>
      <c r="I32" s="4">
        <v>3100</v>
      </c>
      <c r="J32" s="4">
        <f t="shared" si="1"/>
        <v>9300</v>
      </c>
      <c r="K32" s="4">
        <f t="shared" si="2"/>
        <v>3300</v>
      </c>
      <c r="L32" s="4">
        <f t="shared" si="0"/>
        <v>2400</v>
      </c>
      <c r="M32" s="4">
        <f t="shared" si="3"/>
        <v>900</v>
      </c>
      <c r="N32" s="11" t="s">
        <v>55</v>
      </c>
      <c r="O32" s="17"/>
    </row>
    <row r="33" s="1" customFormat="true" ht="57" customHeight="true" spans="1:15">
      <c r="A33" s="3">
        <v>28</v>
      </c>
      <c r="B33" s="4" t="s">
        <v>18</v>
      </c>
      <c r="C33" s="4" t="s">
        <v>113</v>
      </c>
      <c r="D33" s="4" t="s">
        <v>126</v>
      </c>
      <c r="E33" s="4" t="s">
        <v>133</v>
      </c>
      <c r="F33" s="27" t="s">
        <v>49</v>
      </c>
      <c r="G33" s="9" t="s">
        <v>134</v>
      </c>
      <c r="H33" s="4">
        <v>3.19</v>
      </c>
      <c r="I33" s="4">
        <v>3100</v>
      </c>
      <c r="J33" s="4">
        <f t="shared" si="1"/>
        <v>9889</v>
      </c>
      <c r="K33" s="4">
        <f t="shared" si="2"/>
        <v>3509</v>
      </c>
      <c r="L33" s="4">
        <f t="shared" si="0"/>
        <v>2552</v>
      </c>
      <c r="M33" s="4">
        <f t="shared" si="3"/>
        <v>957</v>
      </c>
      <c r="N33" s="11" t="s">
        <v>55</v>
      </c>
      <c r="O33" s="17"/>
    </row>
    <row r="34" s="1" customFormat="true" ht="57" customHeight="true" spans="1:15">
      <c r="A34" s="3">
        <v>29</v>
      </c>
      <c r="B34" s="4" t="s">
        <v>18</v>
      </c>
      <c r="C34" s="4" t="s">
        <v>113</v>
      </c>
      <c r="D34" s="4" t="s">
        <v>126</v>
      </c>
      <c r="E34" s="4" t="s">
        <v>135</v>
      </c>
      <c r="F34" s="27" t="s">
        <v>81</v>
      </c>
      <c r="G34" s="9" t="s">
        <v>136</v>
      </c>
      <c r="H34" s="4">
        <v>6.37</v>
      </c>
      <c r="I34" s="4">
        <v>3100</v>
      </c>
      <c r="J34" s="4">
        <f t="shared" si="1"/>
        <v>19747</v>
      </c>
      <c r="K34" s="4">
        <f t="shared" si="2"/>
        <v>7007</v>
      </c>
      <c r="L34" s="4">
        <f t="shared" si="0"/>
        <v>5096</v>
      </c>
      <c r="M34" s="4">
        <f t="shared" si="3"/>
        <v>1911</v>
      </c>
      <c r="N34" s="11" t="s">
        <v>55</v>
      </c>
      <c r="O34" s="17" t="s">
        <v>66</v>
      </c>
    </row>
    <row r="35" s="1" customFormat="true" ht="57" customHeight="true" spans="1:15">
      <c r="A35" s="3">
        <v>30</v>
      </c>
      <c r="B35" s="4" t="s">
        <v>18</v>
      </c>
      <c r="C35" s="4" t="s">
        <v>113</v>
      </c>
      <c r="D35" s="4" t="s">
        <v>126</v>
      </c>
      <c r="E35" s="4" t="s">
        <v>137</v>
      </c>
      <c r="F35" s="27" t="s">
        <v>138</v>
      </c>
      <c r="G35" s="9" t="s">
        <v>139</v>
      </c>
      <c r="H35" s="4">
        <v>3.13</v>
      </c>
      <c r="I35" s="4">
        <v>3100</v>
      </c>
      <c r="J35" s="4">
        <f t="shared" si="1"/>
        <v>9703</v>
      </c>
      <c r="K35" s="4">
        <f t="shared" si="2"/>
        <v>3443</v>
      </c>
      <c r="L35" s="4">
        <f t="shared" si="0"/>
        <v>2504</v>
      </c>
      <c r="M35" s="4">
        <f t="shared" si="3"/>
        <v>939</v>
      </c>
      <c r="N35" s="11" t="s">
        <v>55</v>
      </c>
      <c r="O35" s="17"/>
    </row>
    <row r="36" s="1" customFormat="true" ht="63" customHeight="true" spans="1:15">
      <c r="A36" s="3">
        <v>31</v>
      </c>
      <c r="B36" s="4" t="s">
        <v>18</v>
      </c>
      <c r="C36" s="4" t="s">
        <v>113</v>
      </c>
      <c r="D36" s="4" t="s">
        <v>126</v>
      </c>
      <c r="E36" s="4" t="s">
        <v>140</v>
      </c>
      <c r="F36" s="27" t="s">
        <v>141</v>
      </c>
      <c r="G36" s="9" t="s">
        <v>142</v>
      </c>
      <c r="H36" s="4">
        <v>3.11</v>
      </c>
      <c r="I36" s="4">
        <v>3100</v>
      </c>
      <c r="J36" s="4">
        <f t="shared" si="1"/>
        <v>9641</v>
      </c>
      <c r="K36" s="4">
        <f t="shared" si="2"/>
        <v>3421</v>
      </c>
      <c r="L36" s="4">
        <f t="shared" si="0"/>
        <v>2488</v>
      </c>
      <c r="M36" s="4">
        <f t="shared" si="3"/>
        <v>933</v>
      </c>
      <c r="N36" s="11" t="s">
        <v>55</v>
      </c>
      <c r="O36" s="17"/>
    </row>
    <row r="37" s="1" customFormat="true" ht="58" customHeight="true" spans="1:15">
      <c r="A37" s="3">
        <v>32</v>
      </c>
      <c r="B37" s="4" t="s">
        <v>18</v>
      </c>
      <c r="C37" s="4" t="s">
        <v>113</v>
      </c>
      <c r="D37" s="4" t="s">
        <v>126</v>
      </c>
      <c r="E37" s="4" t="s">
        <v>143</v>
      </c>
      <c r="F37" s="27" t="s">
        <v>144</v>
      </c>
      <c r="G37" s="9" t="s">
        <v>145</v>
      </c>
      <c r="H37" s="4">
        <v>3.53</v>
      </c>
      <c r="I37" s="4">
        <v>3100</v>
      </c>
      <c r="J37" s="4">
        <f t="shared" si="1"/>
        <v>10943</v>
      </c>
      <c r="K37" s="4">
        <f t="shared" si="2"/>
        <v>3883</v>
      </c>
      <c r="L37" s="4">
        <f t="shared" si="0"/>
        <v>2824</v>
      </c>
      <c r="M37" s="4">
        <f t="shared" si="3"/>
        <v>1059</v>
      </c>
      <c r="N37" s="11" t="s">
        <v>55</v>
      </c>
      <c r="O37" s="17"/>
    </row>
    <row r="38" s="1" customFormat="true" ht="58" customHeight="true" spans="1:15">
      <c r="A38" s="3">
        <v>33</v>
      </c>
      <c r="B38" s="4" t="s">
        <v>18</v>
      </c>
      <c r="C38" s="4" t="s">
        <v>113</v>
      </c>
      <c r="D38" s="4" t="s">
        <v>126</v>
      </c>
      <c r="E38" s="4" t="s">
        <v>146</v>
      </c>
      <c r="F38" s="4" t="s">
        <v>147</v>
      </c>
      <c r="G38" s="9" t="s">
        <v>148</v>
      </c>
      <c r="H38" s="4">
        <v>3.44</v>
      </c>
      <c r="I38" s="4">
        <v>3100</v>
      </c>
      <c r="J38" s="4">
        <f t="shared" si="1"/>
        <v>10664</v>
      </c>
      <c r="K38" s="4">
        <f t="shared" si="2"/>
        <v>3784</v>
      </c>
      <c r="L38" s="4">
        <f t="shared" si="0"/>
        <v>2752</v>
      </c>
      <c r="M38" s="4">
        <f t="shared" si="3"/>
        <v>1032</v>
      </c>
      <c r="N38" s="11" t="s">
        <v>71</v>
      </c>
      <c r="O38" s="17"/>
    </row>
    <row r="39" s="1" customFormat="true" ht="58" customHeight="true" spans="1:15">
      <c r="A39" s="3">
        <v>34</v>
      </c>
      <c r="B39" s="4" t="s">
        <v>18</v>
      </c>
      <c r="C39" s="4" t="s">
        <v>113</v>
      </c>
      <c r="D39" s="4" t="s">
        <v>126</v>
      </c>
      <c r="E39" s="4" t="s">
        <v>149</v>
      </c>
      <c r="F39" s="27" t="s">
        <v>150</v>
      </c>
      <c r="G39" s="9" t="s">
        <v>151</v>
      </c>
      <c r="H39" s="4">
        <v>8.51</v>
      </c>
      <c r="I39" s="4">
        <v>3100</v>
      </c>
      <c r="J39" s="4">
        <f t="shared" ref="J39:J65" si="4">H39*I39</f>
        <v>26381</v>
      </c>
      <c r="K39" s="4">
        <f t="shared" si="2"/>
        <v>9361</v>
      </c>
      <c r="L39" s="4">
        <f t="shared" ref="L39:L70" si="5">H39*800</f>
        <v>6808</v>
      </c>
      <c r="M39" s="4">
        <f t="shared" si="3"/>
        <v>2553</v>
      </c>
      <c r="N39" s="11" t="s">
        <v>55</v>
      </c>
      <c r="O39" s="17"/>
    </row>
    <row r="40" s="1" customFormat="true" ht="68" customHeight="true" spans="1:15">
      <c r="A40" s="3">
        <v>35</v>
      </c>
      <c r="B40" s="4" t="s">
        <v>18</v>
      </c>
      <c r="C40" s="4" t="s">
        <v>30</v>
      </c>
      <c r="D40" s="4" t="s">
        <v>152</v>
      </c>
      <c r="E40" s="4" t="s">
        <v>153</v>
      </c>
      <c r="F40" s="27" t="s">
        <v>154</v>
      </c>
      <c r="G40" s="9" t="s">
        <v>155</v>
      </c>
      <c r="H40" s="4">
        <v>9.33</v>
      </c>
      <c r="I40" s="4">
        <v>3100</v>
      </c>
      <c r="J40" s="4">
        <f t="shared" si="4"/>
        <v>28923</v>
      </c>
      <c r="K40" s="4">
        <f t="shared" si="2"/>
        <v>10263</v>
      </c>
      <c r="L40" s="4">
        <f t="shared" si="5"/>
        <v>7464</v>
      </c>
      <c r="M40" s="4">
        <f t="shared" si="3"/>
        <v>2799</v>
      </c>
      <c r="N40" s="11" t="s">
        <v>156</v>
      </c>
      <c r="O40" s="17"/>
    </row>
    <row r="41" s="1" customFormat="true" ht="69" customHeight="true" spans="1:15">
      <c r="A41" s="3">
        <v>36</v>
      </c>
      <c r="B41" s="4" t="s">
        <v>18</v>
      </c>
      <c r="C41" s="4" t="s">
        <v>30</v>
      </c>
      <c r="D41" s="4" t="s">
        <v>152</v>
      </c>
      <c r="E41" s="4" t="s">
        <v>157</v>
      </c>
      <c r="F41" s="4" t="s">
        <v>158</v>
      </c>
      <c r="G41" s="9" t="s">
        <v>159</v>
      </c>
      <c r="H41" s="4">
        <v>15.3</v>
      </c>
      <c r="I41" s="4">
        <v>3100</v>
      </c>
      <c r="J41" s="4">
        <f t="shared" si="4"/>
        <v>47430</v>
      </c>
      <c r="K41" s="4">
        <f t="shared" si="2"/>
        <v>16830</v>
      </c>
      <c r="L41" s="4">
        <f t="shared" si="5"/>
        <v>12240</v>
      </c>
      <c r="M41" s="4">
        <f t="shared" si="3"/>
        <v>4590</v>
      </c>
      <c r="N41" s="11" t="s">
        <v>160</v>
      </c>
      <c r="O41" s="17"/>
    </row>
    <row r="42" s="1" customFormat="true" ht="57" customHeight="true" spans="1:15">
      <c r="A42" s="3">
        <v>37</v>
      </c>
      <c r="B42" s="4" t="s">
        <v>18</v>
      </c>
      <c r="C42" s="4" t="s">
        <v>30</v>
      </c>
      <c r="D42" s="4" t="s">
        <v>152</v>
      </c>
      <c r="E42" s="4" t="s">
        <v>161</v>
      </c>
      <c r="F42" s="27" t="s">
        <v>162</v>
      </c>
      <c r="G42" s="9" t="s">
        <v>163</v>
      </c>
      <c r="H42" s="4">
        <v>14.67</v>
      </c>
      <c r="I42" s="4">
        <v>3100</v>
      </c>
      <c r="J42" s="4">
        <f t="shared" si="4"/>
        <v>45477</v>
      </c>
      <c r="K42" s="4">
        <f t="shared" si="2"/>
        <v>16137</v>
      </c>
      <c r="L42" s="4">
        <f t="shared" si="5"/>
        <v>11736</v>
      </c>
      <c r="M42" s="4">
        <f t="shared" si="3"/>
        <v>4401</v>
      </c>
      <c r="N42" s="11" t="s">
        <v>44</v>
      </c>
      <c r="O42" s="17"/>
    </row>
    <row r="43" s="1" customFormat="true" ht="57" customHeight="true" spans="1:15">
      <c r="A43" s="3">
        <v>38</v>
      </c>
      <c r="B43" s="4" t="s">
        <v>18</v>
      </c>
      <c r="C43" s="4" t="s">
        <v>30</v>
      </c>
      <c r="D43" s="4" t="s">
        <v>164</v>
      </c>
      <c r="E43" s="4" t="s">
        <v>165</v>
      </c>
      <c r="F43" s="27" t="s">
        <v>166</v>
      </c>
      <c r="G43" s="9" t="s">
        <v>167</v>
      </c>
      <c r="H43" s="4">
        <v>9.84</v>
      </c>
      <c r="I43" s="4">
        <v>3100</v>
      </c>
      <c r="J43" s="4">
        <f t="shared" si="4"/>
        <v>30504</v>
      </c>
      <c r="K43" s="4">
        <f t="shared" ref="K43:K74" si="6">H43*1100</f>
        <v>10824</v>
      </c>
      <c r="L43" s="4">
        <f t="shared" si="5"/>
        <v>7872</v>
      </c>
      <c r="M43" s="4">
        <f t="shared" ref="M43:M74" si="7">H43*300</f>
        <v>2952</v>
      </c>
      <c r="N43" s="11" t="s">
        <v>51</v>
      </c>
      <c r="O43" s="17"/>
    </row>
    <row r="44" s="1" customFormat="true" ht="57" customHeight="true" spans="1:15">
      <c r="A44" s="3">
        <v>39</v>
      </c>
      <c r="B44" s="4" t="s">
        <v>18</v>
      </c>
      <c r="C44" s="4" t="s">
        <v>30</v>
      </c>
      <c r="D44" s="4" t="s">
        <v>164</v>
      </c>
      <c r="E44" s="4" t="s">
        <v>168</v>
      </c>
      <c r="F44" s="27" t="s">
        <v>169</v>
      </c>
      <c r="G44" s="9" t="s">
        <v>170</v>
      </c>
      <c r="H44" s="4">
        <v>7.15</v>
      </c>
      <c r="I44" s="4">
        <v>3100</v>
      </c>
      <c r="J44" s="4">
        <f t="shared" si="4"/>
        <v>22165</v>
      </c>
      <c r="K44" s="4">
        <f t="shared" si="6"/>
        <v>7865</v>
      </c>
      <c r="L44" s="4">
        <f t="shared" si="5"/>
        <v>5720</v>
      </c>
      <c r="M44" s="4">
        <f t="shared" si="7"/>
        <v>2145</v>
      </c>
      <c r="N44" s="11" t="s">
        <v>171</v>
      </c>
      <c r="O44" s="17" t="s">
        <v>66</v>
      </c>
    </row>
    <row r="45" s="1" customFormat="true" ht="57" customHeight="true" spans="1:15">
      <c r="A45" s="3">
        <v>40</v>
      </c>
      <c r="B45" s="4" t="s">
        <v>18</v>
      </c>
      <c r="C45" s="4" t="s">
        <v>30</v>
      </c>
      <c r="D45" s="4" t="s">
        <v>164</v>
      </c>
      <c r="E45" s="4" t="s">
        <v>172</v>
      </c>
      <c r="F45" s="27" t="s">
        <v>173</v>
      </c>
      <c r="G45" s="9" t="s">
        <v>174</v>
      </c>
      <c r="H45" s="4">
        <v>6.51</v>
      </c>
      <c r="I45" s="4">
        <v>3100</v>
      </c>
      <c r="J45" s="4">
        <f t="shared" si="4"/>
        <v>20181</v>
      </c>
      <c r="K45" s="4">
        <f t="shared" si="6"/>
        <v>7161</v>
      </c>
      <c r="L45" s="4">
        <f t="shared" si="5"/>
        <v>5208</v>
      </c>
      <c r="M45" s="4">
        <f t="shared" si="7"/>
        <v>1953</v>
      </c>
      <c r="N45" s="11" t="s">
        <v>44</v>
      </c>
      <c r="O45" s="17"/>
    </row>
    <row r="46" s="1" customFormat="true" ht="57" customHeight="true" spans="1:15">
      <c r="A46" s="3">
        <v>41</v>
      </c>
      <c r="B46" s="4" t="s">
        <v>18</v>
      </c>
      <c r="C46" s="4" t="s">
        <v>30</v>
      </c>
      <c r="D46" s="4" t="s">
        <v>164</v>
      </c>
      <c r="E46" s="4" t="s">
        <v>175</v>
      </c>
      <c r="F46" s="27" t="s">
        <v>176</v>
      </c>
      <c r="G46" s="9" t="s">
        <v>177</v>
      </c>
      <c r="H46" s="4">
        <v>6.6</v>
      </c>
      <c r="I46" s="4">
        <v>3100</v>
      </c>
      <c r="J46" s="4">
        <f t="shared" si="4"/>
        <v>20460</v>
      </c>
      <c r="K46" s="4">
        <f t="shared" si="6"/>
        <v>7260</v>
      </c>
      <c r="L46" s="4">
        <f t="shared" si="5"/>
        <v>5280</v>
      </c>
      <c r="M46" s="4">
        <f t="shared" si="7"/>
        <v>1980</v>
      </c>
      <c r="N46" s="11" t="s">
        <v>51</v>
      </c>
      <c r="O46" s="17"/>
    </row>
    <row r="47" s="1" customFormat="true" ht="54" customHeight="true" spans="1:15">
      <c r="A47" s="3">
        <v>42</v>
      </c>
      <c r="B47" s="4" t="s">
        <v>18</v>
      </c>
      <c r="C47" s="4" t="s">
        <v>30</v>
      </c>
      <c r="D47" s="4" t="s">
        <v>164</v>
      </c>
      <c r="E47" s="4" t="s">
        <v>178</v>
      </c>
      <c r="F47" s="27" t="s">
        <v>179</v>
      </c>
      <c r="G47" s="9" t="s">
        <v>180</v>
      </c>
      <c r="H47" s="4">
        <v>11.73</v>
      </c>
      <c r="I47" s="4">
        <v>3100</v>
      </c>
      <c r="J47" s="4">
        <f t="shared" si="4"/>
        <v>36363</v>
      </c>
      <c r="K47" s="4">
        <f t="shared" si="6"/>
        <v>12903</v>
      </c>
      <c r="L47" s="4">
        <f t="shared" si="5"/>
        <v>9384</v>
      </c>
      <c r="M47" s="4">
        <f t="shared" si="7"/>
        <v>3519</v>
      </c>
      <c r="N47" s="11" t="s">
        <v>181</v>
      </c>
      <c r="O47" s="17"/>
    </row>
    <row r="48" s="1" customFormat="true" ht="57" customHeight="true" spans="1:15">
      <c r="A48" s="3">
        <v>43</v>
      </c>
      <c r="B48" s="4" t="s">
        <v>18</v>
      </c>
      <c r="C48" s="4" t="s">
        <v>182</v>
      </c>
      <c r="D48" s="4" t="s">
        <v>183</v>
      </c>
      <c r="E48" s="4" t="s">
        <v>184</v>
      </c>
      <c r="F48" s="27" t="s">
        <v>185</v>
      </c>
      <c r="G48" s="9" t="s">
        <v>186</v>
      </c>
      <c r="H48" s="4">
        <v>8.65</v>
      </c>
      <c r="I48" s="4">
        <v>3100</v>
      </c>
      <c r="J48" s="4">
        <f t="shared" si="4"/>
        <v>26815</v>
      </c>
      <c r="K48" s="4">
        <f t="shared" si="6"/>
        <v>9515</v>
      </c>
      <c r="L48" s="4">
        <f t="shared" si="5"/>
        <v>6920</v>
      </c>
      <c r="M48" s="4">
        <f t="shared" si="7"/>
        <v>2595</v>
      </c>
      <c r="N48" s="11" t="s">
        <v>55</v>
      </c>
      <c r="O48" s="17"/>
    </row>
    <row r="49" s="1" customFormat="true" ht="57" customHeight="true" spans="1:15">
      <c r="A49" s="3">
        <v>44</v>
      </c>
      <c r="B49" s="4" t="s">
        <v>18</v>
      </c>
      <c r="C49" s="4" t="s">
        <v>182</v>
      </c>
      <c r="D49" s="4" t="s">
        <v>187</v>
      </c>
      <c r="E49" s="4" t="s">
        <v>188</v>
      </c>
      <c r="F49" s="27" t="s">
        <v>189</v>
      </c>
      <c r="G49" s="9" t="s">
        <v>190</v>
      </c>
      <c r="H49" s="4">
        <v>9.17</v>
      </c>
      <c r="I49" s="4">
        <v>3100</v>
      </c>
      <c r="J49" s="4">
        <f t="shared" si="4"/>
        <v>28427</v>
      </c>
      <c r="K49" s="4">
        <f t="shared" si="6"/>
        <v>10087</v>
      </c>
      <c r="L49" s="4">
        <f t="shared" si="5"/>
        <v>7336</v>
      </c>
      <c r="M49" s="4">
        <f t="shared" si="7"/>
        <v>2751</v>
      </c>
      <c r="N49" s="11" t="s">
        <v>51</v>
      </c>
      <c r="O49" s="17"/>
    </row>
    <row r="50" s="1" customFormat="true" ht="57" customHeight="true" spans="1:15">
      <c r="A50" s="3">
        <v>45</v>
      </c>
      <c r="B50" s="4" t="s">
        <v>18</v>
      </c>
      <c r="C50" s="4" t="s">
        <v>182</v>
      </c>
      <c r="D50" s="4" t="s">
        <v>187</v>
      </c>
      <c r="E50" s="4" t="s">
        <v>191</v>
      </c>
      <c r="F50" s="27" t="s">
        <v>192</v>
      </c>
      <c r="G50" s="9" t="s">
        <v>193</v>
      </c>
      <c r="H50" s="4">
        <v>8.84</v>
      </c>
      <c r="I50" s="4">
        <v>3100</v>
      </c>
      <c r="J50" s="4">
        <f t="shared" si="4"/>
        <v>27404</v>
      </c>
      <c r="K50" s="4">
        <f t="shared" si="6"/>
        <v>9724</v>
      </c>
      <c r="L50" s="4">
        <f t="shared" si="5"/>
        <v>7072</v>
      </c>
      <c r="M50" s="4">
        <f t="shared" si="7"/>
        <v>2652</v>
      </c>
      <c r="N50" s="11" t="s">
        <v>55</v>
      </c>
      <c r="O50" s="17"/>
    </row>
    <row r="51" s="1" customFormat="true" ht="57" customHeight="true" spans="1:15">
      <c r="A51" s="3">
        <v>46</v>
      </c>
      <c r="B51" s="4" t="s">
        <v>18</v>
      </c>
      <c r="C51" s="4" t="s">
        <v>182</v>
      </c>
      <c r="D51" s="4" t="s">
        <v>187</v>
      </c>
      <c r="E51" s="4" t="s">
        <v>194</v>
      </c>
      <c r="F51" s="27" t="s">
        <v>105</v>
      </c>
      <c r="G51" s="9" t="s">
        <v>195</v>
      </c>
      <c r="H51" s="4">
        <v>8.67</v>
      </c>
      <c r="I51" s="4">
        <v>3100</v>
      </c>
      <c r="J51" s="4">
        <f t="shared" si="4"/>
        <v>26877</v>
      </c>
      <c r="K51" s="4">
        <f t="shared" si="6"/>
        <v>9537</v>
      </c>
      <c r="L51" s="4">
        <f t="shared" si="5"/>
        <v>6936</v>
      </c>
      <c r="M51" s="4">
        <f t="shared" si="7"/>
        <v>2601</v>
      </c>
      <c r="N51" s="11" t="s">
        <v>55</v>
      </c>
      <c r="O51" s="17"/>
    </row>
    <row r="52" s="1" customFormat="true" ht="57" customHeight="true" spans="1:15">
      <c r="A52" s="3">
        <v>47</v>
      </c>
      <c r="B52" s="4" t="s">
        <v>18</v>
      </c>
      <c r="C52" s="4" t="s">
        <v>182</v>
      </c>
      <c r="D52" s="4" t="s">
        <v>187</v>
      </c>
      <c r="E52" s="4" t="s">
        <v>196</v>
      </c>
      <c r="F52" s="27" t="s">
        <v>197</v>
      </c>
      <c r="G52" s="9" t="s">
        <v>198</v>
      </c>
      <c r="H52" s="4">
        <v>8.94</v>
      </c>
      <c r="I52" s="4">
        <v>3100</v>
      </c>
      <c r="J52" s="4">
        <f t="shared" si="4"/>
        <v>27714</v>
      </c>
      <c r="K52" s="4">
        <f t="shared" si="6"/>
        <v>9834</v>
      </c>
      <c r="L52" s="4">
        <f t="shared" si="5"/>
        <v>7152</v>
      </c>
      <c r="M52" s="4">
        <f t="shared" si="7"/>
        <v>2682</v>
      </c>
      <c r="N52" s="11" t="s">
        <v>55</v>
      </c>
      <c r="O52" s="17"/>
    </row>
    <row r="53" s="1" customFormat="true" ht="57" customHeight="true" spans="1:15">
      <c r="A53" s="3">
        <v>48</v>
      </c>
      <c r="B53" s="4" t="s">
        <v>18</v>
      </c>
      <c r="C53" s="4" t="s">
        <v>182</v>
      </c>
      <c r="D53" s="4" t="s">
        <v>199</v>
      </c>
      <c r="E53" s="4" t="s">
        <v>200</v>
      </c>
      <c r="F53" s="27" t="s">
        <v>201</v>
      </c>
      <c r="G53" s="9" t="s">
        <v>202</v>
      </c>
      <c r="H53" s="4">
        <v>10.27</v>
      </c>
      <c r="I53" s="4">
        <v>3100</v>
      </c>
      <c r="J53" s="4">
        <f t="shared" si="4"/>
        <v>31837</v>
      </c>
      <c r="K53" s="4">
        <f t="shared" si="6"/>
        <v>11297</v>
      </c>
      <c r="L53" s="4">
        <f t="shared" si="5"/>
        <v>8216</v>
      </c>
      <c r="M53" s="4">
        <f t="shared" si="7"/>
        <v>3081</v>
      </c>
      <c r="N53" s="11" t="s">
        <v>51</v>
      </c>
      <c r="O53" s="17"/>
    </row>
    <row r="54" s="1" customFormat="true" ht="57" customHeight="true" spans="1:15">
      <c r="A54" s="3">
        <v>49</v>
      </c>
      <c r="B54" s="4" t="s">
        <v>18</v>
      </c>
      <c r="C54" s="4" t="s">
        <v>182</v>
      </c>
      <c r="D54" s="4" t="s">
        <v>203</v>
      </c>
      <c r="E54" s="4" t="s">
        <v>204</v>
      </c>
      <c r="F54" s="27" t="s">
        <v>205</v>
      </c>
      <c r="G54" s="9" t="s">
        <v>206</v>
      </c>
      <c r="H54" s="4">
        <v>3.96</v>
      </c>
      <c r="I54" s="4">
        <v>3100</v>
      </c>
      <c r="J54" s="4">
        <f t="shared" si="4"/>
        <v>12276</v>
      </c>
      <c r="K54" s="4">
        <f t="shared" si="6"/>
        <v>4356</v>
      </c>
      <c r="L54" s="4">
        <f t="shared" si="5"/>
        <v>3168</v>
      </c>
      <c r="M54" s="4">
        <f t="shared" si="7"/>
        <v>1188</v>
      </c>
      <c r="N54" s="11" t="s">
        <v>55</v>
      </c>
      <c r="O54" s="18" t="s">
        <v>66</v>
      </c>
    </row>
    <row r="55" s="1" customFormat="true" ht="57" customHeight="true" spans="1:15">
      <c r="A55" s="3">
        <v>50</v>
      </c>
      <c r="B55" s="4" t="s">
        <v>18</v>
      </c>
      <c r="C55" s="4" t="s">
        <v>182</v>
      </c>
      <c r="D55" s="4" t="s">
        <v>207</v>
      </c>
      <c r="E55" s="4" t="s">
        <v>208</v>
      </c>
      <c r="F55" s="27" t="s">
        <v>201</v>
      </c>
      <c r="G55" s="9" t="s">
        <v>209</v>
      </c>
      <c r="H55" s="4">
        <v>3.24</v>
      </c>
      <c r="I55" s="4">
        <v>3100</v>
      </c>
      <c r="J55" s="4">
        <f t="shared" si="4"/>
        <v>10044</v>
      </c>
      <c r="K55" s="4">
        <f t="shared" si="6"/>
        <v>3564</v>
      </c>
      <c r="L55" s="4">
        <f t="shared" si="5"/>
        <v>2592</v>
      </c>
      <c r="M55" s="4">
        <f t="shared" si="7"/>
        <v>972</v>
      </c>
      <c r="N55" s="11" t="s">
        <v>71</v>
      </c>
      <c r="O55" s="10"/>
    </row>
    <row r="56" s="1" customFormat="true" ht="111" customHeight="true" spans="1:15">
      <c r="A56" s="3">
        <v>51</v>
      </c>
      <c r="B56" s="4" t="s">
        <v>210</v>
      </c>
      <c r="C56" s="4" t="s">
        <v>211</v>
      </c>
      <c r="D56" s="4" t="s">
        <v>212</v>
      </c>
      <c r="E56" s="4" t="s">
        <v>213</v>
      </c>
      <c r="F56" s="4" t="s">
        <v>214</v>
      </c>
      <c r="G56" s="14" t="s">
        <v>215</v>
      </c>
      <c r="H56" s="4">
        <v>7.62</v>
      </c>
      <c r="I56" s="4">
        <v>2900</v>
      </c>
      <c r="J56" s="4">
        <f t="shared" si="4"/>
        <v>22098</v>
      </c>
      <c r="K56" s="4">
        <f>H56*1000</f>
        <v>7620</v>
      </c>
      <c r="L56" s="4">
        <f t="shared" si="5"/>
        <v>6096</v>
      </c>
      <c r="M56" s="4">
        <f>H56*200</f>
        <v>1524</v>
      </c>
      <c r="N56" s="11" t="s">
        <v>216</v>
      </c>
      <c r="O56" s="9" t="s">
        <v>25</v>
      </c>
    </row>
    <row r="57" s="1" customFormat="true" ht="132" customHeight="true" spans="1:15">
      <c r="A57" s="3">
        <v>52</v>
      </c>
      <c r="B57" s="4" t="s">
        <v>210</v>
      </c>
      <c r="C57" s="4" t="s">
        <v>211</v>
      </c>
      <c r="D57" s="4" t="s">
        <v>217</v>
      </c>
      <c r="E57" s="4" t="s">
        <v>218</v>
      </c>
      <c r="F57" s="4" t="s">
        <v>219</v>
      </c>
      <c r="G57" s="15" t="s">
        <v>220</v>
      </c>
      <c r="H57" s="4">
        <v>5.51</v>
      </c>
      <c r="I57" s="4">
        <v>3100</v>
      </c>
      <c r="J57" s="4">
        <f t="shared" si="4"/>
        <v>17081</v>
      </c>
      <c r="K57" s="4">
        <f t="shared" si="6"/>
        <v>6061</v>
      </c>
      <c r="L57" s="4">
        <f t="shared" si="5"/>
        <v>4408</v>
      </c>
      <c r="M57" s="4">
        <f t="shared" si="7"/>
        <v>1653</v>
      </c>
      <c r="N57" s="11" t="s">
        <v>221</v>
      </c>
      <c r="O57" s="19" t="s">
        <v>66</v>
      </c>
    </row>
    <row r="58" s="1" customFormat="true" ht="243" customHeight="true" spans="1:15">
      <c r="A58" s="3">
        <v>53</v>
      </c>
      <c r="B58" s="4" t="s">
        <v>210</v>
      </c>
      <c r="C58" s="4" t="s">
        <v>222</v>
      </c>
      <c r="D58" s="4" t="s">
        <v>223</v>
      </c>
      <c r="E58" s="4" t="s">
        <v>224</v>
      </c>
      <c r="F58" s="4" t="s">
        <v>225</v>
      </c>
      <c r="G58" s="15" t="s">
        <v>226</v>
      </c>
      <c r="H58" s="4">
        <v>11</v>
      </c>
      <c r="I58" s="4">
        <v>3100</v>
      </c>
      <c r="J58" s="4">
        <f t="shared" si="4"/>
        <v>34100</v>
      </c>
      <c r="K58" s="4">
        <f t="shared" si="6"/>
        <v>12100</v>
      </c>
      <c r="L58" s="4">
        <f t="shared" si="5"/>
        <v>8800</v>
      </c>
      <c r="M58" s="4">
        <f t="shared" si="7"/>
        <v>3300</v>
      </c>
      <c r="N58" s="11" t="s">
        <v>227</v>
      </c>
      <c r="O58" s="20"/>
    </row>
    <row r="59" s="1" customFormat="true" ht="129" customHeight="true" spans="1:15">
      <c r="A59" s="3">
        <v>54</v>
      </c>
      <c r="B59" s="4" t="s">
        <v>210</v>
      </c>
      <c r="C59" s="4" t="s">
        <v>228</v>
      </c>
      <c r="D59" s="4" t="s">
        <v>229</v>
      </c>
      <c r="E59" s="4" t="s">
        <v>230</v>
      </c>
      <c r="F59" s="4" t="s">
        <v>231</v>
      </c>
      <c r="G59" s="15" t="s">
        <v>232</v>
      </c>
      <c r="H59" s="4">
        <v>4.8</v>
      </c>
      <c r="I59" s="4">
        <v>3100</v>
      </c>
      <c r="J59" s="4">
        <f t="shared" si="4"/>
        <v>14880</v>
      </c>
      <c r="K59" s="4">
        <f t="shared" si="6"/>
        <v>5280</v>
      </c>
      <c r="L59" s="4">
        <f t="shared" si="5"/>
        <v>3840</v>
      </c>
      <c r="M59" s="4">
        <f t="shared" si="7"/>
        <v>1440</v>
      </c>
      <c r="N59" s="11" t="s">
        <v>221</v>
      </c>
      <c r="O59" s="17" t="s">
        <v>66</v>
      </c>
    </row>
    <row r="60" s="1" customFormat="true" ht="123" customHeight="true" spans="1:15">
      <c r="A60" s="3">
        <v>55</v>
      </c>
      <c r="B60" s="4" t="s">
        <v>210</v>
      </c>
      <c r="C60" s="4" t="s">
        <v>233</v>
      </c>
      <c r="D60" s="4" t="s">
        <v>233</v>
      </c>
      <c r="E60" s="4" t="s">
        <v>234</v>
      </c>
      <c r="F60" s="4" t="s">
        <v>235</v>
      </c>
      <c r="G60" s="15" t="s">
        <v>236</v>
      </c>
      <c r="H60" s="4">
        <v>7.4</v>
      </c>
      <c r="I60" s="4">
        <v>3100</v>
      </c>
      <c r="J60" s="4">
        <f t="shared" si="4"/>
        <v>22940</v>
      </c>
      <c r="K60" s="4">
        <f t="shared" si="6"/>
        <v>8140</v>
      </c>
      <c r="L60" s="4">
        <f t="shared" si="5"/>
        <v>5920</v>
      </c>
      <c r="M60" s="4">
        <f t="shared" si="7"/>
        <v>2220</v>
      </c>
      <c r="N60" s="11" t="s">
        <v>237</v>
      </c>
      <c r="O60" s="17"/>
    </row>
    <row r="61" s="1" customFormat="true" ht="57" customHeight="true" spans="1:15">
      <c r="A61" s="3">
        <v>56</v>
      </c>
      <c r="B61" s="4" t="s">
        <v>238</v>
      </c>
      <c r="C61" s="4" t="s">
        <v>239</v>
      </c>
      <c r="D61" s="4" t="s">
        <v>240</v>
      </c>
      <c r="E61" s="4" t="s">
        <v>241</v>
      </c>
      <c r="F61" s="27" t="s">
        <v>242</v>
      </c>
      <c r="G61" s="15" t="s">
        <v>243</v>
      </c>
      <c r="H61" s="4">
        <v>24.04</v>
      </c>
      <c r="I61" s="4">
        <v>3100</v>
      </c>
      <c r="J61" s="4">
        <f t="shared" si="4"/>
        <v>74524</v>
      </c>
      <c r="K61" s="4">
        <f t="shared" si="6"/>
        <v>26444</v>
      </c>
      <c r="L61" s="4">
        <f t="shared" si="5"/>
        <v>19232</v>
      </c>
      <c r="M61" s="4">
        <f t="shared" si="7"/>
        <v>7212</v>
      </c>
      <c r="N61" s="11" t="s">
        <v>244</v>
      </c>
      <c r="O61" s="17"/>
    </row>
    <row r="62" s="1" customFormat="true" ht="57" customHeight="true" spans="1:15">
      <c r="A62" s="3">
        <v>57</v>
      </c>
      <c r="B62" s="4" t="s">
        <v>238</v>
      </c>
      <c r="C62" s="4" t="s">
        <v>239</v>
      </c>
      <c r="D62" s="4" t="s">
        <v>245</v>
      </c>
      <c r="E62" s="4" t="s">
        <v>246</v>
      </c>
      <c r="F62" s="27" t="s">
        <v>247</v>
      </c>
      <c r="G62" s="15" t="s">
        <v>248</v>
      </c>
      <c r="H62" s="4">
        <v>13.84</v>
      </c>
      <c r="I62" s="4">
        <v>3100</v>
      </c>
      <c r="J62" s="4">
        <f t="shared" si="4"/>
        <v>42904</v>
      </c>
      <c r="K62" s="4">
        <f t="shared" si="6"/>
        <v>15224</v>
      </c>
      <c r="L62" s="4">
        <f t="shared" si="5"/>
        <v>11072</v>
      </c>
      <c r="M62" s="4">
        <f t="shared" si="7"/>
        <v>4152</v>
      </c>
      <c r="N62" s="11" t="s">
        <v>249</v>
      </c>
      <c r="O62" s="17"/>
    </row>
    <row r="63" s="1" customFormat="true" ht="57" customHeight="true" spans="1:15">
      <c r="A63" s="3">
        <v>58</v>
      </c>
      <c r="B63" s="4" t="s">
        <v>238</v>
      </c>
      <c r="C63" s="4" t="s">
        <v>239</v>
      </c>
      <c r="D63" s="4" t="s">
        <v>240</v>
      </c>
      <c r="E63" s="4" t="s">
        <v>250</v>
      </c>
      <c r="F63" s="27" t="s">
        <v>251</v>
      </c>
      <c r="G63" s="15" t="s">
        <v>252</v>
      </c>
      <c r="H63" s="4">
        <v>11.1</v>
      </c>
      <c r="I63" s="4">
        <v>3100</v>
      </c>
      <c r="J63" s="4">
        <f t="shared" si="4"/>
        <v>34410</v>
      </c>
      <c r="K63" s="4">
        <f t="shared" si="6"/>
        <v>12210</v>
      </c>
      <c r="L63" s="4">
        <f t="shared" si="5"/>
        <v>8880</v>
      </c>
      <c r="M63" s="4">
        <f t="shared" si="7"/>
        <v>3330</v>
      </c>
      <c r="N63" s="11" t="s">
        <v>249</v>
      </c>
      <c r="O63" s="17"/>
    </row>
    <row r="64" s="1" customFormat="true" ht="57" customHeight="true" spans="1:15">
      <c r="A64" s="3">
        <v>59</v>
      </c>
      <c r="B64" s="4" t="s">
        <v>238</v>
      </c>
      <c r="C64" s="4" t="s">
        <v>239</v>
      </c>
      <c r="D64" s="4" t="s">
        <v>253</v>
      </c>
      <c r="E64" s="4" t="s">
        <v>254</v>
      </c>
      <c r="F64" s="27" t="s">
        <v>255</v>
      </c>
      <c r="G64" s="15" t="s">
        <v>256</v>
      </c>
      <c r="H64" s="4">
        <v>7.33</v>
      </c>
      <c r="I64" s="4">
        <v>3100</v>
      </c>
      <c r="J64" s="4">
        <f t="shared" si="4"/>
        <v>22723</v>
      </c>
      <c r="K64" s="4">
        <f t="shared" si="6"/>
        <v>8063</v>
      </c>
      <c r="L64" s="4">
        <f t="shared" si="5"/>
        <v>5864</v>
      </c>
      <c r="M64" s="4">
        <f t="shared" si="7"/>
        <v>2199</v>
      </c>
      <c r="N64" s="11" t="s">
        <v>257</v>
      </c>
      <c r="O64" s="17"/>
    </row>
    <row r="65" s="1" customFormat="true" ht="57" customHeight="true" spans="1:15">
      <c r="A65" s="3">
        <v>60</v>
      </c>
      <c r="B65" s="4" t="s">
        <v>238</v>
      </c>
      <c r="C65" s="4" t="s">
        <v>239</v>
      </c>
      <c r="D65" s="4" t="s">
        <v>245</v>
      </c>
      <c r="E65" s="4" t="s">
        <v>258</v>
      </c>
      <c r="F65" s="27" t="s">
        <v>259</v>
      </c>
      <c r="G65" s="15" t="s">
        <v>260</v>
      </c>
      <c r="H65" s="4">
        <v>16.31</v>
      </c>
      <c r="I65" s="4">
        <v>3100</v>
      </c>
      <c r="J65" s="4">
        <f t="shared" si="4"/>
        <v>50561</v>
      </c>
      <c r="K65" s="4">
        <f t="shared" si="6"/>
        <v>17941</v>
      </c>
      <c r="L65" s="4">
        <f t="shared" si="5"/>
        <v>13048</v>
      </c>
      <c r="M65" s="4">
        <f t="shared" si="7"/>
        <v>4893</v>
      </c>
      <c r="N65" s="11" t="s">
        <v>244</v>
      </c>
      <c r="O65" s="17"/>
    </row>
    <row r="66" s="1" customFormat="true" ht="57" customHeight="true" spans="1:15">
      <c r="A66" s="3">
        <v>61</v>
      </c>
      <c r="B66" s="4" t="s">
        <v>238</v>
      </c>
      <c r="C66" s="4" t="s">
        <v>239</v>
      </c>
      <c r="D66" s="4" t="s">
        <v>239</v>
      </c>
      <c r="E66" s="4" t="s">
        <v>261</v>
      </c>
      <c r="F66" s="27" t="s">
        <v>242</v>
      </c>
      <c r="G66" s="15" t="s">
        <v>262</v>
      </c>
      <c r="H66" s="4">
        <v>5.71</v>
      </c>
      <c r="I66" s="4">
        <v>3100</v>
      </c>
      <c r="J66" s="4">
        <f t="shared" ref="J66:J71" si="8">H66*I66</f>
        <v>17701</v>
      </c>
      <c r="K66" s="4">
        <f t="shared" si="6"/>
        <v>6281</v>
      </c>
      <c r="L66" s="4">
        <f t="shared" si="5"/>
        <v>4568</v>
      </c>
      <c r="M66" s="4">
        <f t="shared" si="7"/>
        <v>1713</v>
      </c>
      <c r="N66" s="11" t="s">
        <v>244</v>
      </c>
      <c r="O66" s="17"/>
    </row>
    <row r="67" s="1" customFormat="true" ht="121" customHeight="true" spans="1:15">
      <c r="A67" s="3">
        <v>62</v>
      </c>
      <c r="B67" s="4" t="s">
        <v>238</v>
      </c>
      <c r="C67" s="4" t="s">
        <v>239</v>
      </c>
      <c r="D67" s="4" t="s">
        <v>253</v>
      </c>
      <c r="E67" s="4" t="s">
        <v>263</v>
      </c>
      <c r="F67" s="27" t="s">
        <v>264</v>
      </c>
      <c r="G67" s="15" t="s">
        <v>265</v>
      </c>
      <c r="H67" s="4">
        <v>9.04</v>
      </c>
      <c r="I67" s="4">
        <v>3100</v>
      </c>
      <c r="J67" s="4">
        <f t="shared" si="8"/>
        <v>28024</v>
      </c>
      <c r="K67" s="4">
        <f t="shared" si="6"/>
        <v>9944</v>
      </c>
      <c r="L67" s="4">
        <f t="shared" si="5"/>
        <v>7232</v>
      </c>
      <c r="M67" s="4">
        <f t="shared" si="7"/>
        <v>2712</v>
      </c>
      <c r="N67" s="11" t="s">
        <v>244</v>
      </c>
      <c r="O67" s="17" t="s">
        <v>66</v>
      </c>
    </row>
    <row r="68" s="1" customFormat="true" ht="60" customHeight="true" spans="1:15">
      <c r="A68" s="3">
        <v>63</v>
      </c>
      <c r="B68" s="4" t="s">
        <v>238</v>
      </c>
      <c r="C68" s="4" t="s">
        <v>239</v>
      </c>
      <c r="D68" s="4" t="s">
        <v>253</v>
      </c>
      <c r="E68" s="4" t="s">
        <v>266</v>
      </c>
      <c r="F68" s="27" t="s">
        <v>267</v>
      </c>
      <c r="G68" s="15" t="s">
        <v>268</v>
      </c>
      <c r="H68" s="4">
        <v>11.95</v>
      </c>
      <c r="I68" s="4">
        <v>3100</v>
      </c>
      <c r="J68" s="4">
        <f t="shared" si="8"/>
        <v>37045</v>
      </c>
      <c r="K68" s="4">
        <f t="shared" si="6"/>
        <v>13145</v>
      </c>
      <c r="L68" s="4">
        <f t="shared" si="5"/>
        <v>9560</v>
      </c>
      <c r="M68" s="4">
        <f t="shared" si="7"/>
        <v>3585</v>
      </c>
      <c r="N68" s="11" t="s">
        <v>244</v>
      </c>
      <c r="O68" s="17"/>
    </row>
    <row r="69" s="1" customFormat="true" ht="60" customHeight="true" spans="1:15">
      <c r="A69" s="3">
        <v>64</v>
      </c>
      <c r="B69" s="4" t="s">
        <v>238</v>
      </c>
      <c r="C69" s="4" t="s">
        <v>239</v>
      </c>
      <c r="D69" s="4" t="s">
        <v>240</v>
      </c>
      <c r="E69" s="4" t="s">
        <v>269</v>
      </c>
      <c r="F69" s="27" t="s">
        <v>270</v>
      </c>
      <c r="G69" s="15" t="s">
        <v>271</v>
      </c>
      <c r="H69" s="4">
        <v>8.89</v>
      </c>
      <c r="I69" s="4">
        <v>3100</v>
      </c>
      <c r="J69" s="4">
        <f t="shared" si="8"/>
        <v>27559</v>
      </c>
      <c r="K69" s="4">
        <f t="shared" si="6"/>
        <v>9779</v>
      </c>
      <c r="L69" s="4">
        <f t="shared" si="5"/>
        <v>7112</v>
      </c>
      <c r="M69" s="4">
        <f t="shared" si="7"/>
        <v>2667</v>
      </c>
      <c r="N69" s="11" t="s">
        <v>272</v>
      </c>
      <c r="O69" s="17"/>
    </row>
    <row r="70" s="1" customFormat="true" ht="123" customHeight="true" spans="1:15">
      <c r="A70" s="3">
        <v>65</v>
      </c>
      <c r="B70" s="4" t="s">
        <v>238</v>
      </c>
      <c r="C70" s="4" t="s">
        <v>239</v>
      </c>
      <c r="D70" s="4" t="s">
        <v>240</v>
      </c>
      <c r="E70" s="4" t="s">
        <v>273</v>
      </c>
      <c r="F70" s="27" t="s">
        <v>274</v>
      </c>
      <c r="G70" s="15" t="s">
        <v>275</v>
      </c>
      <c r="H70" s="4">
        <v>7.01</v>
      </c>
      <c r="I70" s="4">
        <v>3100</v>
      </c>
      <c r="J70" s="4">
        <f t="shared" si="8"/>
        <v>21731</v>
      </c>
      <c r="K70" s="4">
        <f t="shared" si="6"/>
        <v>7711</v>
      </c>
      <c r="L70" s="4">
        <f t="shared" si="5"/>
        <v>5608</v>
      </c>
      <c r="M70" s="4">
        <f t="shared" si="7"/>
        <v>2103</v>
      </c>
      <c r="N70" s="11" t="s">
        <v>244</v>
      </c>
      <c r="O70" s="17"/>
    </row>
    <row r="71" s="1" customFormat="true" ht="123" customHeight="true" spans="1:15">
      <c r="A71" s="3">
        <v>66</v>
      </c>
      <c r="B71" s="4" t="s">
        <v>238</v>
      </c>
      <c r="C71" s="4" t="s">
        <v>239</v>
      </c>
      <c r="D71" s="4" t="s">
        <v>240</v>
      </c>
      <c r="E71" s="4" t="s">
        <v>276</v>
      </c>
      <c r="F71" s="27" t="s">
        <v>277</v>
      </c>
      <c r="G71" s="15" t="s">
        <v>278</v>
      </c>
      <c r="H71" s="4">
        <v>5.65</v>
      </c>
      <c r="I71" s="4">
        <v>3100</v>
      </c>
      <c r="J71" s="4">
        <f t="shared" si="8"/>
        <v>17515</v>
      </c>
      <c r="K71" s="4">
        <f t="shared" si="6"/>
        <v>6215</v>
      </c>
      <c r="L71" s="4">
        <f t="shared" ref="L71:L97" si="9">H71*800</f>
        <v>4520</v>
      </c>
      <c r="M71" s="4">
        <f t="shared" si="7"/>
        <v>1695</v>
      </c>
      <c r="N71" s="11" t="s">
        <v>244</v>
      </c>
      <c r="O71" s="17"/>
    </row>
    <row r="72" s="1" customFormat="true" ht="57" customHeight="true" spans="1:15">
      <c r="A72" s="3">
        <v>67</v>
      </c>
      <c r="B72" s="4" t="s">
        <v>238</v>
      </c>
      <c r="C72" s="4" t="s">
        <v>239</v>
      </c>
      <c r="D72" s="4" t="s">
        <v>245</v>
      </c>
      <c r="E72" s="4" t="s">
        <v>279</v>
      </c>
      <c r="F72" s="27" t="s">
        <v>242</v>
      </c>
      <c r="G72" s="15" t="s">
        <v>280</v>
      </c>
      <c r="H72" s="4">
        <v>14.92</v>
      </c>
      <c r="I72" s="4">
        <v>3100</v>
      </c>
      <c r="J72" s="4">
        <f t="shared" ref="J72:J96" si="10">H72*I72</f>
        <v>46252</v>
      </c>
      <c r="K72" s="4">
        <f t="shared" si="6"/>
        <v>16412</v>
      </c>
      <c r="L72" s="4">
        <f t="shared" si="9"/>
        <v>11936</v>
      </c>
      <c r="M72" s="4">
        <f t="shared" si="7"/>
        <v>4476</v>
      </c>
      <c r="N72" s="11" t="s">
        <v>244</v>
      </c>
      <c r="O72" s="17"/>
    </row>
    <row r="73" s="1" customFormat="true" ht="57" customHeight="true" spans="1:15">
      <c r="A73" s="3">
        <v>68</v>
      </c>
      <c r="B73" s="4" t="s">
        <v>238</v>
      </c>
      <c r="C73" s="4" t="s">
        <v>239</v>
      </c>
      <c r="D73" s="4" t="s">
        <v>240</v>
      </c>
      <c r="E73" s="4" t="s">
        <v>281</v>
      </c>
      <c r="F73" s="27" t="s">
        <v>282</v>
      </c>
      <c r="G73" s="15" t="s">
        <v>283</v>
      </c>
      <c r="H73" s="4">
        <v>12.11</v>
      </c>
      <c r="I73" s="4">
        <v>3100</v>
      </c>
      <c r="J73" s="4">
        <f t="shared" si="10"/>
        <v>37541</v>
      </c>
      <c r="K73" s="4">
        <f t="shared" si="6"/>
        <v>13321</v>
      </c>
      <c r="L73" s="4">
        <f t="shared" si="9"/>
        <v>9688</v>
      </c>
      <c r="M73" s="4">
        <f t="shared" si="7"/>
        <v>3633</v>
      </c>
      <c r="N73" s="11" t="s">
        <v>284</v>
      </c>
      <c r="O73" s="17"/>
    </row>
    <row r="74" s="1" customFormat="true" ht="57" customHeight="true" spans="1:15">
      <c r="A74" s="3">
        <v>69</v>
      </c>
      <c r="B74" s="4" t="s">
        <v>238</v>
      </c>
      <c r="C74" s="4" t="s">
        <v>239</v>
      </c>
      <c r="D74" s="4" t="s">
        <v>245</v>
      </c>
      <c r="E74" s="4" t="s">
        <v>285</v>
      </c>
      <c r="F74" s="27" t="s">
        <v>286</v>
      </c>
      <c r="G74" s="15" t="s">
        <v>287</v>
      </c>
      <c r="H74" s="4">
        <v>14.14</v>
      </c>
      <c r="I74" s="4">
        <v>3100</v>
      </c>
      <c r="J74" s="4">
        <f t="shared" si="10"/>
        <v>43834</v>
      </c>
      <c r="K74" s="4">
        <f t="shared" si="6"/>
        <v>15554</v>
      </c>
      <c r="L74" s="4">
        <f t="shared" si="9"/>
        <v>11312</v>
      </c>
      <c r="M74" s="4">
        <f t="shared" si="7"/>
        <v>4242</v>
      </c>
      <c r="N74" s="11" t="s">
        <v>244</v>
      </c>
      <c r="O74" s="17" t="s">
        <v>66</v>
      </c>
    </row>
    <row r="75" s="1" customFormat="true" ht="57" customHeight="true" spans="1:15">
      <c r="A75" s="3">
        <v>70</v>
      </c>
      <c r="B75" s="4" t="s">
        <v>238</v>
      </c>
      <c r="C75" s="4" t="s">
        <v>239</v>
      </c>
      <c r="D75" s="4" t="s">
        <v>240</v>
      </c>
      <c r="E75" s="4" t="s">
        <v>288</v>
      </c>
      <c r="F75" s="4" t="s">
        <v>289</v>
      </c>
      <c r="G75" s="15" t="s">
        <v>290</v>
      </c>
      <c r="H75" s="4">
        <v>7.81</v>
      </c>
      <c r="I75" s="4">
        <v>3100</v>
      </c>
      <c r="J75" s="4">
        <f t="shared" si="10"/>
        <v>24211</v>
      </c>
      <c r="K75" s="4">
        <f t="shared" ref="K75:K97" si="11">H75*1100</f>
        <v>8591</v>
      </c>
      <c r="L75" s="4">
        <f t="shared" si="9"/>
        <v>6248</v>
      </c>
      <c r="M75" s="4">
        <f t="shared" ref="M75:M97" si="12">H75*300</f>
        <v>2343</v>
      </c>
      <c r="N75" s="11" t="s">
        <v>244</v>
      </c>
      <c r="O75" s="17"/>
    </row>
    <row r="76" s="1" customFormat="true" ht="57" customHeight="true" spans="1:15">
      <c r="A76" s="3">
        <v>71</v>
      </c>
      <c r="B76" s="4" t="s">
        <v>238</v>
      </c>
      <c r="C76" s="4" t="s">
        <v>239</v>
      </c>
      <c r="D76" s="4" t="s">
        <v>240</v>
      </c>
      <c r="E76" s="4" t="s">
        <v>291</v>
      </c>
      <c r="F76" s="27" t="s">
        <v>292</v>
      </c>
      <c r="G76" s="15" t="s">
        <v>293</v>
      </c>
      <c r="H76" s="4">
        <v>11.39</v>
      </c>
      <c r="I76" s="4">
        <v>3100</v>
      </c>
      <c r="J76" s="4">
        <f t="shared" si="10"/>
        <v>35309</v>
      </c>
      <c r="K76" s="4">
        <f t="shared" si="11"/>
        <v>12529</v>
      </c>
      <c r="L76" s="4">
        <f t="shared" si="9"/>
        <v>9112</v>
      </c>
      <c r="M76" s="4">
        <f t="shared" si="12"/>
        <v>3417</v>
      </c>
      <c r="N76" s="11" t="s">
        <v>249</v>
      </c>
      <c r="O76" s="17"/>
    </row>
    <row r="77" s="1" customFormat="true" ht="60" customHeight="true" spans="1:15">
      <c r="A77" s="3">
        <v>72</v>
      </c>
      <c r="B77" s="4" t="s">
        <v>238</v>
      </c>
      <c r="C77" s="4" t="s">
        <v>239</v>
      </c>
      <c r="D77" s="4" t="s">
        <v>240</v>
      </c>
      <c r="E77" s="4" t="s">
        <v>294</v>
      </c>
      <c r="F77" s="27" t="s">
        <v>295</v>
      </c>
      <c r="G77" s="15" t="s">
        <v>296</v>
      </c>
      <c r="H77" s="4">
        <v>4.5</v>
      </c>
      <c r="I77" s="4">
        <v>3100</v>
      </c>
      <c r="J77" s="4">
        <f t="shared" si="10"/>
        <v>13950</v>
      </c>
      <c r="K77" s="4">
        <f t="shared" si="11"/>
        <v>4950</v>
      </c>
      <c r="L77" s="4">
        <f t="shared" si="9"/>
        <v>3600</v>
      </c>
      <c r="M77" s="4">
        <f t="shared" si="12"/>
        <v>1350</v>
      </c>
      <c r="N77" s="11" t="s">
        <v>249</v>
      </c>
      <c r="O77" s="17"/>
    </row>
    <row r="78" s="1" customFormat="true" ht="119" customHeight="true" spans="1:15">
      <c r="A78" s="3">
        <v>73</v>
      </c>
      <c r="B78" s="4" t="s">
        <v>238</v>
      </c>
      <c r="C78" s="4" t="s">
        <v>239</v>
      </c>
      <c r="D78" s="4" t="s">
        <v>245</v>
      </c>
      <c r="E78" s="4" t="s">
        <v>297</v>
      </c>
      <c r="F78" s="4" t="s">
        <v>289</v>
      </c>
      <c r="G78" s="15" t="s">
        <v>298</v>
      </c>
      <c r="H78" s="4">
        <v>16.28</v>
      </c>
      <c r="I78" s="4">
        <v>3100</v>
      </c>
      <c r="J78" s="4">
        <f t="shared" si="10"/>
        <v>50468</v>
      </c>
      <c r="K78" s="4">
        <f t="shared" si="11"/>
        <v>17908</v>
      </c>
      <c r="L78" s="4">
        <f t="shared" si="9"/>
        <v>13024</v>
      </c>
      <c r="M78" s="4">
        <f t="shared" si="12"/>
        <v>4884</v>
      </c>
      <c r="N78" s="11" t="s">
        <v>249</v>
      </c>
      <c r="O78" s="17"/>
    </row>
    <row r="79" s="1" customFormat="true" ht="55" customHeight="true" spans="1:15">
      <c r="A79" s="3">
        <v>74</v>
      </c>
      <c r="B79" s="4" t="s">
        <v>238</v>
      </c>
      <c r="C79" s="4" t="s">
        <v>239</v>
      </c>
      <c r="D79" s="4" t="s">
        <v>245</v>
      </c>
      <c r="E79" s="4" t="s">
        <v>297</v>
      </c>
      <c r="F79" s="4" t="s">
        <v>289</v>
      </c>
      <c r="G79" s="15" t="s">
        <v>299</v>
      </c>
      <c r="H79" s="4">
        <v>7.97</v>
      </c>
      <c r="I79" s="4">
        <v>3100</v>
      </c>
      <c r="J79" s="4">
        <f t="shared" si="10"/>
        <v>24707</v>
      </c>
      <c r="K79" s="4">
        <f t="shared" si="11"/>
        <v>8767</v>
      </c>
      <c r="L79" s="4">
        <f t="shared" si="9"/>
        <v>6376</v>
      </c>
      <c r="M79" s="4">
        <f t="shared" si="12"/>
        <v>2391</v>
      </c>
      <c r="N79" s="11" t="s">
        <v>244</v>
      </c>
      <c r="O79" s="17"/>
    </row>
    <row r="80" s="1" customFormat="true" ht="55" customHeight="true" spans="1:15">
      <c r="A80" s="3">
        <v>75</v>
      </c>
      <c r="B80" s="4" t="s">
        <v>238</v>
      </c>
      <c r="C80" s="4" t="s">
        <v>239</v>
      </c>
      <c r="D80" s="4" t="s">
        <v>240</v>
      </c>
      <c r="E80" s="4" t="s">
        <v>300</v>
      </c>
      <c r="F80" s="27" t="s">
        <v>301</v>
      </c>
      <c r="G80" s="15" t="s">
        <v>302</v>
      </c>
      <c r="H80" s="4">
        <v>15.36</v>
      </c>
      <c r="I80" s="4">
        <v>3100</v>
      </c>
      <c r="J80" s="4">
        <f t="shared" si="10"/>
        <v>47616</v>
      </c>
      <c r="K80" s="4">
        <f t="shared" si="11"/>
        <v>16896</v>
      </c>
      <c r="L80" s="4">
        <f t="shared" si="9"/>
        <v>12288</v>
      </c>
      <c r="M80" s="4">
        <f t="shared" si="12"/>
        <v>4608</v>
      </c>
      <c r="N80" s="11" t="s">
        <v>249</v>
      </c>
      <c r="O80" s="17"/>
    </row>
    <row r="81" s="1" customFormat="true" ht="55" customHeight="true" spans="1:15">
      <c r="A81" s="3">
        <v>76</v>
      </c>
      <c r="B81" s="4" t="s">
        <v>238</v>
      </c>
      <c r="C81" s="4" t="s">
        <v>239</v>
      </c>
      <c r="D81" s="4" t="s">
        <v>240</v>
      </c>
      <c r="E81" s="4" t="s">
        <v>303</v>
      </c>
      <c r="F81" s="4" t="s">
        <v>304</v>
      </c>
      <c r="G81" s="15" t="s">
        <v>305</v>
      </c>
      <c r="H81" s="4">
        <v>9.97</v>
      </c>
      <c r="I81" s="4">
        <v>3100</v>
      </c>
      <c r="J81" s="4">
        <f t="shared" si="10"/>
        <v>30907</v>
      </c>
      <c r="K81" s="4">
        <f t="shared" si="11"/>
        <v>10967</v>
      </c>
      <c r="L81" s="4">
        <f t="shared" si="9"/>
        <v>7976</v>
      </c>
      <c r="M81" s="4">
        <f t="shared" si="12"/>
        <v>2991</v>
      </c>
      <c r="N81" s="11" t="s">
        <v>249</v>
      </c>
      <c r="O81" s="17"/>
    </row>
    <row r="82" s="1" customFormat="true" ht="55" customHeight="true" spans="1:15">
      <c r="A82" s="3">
        <v>77</v>
      </c>
      <c r="B82" s="4" t="s">
        <v>238</v>
      </c>
      <c r="C82" s="4" t="s">
        <v>239</v>
      </c>
      <c r="D82" s="4" t="s">
        <v>240</v>
      </c>
      <c r="E82" s="4" t="s">
        <v>306</v>
      </c>
      <c r="F82" s="27" t="s">
        <v>307</v>
      </c>
      <c r="G82" s="15" t="s">
        <v>308</v>
      </c>
      <c r="H82" s="4">
        <v>10.44</v>
      </c>
      <c r="I82" s="4">
        <v>3100</v>
      </c>
      <c r="J82" s="4">
        <f t="shared" si="10"/>
        <v>32364</v>
      </c>
      <c r="K82" s="4">
        <f t="shared" si="11"/>
        <v>11484</v>
      </c>
      <c r="L82" s="4">
        <f t="shared" si="9"/>
        <v>8352</v>
      </c>
      <c r="M82" s="4">
        <f t="shared" si="12"/>
        <v>3132</v>
      </c>
      <c r="N82" s="11" t="s">
        <v>249</v>
      </c>
      <c r="O82" s="17"/>
    </row>
    <row r="83" s="1" customFormat="true" ht="55" customHeight="true" spans="1:15">
      <c r="A83" s="3">
        <v>78</v>
      </c>
      <c r="B83" s="4" t="s">
        <v>238</v>
      </c>
      <c r="C83" s="4" t="s">
        <v>309</v>
      </c>
      <c r="D83" s="4" t="s">
        <v>310</v>
      </c>
      <c r="E83" s="4" t="s">
        <v>311</v>
      </c>
      <c r="F83" s="27" t="s">
        <v>270</v>
      </c>
      <c r="G83" s="15" t="s">
        <v>312</v>
      </c>
      <c r="H83" s="4">
        <v>6.62</v>
      </c>
      <c r="I83" s="4">
        <v>3100</v>
      </c>
      <c r="J83" s="4">
        <f t="shared" si="10"/>
        <v>20522</v>
      </c>
      <c r="K83" s="4">
        <f t="shared" si="11"/>
        <v>7282</v>
      </c>
      <c r="L83" s="4">
        <f t="shared" si="9"/>
        <v>5296</v>
      </c>
      <c r="M83" s="4">
        <f t="shared" si="12"/>
        <v>1986</v>
      </c>
      <c r="N83" s="11" t="s">
        <v>244</v>
      </c>
      <c r="O83" s="17" t="s">
        <v>66</v>
      </c>
    </row>
    <row r="84" s="1" customFormat="true" ht="126" customHeight="true" spans="1:15">
      <c r="A84" s="3">
        <v>79</v>
      </c>
      <c r="B84" s="4" t="s">
        <v>238</v>
      </c>
      <c r="C84" s="4" t="s">
        <v>313</v>
      </c>
      <c r="D84" s="4" t="s">
        <v>314</v>
      </c>
      <c r="E84" s="4" t="s">
        <v>315</v>
      </c>
      <c r="F84" s="27" t="s">
        <v>242</v>
      </c>
      <c r="G84" s="15" t="s">
        <v>316</v>
      </c>
      <c r="H84" s="4">
        <v>3.11</v>
      </c>
      <c r="I84" s="4">
        <v>3100</v>
      </c>
      <c r="J84" s="4">
        <f t="shared" si="10"/>
        <v>9641</v>
      </c>
      <c r="K84" s="4">
        <f t="shared" si="11"/>
        <v>3421</v>
      </c>
      <c r="L84" s="4">
        <f t="shared" si="9"/>
        <v>2488</v>
      </c>
      <c r="M84" s="4">
        <f t="shared" si="12"/>
        <v>933</v>
      </c>
      <c r="N84" s="11" t="s">
        <v>317</v>
      </c>
      <c r="O84" s="17"/>
    </row>
    <row r="85" s="1" customFormat="true" ht="120" customHeight="true" spans="1:15">
      <c r="A85" s="3">
        <v>80</v>
      </c>
      <c r="B85" s="4" t="s">
        <v>238</v>
      </c>
      <c r="C85" s="4" t="s">
        <v>318</v>
      </c>
      <c r="D85" s="4" t="s">
        <v>319</v>
      </c>
      <c r="E85" s="4" t="s">
        <v>320</v>
      </c>
      <c r="F85" s="27" t="s">
        <v>321</v>
      </c>
      <c r="G85" s="15" t="s">
        <v>322</v>
      </c>
      <c r="H85" s="4">
        <v>4.48</v>
      </c>
      <c r="I85" s="4">
        <v>3100</v>
      </c>
      <c r="J85" s="4">
        <f t="shared" si="10"/>
        <v>13888</v>
      </c>
      <c r="K85" s="4">
        <f t="shared" si="11"/>
        <v>4928</v>
      </c>
      <c r="L85" s="4">
        <f t="shared" si="9"/>
        <v>3584</v>
      </c>
      <c r="M85" s="4">
        <f t="shared" si="12"/>
        <v>1344</v>
      </c>
      <c r="N85" s="11" t="s">
        <v>244</v>
      </c>
      <c r="O85" s="17"/>
    </row>
    <row r="86" s="1" customFormat="true" ht="120" customHeight="true" spans="1:15">
      <c r="A86" s="3">
        <v>81</v>
      </c>
      <c r="B86" s="4" t="s">
        <v>238</v>
      </c>
      <c r="C86" s="4" t="s">
        <v>313</v>
      </c>
      <c r="D86" s="4" t="s">
        <v>323</v>
      </c>
      <c r="E86" s="4" t="s">
        <v>324</v>
      </c>
      <c r="F86" s="27" t="s">
        <v>325</v>
      </c>
      <c r="G86" s="15" t="s">
        <v>326</v>
      </c>
      <c r="H86" s="4">
        <v>5.59</v>
      </c>
      <c r="I86" s="4">
        <v>3100</v>
      </c>
      <c r="J86" s="4">
        <f t="shared" si="10"/>
        <v>17329</v>
      </c>
      <c r="K86" s="4">
        <f t="shared" si="11"/>
        <v>6149</v>
      </c>
      <c r="L86" s="4">
        <f t="shared" si="9"/>
        <v>4472</v>
      </c>
      <c r="M86" s="4">
        <f t="shared" si="12"/>
        <v>1677</v>
      </c>
      <c r="N86" s="11" t="s">
        <v>244</v>
      </c>
      <c r="O86" s="17"/>
    </row>
    <row r="87" s="1" customFormat="true" ht="123" customHeight="true" spans="1:15">
      <c r="A87" s="3">
        <v>82</v>
      </c>
      <c r="B87" s="4" t="s">
        <v>238</v>
      </c>
      <c r="C87" s="4" t="s">
        <v>313</v>
      </c>
      <c r="D87" s="4" t="s">
        <v>323</v>
      </c>
      <c r="E87" s="4" t="s">
        <v>327</v>
      </c>
      <c r="F87" s="27" t="s">
        <v>301</v>
      </c>
      <c r="G87" s="15" t="s">
        <v>328</v>
      </c>
      <c r="H87" s="4">
        <v>15.8</v>
      </c>
      <c r="I87" s="4">
        <v>3100</v>
      </c>
      <c r="J87" s="4">
        <f t="shared" si="10"/>
        <v>48980</v>
      </c>
      <c r="K87" s="4">
        <f t="shared" si="11"/>
        <v>17380</v>
      </c>
      <c r="L87" s="4">
        <f t="shared" si="9"/>
        <v>12640</v>
      </c>
      <c r="M87" s="4">
        <f t="shared" si="12"/>
        <v>4740</v>
      </c>
      <c r="N87" s="11" t="s">
        <v>244</v>
      </c>
      <c r="O87" s="17"/>
    </row>
    <row r="88" s="1" customFormat="true" ht="287" customHeight="true" spans="1:15">
      <c r="A88" s="3">
        <v>83</v>
      </c>
      <c r="B88" s="4" t="s">
        <v>238</v>
      </c>
      <c r="C88" s="4" t="s">
        <v>313</v>
      </c>
      <c r="D88" s="4" t="s">
        <v>323</v>
      </c>
      <c r="E88" s="4" t="s">
        <v>329</v>
      </c>
      <c r="F88" s="27" t="s">
        <v>330</v>
      </c>
      <c r="G88" s="15" t="s">
        <v>331</v>
      </c>
      <c r="H88" s="4">
        <v>6.62</v>
      </c>
      <c r="I88" s="4">
        <v>3100</v>
      </c>
      <c r="J88" s="4">
        <f t="shared" si="10"/>
        <v>20522</v>
      </c>
      <c r="K88" s="4">
        <f t="shared" si="11"/>
        <v>7282</v>
      </c>
      <c r="L88" s="4">
        <f t="shared" si="9"/>
        <v>5296</v>
      </c>
      <c r="M88" s="4">
        <f t="shared" si="12"/>
        <v>1986</v>
      </c>
      <c r="N88" s="11" t="s">
        <v>244</v>
      </c>
      <c r="O88" s="17" t="s">
        <v>66</v>
      </c>
    </row>
    <row r="89" s="1" customFormat="true" ht="279" customHeight="true" spans="1:15">
      <c r="A89" s="3">
        <v>84</v>
      </c>
      <c r="B89" s="4" t="s">
        <v>238</v>
      </c>
      <c r="C89" s="4" t="s">
        <v>313</v>
      </c>
      <c r="D89" s="4" t="s">
        <v>323</v>
      </c>
      <c r="E89" s="4" t="s">
        <v>332</v>
      </c>
      <c r="F89" s="27" t="s">
        <v>333</v>
      </c>
      <c r="G89" s="15" t="s">
        <v>334</v>
      </c>
      <c r="H89" s="4">
        <v>14.51</v>
      </c>
      <c r="I89" s="4">
        <v>3100</v>
      </c>
      <c r="J89" s="4">
        <f t="shared" si="10"/>
        <v>44981</v>
      </c>
      <c r="K89" s="4">
        <f t="shared" si="11"/>
        <v>15961</v>
      </c>
      <c r="L89" s="4">
        <f t="shared" si="9"/>
        <v>11608</v>
      </c>
      <c r="M89" s="4">
        <f t="shared" si="12"/>
        <v>4353</v>
      </c>
      <c r="N89" s="11" t="s">
        <v>244</v>
      </c>
      <c r="O89" s="17"/>
    </row>
    <row r="90" s="1" customFormat="true" ht="117" customHeight="true" spans="1:15">
      <c r="A90" s="3">
        <v>85</v>
      </c>
      <c r="B90" s="4" t="s">
        <v>238</v>
      </c>
      <c r="C90" s="4" t="s">
        <v>313</v>
      </c>
      <c r="D90" s="4" t="s">
        <v>323</v>
      </c>
      <c r="E90" s="4" t="s">
        <v>335</v>
      </c>
      <c r="F90" s="27" t="s">
        <v>336</v>
      </c>
      <c r="G90" s="15" t="s">
        <v>337</v>
      </c>
      <c r="H90" s="4">
        <v>7.59</v>
      </c>
      <c r="I90" s="4">
        <v>3100</v>
      </c>
      <c r="J90" s="4">
        <f t="shared" si="10"/>
        <v>23529</v>
      </c>
      <c r="K90" s="4">
        <f t="shared" si="11"/>
        <v>8349</v>
      </c>
      <c r="L90" s="4">
        <f t="shared" si="9"/>
        <v>6072</v>
      </c>
      <c r="M90" s="4">
        <f t="shared" si="12"/>
        <v>2277</v>
      </c>
      <c r="N90" s="11" t="s">
        <v>244</v>
      </c>
      <c r="O90" s="19" t="s">
        <v>66</v>
      </c>
    </row>
    <row r="91" s="1" customFormat="true" ht="175" customHeight="true" spans="1:15">
      <c r="A91" s="3">
        <v>86</v>
      </c>
      <c r="B91" s="4" t="s">
        <v>238</v>
      </c>
      <c r="C91" s="4" t="s">
        <v>313</v>
      </c>
      <c r="D91" s="4" t="s">
        <v>323</v>
      </c>
      <c r="E91" s="4" t="s">
        <v>338</v>
      </c>
      <c r="F91" s="27" t="s">
        <v>339</v>
      </c>
      <c r="G91" s="15" t="s">
        <v>340</v>
      </c>
      <c r="H91" s="4">
        <v>4.3</v>
      </c>
      <c r="I91" s="4">
        <v>3100</v>
      </c>
      <c r="J91" s="4">
        <f t="shared" si="10"/>
        <v>13330</v>
      </c>
      <c r="K91" s="4">
        <f t="shared" si="11"/>
        <v>4730</v>
      </c>
      <c r="L91" s="4">
        <f t="shared" si="9"/>
        <v>3440</v>
      </c>
      <c r="M91" s="4">
        <f t="shared" si="12"/>
        <v>1290</v>
      </c>
      <c r="N91" s="11" t="s">
        <v>244</v>
      </c>
      <c r="O91" s="25"/>
    </row>
    <row r="92" s="1" customFormat="true" ht="50" customHeight="true" spans="1:15">
      <c r="A92" s="3">
        <v>87</v>
      </c>
      <c r="B92" s="4" t="s">
        <v>238</v>
      </c>
      <c r="C92" s="4" t="s">
        <v>341</v>
      </c>
      <c r="D92" s="4" t="s">
        <v>342</v>
      </c>
      <c r="E92" s="4" t="s">
        <v>343</v>
      </c>
      <c r="F92" s="4" t="s">
        <v>344</v>
      </c>
      <c r="G92" s="15" t="s">
        <v>345</v>
      </c>
      <c r="H92" s="4">
        <v>10.48</v>
      </c>
      <c r="I92" s="4">
        <v>3100</v>
      </c>
      <c r="J92" s="4">
        <f t="shared" si="10"/>
        <v>32488</v>
      </c>
      <c r="K92" s="4">
        <f t="shared" si="11"/>
        <v>11528</v>
      </c>
      <c r="L92" s="4">
        <f t="shared" si="9"/>
        <v>8384</v>
      </c>
      <c r="M92" s="4">
        <f t="shared" si="12"/>
        <v>3144</v>
      </c>
      <c r="N92" s="11" t="s">
        <v>346</v>
      </c>
      <c r="O92" s="25"/>
    </row>
    <row r="93" s="1" customFormat="true" ht="50" customHeight="true" spans="1:15">
      <c r="A93" s="3">
        <v>88</v>
      </c>
      <c r="B93" s="4" t="s">
        <v>238</v>
      </c>
      <c r="C93" s="4" t="s">
        <v>341</v>
      </c>
      <c r="D93" s="4" t="s">
        <v>347</v>
      </c>
      <c r="E93" s="4" t="s">
        <v>348</v>
      </c>
      <c r="F93" s="27" t="s">
        <v>349</v>
      </c>
      <c r="G93" s="15" t="s">
        <v>350</v>
      </c>
      <c r="H93" s="4">
        <v>10.51</v>
      </c>
      <c r="I93" s="4">
        <v>3100</v>
      </c>
      <c r="J93" s="4">
        <f t="shared" si="10"/>
        <v>32581</v>
      </c>
      <c r="K93" s="4">
        <f t="shared" si="11"/>
        <v>11561</v>
      </c>
      <c r="L93" s="4">
        <f t="shared" si="9"/>
        <v>8408</v>
      </c>
      <c r="M93" s="4">
        <f t="shared" si="12"/>
        <v>3153</v>
      </c>
      <c r="N93" s="11" t="s">
        <v>351</v>
      </c>
      <c r="O93" s="25"/>
    </row>
    <row r="94" s="1" customFormat="true" ht="50" customHeight="true" spans="1:15">
      <c r="A94" s="3">
        <v>89</v>
      </c>
      <c r="B94" s="4" t="s">
        <v>238</v>
      </c>
      <c r="C94" s="4" t="s">
        <v>341</v>
      </c>
      <c r="D94" s="4" t="s">
        <v>352</v>
      </c>
      <c r="E94" s="4" t="s">
        <v>353</v>
      </c>
      <c r="F94" s="27" t="s">
        <v>354</v>
      </c>
      <c r="G94" s="15" t="s">
        <v>355</v>
      </c>
      <c r="H94" s="4">
        <v>16.1</v>
      </c>
      <c r="I94" s="4">
        <v>3100</v>
      </c>
      <c r="J94" s="4">
        <f t="shared" si="10"/>
        <v>49910</v>
      </c>
      <c r="K94" s="4">
        <f t="shared" si="11"/>
        <v>17710</v>
      </c>
      <c r="L94" s="4">
        <f t="shared" si="9"/>
        <v>12880</v>
      </c>
      <c r="M94" s="4">
        <f t="shared" si="12"/>
        <v>4830</v>
      </c>
      <c r="N94" s="11" t="s">
        <v>351</v>
      </c>
      <c r="O94" s="25"/>
    </row>
    <row r="95" s="1" customFormat="true" ht="50" customHeight="true" spans="1:15">
      <c r="A95" s="3">
        <v>90</v>
      </c>
      <c r="B95" s="4" t="s">
        <v>238</v>
      </c>
      <c r="C95" s="4" t="s">
        <v>341</v>
      </c>
      <c r="D95" s="4" t="s">
        <v>356</v>
      </c>
      <c r="E95" s="4" t="s">
        <v>357</v>
      </c>
      <c r="F95" s="27" t="s">
        <v>358</v>
      </c>
      <c r="G95" s="15" t="s">
        <v>359</v>
      </c>
      <c r="H95" s="4">
        <v>7.82</v>
      </c>
      <c r="I95" s="4">
        <v>3100</v>
      </c>
      <c r="J95" s="4">
        <f t="shared" si="10"/>
        <v>24242</v>
      </c>
      <c r="K95" s="4">
        <f t="shared" si="11"/>
        <v>8602</v>
      </c>
      <c r="L95" s="4">
        <f t="shared" si="9"/>
        <v>6256</v>
      </c>
      <c r="M95" s="4">
        <f t="shared" si="12"/>
        <v>2346</v>
      </c>
      <c r="N95" s="11" t="s">
        <v>360</v>
      </c>
      <c r="O95" s="25"/>
    </row>
    <row r="96" s="1" customFormat="true" ht="50" customHeight="true" spans="1:15">
      <c r="A96" s="3">
        <v>91</v>
      </c>
      <c r="B96" s="4" t="s">
        <v>238</v>
      </c>
      <c r="C96" s="4" t="s">
        <v>341</v>
      </c>
      <c r="D96" s="4" t="s">
        <v>361</v>
      </c>
      <c r="E96" s="4" t="s">
        <v>362</v>
      </c>
      <c r="F96" s="27" t="s">
        <v>363</v>
      </c>
      <c r="G96" s="15" t="s">
        <v>364</v>
      </c>
      <c r="H96" s="4">
        <v>8.08</v>
      </c>
      <c r="I96" s="4">
        <v>3100</v>
      </c>
      <c r="J96" s="4">
        <f t="shared" si="10"/>
        <v>25048</v>
      </c>
      <c r="K96" s="4">
        <f t="shared" si="11"/>
        <v>8888</v>
      </c>
      <c r="L96" s="4">
        <f t="shared" si="9"/>
        <v>6464</v>
      </c>
      <c r="M96" s="4">
        <f t="shared" si="12"/>
        <v>2424</v>
      </c>
      <c r="N96" s="11" t="s">
        <v>346</v>
      </c>
      <c r="O96" s="25"/>
    </row>
    <row r="97" s="1" customFormat="true" ht="50" customHeight="true" spans="1:15">
      <c r="A97" s="3">
        <v>92</v>
      </c>
      <c r="B97" s="4" t="s">
        <v>365</v>
      </c>
      <c r="C97" s="4" t="s">
        <v>366</v>
      </c>
      <c r="D97" s="4" t="s">
        <v>367</v>
      </c>
      <c r="E97" s="4" t="s">
        <v>368</v>
      </c>
      <c r="F97" s="27" t="s">
        <v>369</v>
      </c>
      <c r="G97" s="9" t="s">
        <v>370</v>
      </c>
      <c r="H97" s="4">
        <v>3.6</v>
      </c>
      <c r="I97" s="4">
        <v>3100</v>
      </c>
      <c r="J97" s="4">
        <f>I97*H97</f>
        <v>11160</v>
      </c>
      <c r="K97" s="4">
        <f t="shared" si="11"/>
        <v>3960</v>
      </c>
      <c r="L97" s="4">
        <f t="shared" si="9"/>
        <v>2880</v>
      </c>
      <c r="M97" s="4">
        <f t="shared" si="12"/>
        <v>1080</v>
      </c>
      <c r="N97" s="11" t="s">
        <v>371</v>
      </c>
      <c r="O97" s="20"/>
    </row>
    <row r="98" s="1" customFormat="true" ht="27" customHeight="true" spans="1:15">
      <c r="A98" s="21" t="s">
        <v>372</v>
      </c>
      <c r="B98" s="22"/>
      <c r="C98" s="22"/>
      <c r="D98" s="22"/>
      <c r="E98" s="22"/>
      <c r="F98" s="22"/>
      <c r="G98" s="24"/>
      <c r="H98" s="17">
        <f>SUM(H6:H97)</f>
        <v>737.16</v>
      </c>
      <c r="I98" s="17"/>
      <c r="J98" s="17">
        <f>SUM(J6:J97)</f>
        <v>2278218</v>
      </c>
      <c r="K98" s="17">
        <f>SUM(K6:K97)</f>
        <v>807387</v>
      </c>
      <c r="L98" s="17">
        <f>SUM(L6:L97)</f>
        <v>589728</v>
      </c>
      <c r="M98" s="17">
        <f>SUM(M6:M97)</f>
        <v>217659</v>
      </c>
      <c r="N98" s="17"/>
      <c r="O98" s="26"/>
    </row>
    <row r="99" ht="43" customHeight="true" spans="1:15">
      <c r="A99" s="23"/>
      <c r="B99" s="23"/>
      <c r="C99" s="23"/>
      <c r="D99" s="23"/>
      <c r="E99" s="23"/>
      <c r="F99" s="23"/>
      <c r="G99" s="23"/>
      <c r="H99" s="23"/>
      <c r="I99" s="23"/>
      <c r="J99" s="23"/>
      <c r="K99" s="23"/>
      <c r="L99" s="23"/>
      <c r="M99" s="23"/>
      <c r="N99" s="23"/>
      <c r="O99" s="23"/>
    </row>
  </sheetData>
  <mergeCells count="32">
    <mergeCell ref="A2:O2"/>
    <mergeCell ref="K3:M3"/>
    <mergeCell ref="L4:M4"/>
    <mergeCell ref="A98:G98"/>
    <mergeCell ref="A99:O99"/>
    <mergeCell ref="A3:A5"/>
    <mergeCell ref="B3:B5"/>
    <mergeCell ref="C3:C5"/>
    <mergeCell ref="D3:D5"/>
    <mergeCell ref="E3:E5"/>
    <mergeCell ref="F3:F5"/>
    <mergeCell ref="G3:G5"/>
    <mergeCell ref="H3:H5"/>
    <mergeCell ref="I3:I5"/>
    <mergeCell ref="J3:J5"/>
    <mergeCell ref="K4:K5"/>
    <mergeCell ref="N3:N5"/>
    <mergeCell ref="O3:O5"/>
    <mergeCell ref="O6:O9"/>
    <mergeCell ref="O10:O13"/>
    <mergeCell ref="O14:O23"/>
    <mergeCell ref="O24:O33"/>
    <mergeCell ref="O34:O43"/>
    <mergeCell ref="O44:O53"/>
    <mergeCell ref="O54:O55"/>
    <mergeCell ref="O57:O58"/>
    <mergeCell ref="O59:O66"/>
    <mergeCell ref="O67:O73"/>
    <mergeCell ref="O74:O82"/>
    <mergeCell ref="O83:O87"/>
    <mergeCell ref="O88:O89"/>
    <mergeCell ref="O90:O97"/>
  </mergeCells>
  <pageMargins left="0.393055555555556" right="0.354166666666667" top="0.393055555555556" bottom="0" header="0.354166666666667" footer="0.118055555555556"/>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公示文件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NFZX</dc:creator>
  <cp:lastModifiedBy>user</cp:lastModifiedBy>
  <dcterms:created xsi:type="dcterms:W3CDTF">2026-04-19T10:04:00Z</dcterms:created>
  <dcterms:modified xsi:type="dcterms:W3CDTF">2026-08-28T16:07:24Z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EF69EFB1F0EA4479A3D3254D1ED13622_11</vt:lpwstr>
  </property>
  <property fmtid="{D5CDD505-2E9C-101B-9397-08002B2CF9AE}" pid="3" name="KSOProductBuildVer">
    <vt:lpwstr>2052-11.8.2.9864</vt:lpwstr>
  </property>
  <property fmtid="{D5CDD505-2E9C-101B-9397-08002B2CF9AE}" pid="4" name="CalculationRule">
    <vt:i4>1</vt:i4>
  </property>
</Properties>
</file>