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<sst xmlns="http://schemas.openxmlformats.org/spreadsheetml/2006/main" count="118" uniqueCount="60">
  <si>
    <t>2020年儋州市事业单位考核招聘工作人员面试成绩</t>
  </si>
  <si>
    <t>序号</t>
  </si>
  <si>
    <t>报考单位</t>
  </si>
  <si>
    <t>报考岗位</t>
  </si>
  <si>
    <t>姓名</t>
  </si>
  <si>
    <t>身份证号</t>
  </si>
  <si>
    <t>抽签号</t>
  </si>
  <si>
    <t>面试成绩</t>
  </si>
  <si>
    <t>排名</t>
  </si>
  <si>
    <t>备注</t>
  </si>
  <si>
    <t>儋州市人民政府研究室</t>
  </si>
  <si>
    <t>202_八级管理岗1</t>
  </si>
  <si>
    <t>460003********0630</t>
  </si>
  <si>
    <t>460003********2214</t>
  </si>
  <si>
    <t>460003********407X</t>
  </si>
  <si>
    <t>3</t>
  </si>
  <si>
    <t>460026********0015</t>
  </si>
  <si>
    <t>460003********482X</t>
  </si>
  <si>
    <t>5</t>
  </si>
  <si>
    <t>460003********4621</t>
  </si>
  <si>
    <t>6</t>
  </si>
  <si>
    <t>203_八级管理岗2</t>
  </si>
  <si>
    <t>460003********2627</t>
  </si>
  <si>
    <t>460300********0048</t>
  </si>
  <si>
    <t>460003********0223</t>
  </si>
  <si>
    <t>460003********4014</t>
  </si>
  <si>
    <t>4</t>
  </si>
  <si>
    <t>460003********2234</t>
  </si>
  <si>
    <t>469003********8911</t>
  </si>
  <si>
    <t>缺考</t>
  </si>
  <si>
    <t>460003********0014</t>
  </si>
  <si>
    <t>460003********5228</t>
  </si>
  <si>
    <t>儋州市人才服务中心</t>
  </si>
  <si>
    <t>204_八级管理岗</t>
  </si>
  <si>
    <t>460003********5822</t>
  </si>
  <si>
    <t>460003********2269</t>
  </si>
  <si>
    <t>460003********4622</t>
  </si>
  <si>
    <t>460003********2445</t>
  </si>
  <si>
    <t>460003********0220</t>
  </si>
  <si>
    <t>460003********0612</t>
  </si>
  <si>
    <t>460003********226X</t>
  </si>
  <si>
    <t>460003********2847</t>
  </si>
  <si>
    <t>儋州市自然资源管理服务中心</t>
  </si>
  <si>
    <t>206_八级管理岗</t>
  </si>
  <si>
    <t>460003********5222</t>
  </si>
  <si>
    <t>儋州市旅游信息与数据中心</t>
  </si>
  <si>
    <t>207_八级管理岗</t>
  </si>
  <si>
    <t>460003********0028</t>
  </si>
  <si>
    <t>儋州市木棠镇农业服务中心</t>
  </si>
  <si>
    <t>208_八级管理岗</t>
  </si>
  <si>
    <t>460028********3212</t>
  </si>
  <si>
    <t>1</t>
  </si>
  <si>
    <t>460003********4428</t>
  </si>
  <si>
    <t>2</t>
  </si>
  <si>
    <t>儋州市东成镇社会事务</t>
  </si>
  <si>
    <t>210_八级管理岗</t>
  </si>
  <si>
    <t>460003********3012</t>
  </si>
  <si>
    <t>儋州市大成镇社会事务服务中心</t>
  </si>
  <si>
    <t>211_八级管理岗</t>
  </si>
  <si>
    <t>460003********5623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</si>
</sst>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1"/>
    </sheetView>
  </sheetViews>
  <sheetFormatPr defaultColWidth="9.00390625" defaultRowHeight="14.25" customHeight="1"/>
  <cols>
    <col min="1" max="1" width="4.7109375" style="1" customWidth="1"/>
    <col min="2" max="2" width="29.28125" style="2" customWidth="1"/>
    <col min="3" max="3" width="16.7109375" style="1" customWidth="1"/>
    <col min="4" max="4" width="9.00390625" style="1" customWidth="1"/>
    <col min="5" max="5" width="20.28125" style="1" customWidth="1"/>
    <col min="6" max="6" width="7.28125" style="1" customWidth="1"/>
    <col min="7" max="7" width="10.7109375" style="3" customWidth="1"/>
    <col min="8" max="8" width="10.7109375" style="4" customWidth="1"/>
    <col min="9" max="9" width="7.140625" style="1" customWidth="1"/>
  </cols>
  <sheetData>
    <row r="1" spans="1:9" ht="49.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</row>
    <row r="3" spans="1:9" ht="24.75" customHeight="1">
      <c r="A3" s="7">
        <v>1</v>
      </c>
      <c r="B3" s="8" t="s">
        <v>10</v>
      </c>
      <c r="C3" s="8" t="s">
        <v>11</v>
      </c>
      <c r="D3" s="8" t="str">
        <f>"陈钦胜"</f>
        <v>陈钦胜</v>
      </c>
      <c r="E3" s="8" t="s">
        <v>12</v>
      </c>
      <c r="F3" s="8">
        <v>5</v>
      </c>
      <c r="G3" s="12">
        <v>77.8</v>
      </c>
      <c r="H3" s="13">
        <v>1</v>
      </c>
      <c r="I3" s="8"/>
    </row>
    <row r="4" spans="1:9" ht="24.75" customHeight="1">
      <c r="A4" s="7">
        <v>2</v>
      </c>
      <c r="B4" s="8" t="s">
        <v>10</v>
      </c>
      <c r="C4" s="8" t="s">
        <v>11</v>
      </c>
      <c r="D4" s="8" t="str">
        <f>"高冠斌"</f>
        <v>高冠斌</v>
      </c>
      <c r="E4" s="8" t="s">
        <v>13</v>
      </c>
      <c r="F4" s="8">
        <v>15</v>
      </c>
      <c r="G4" s="12">
        <v>73</v>
      </c>
      <c r="H4" s="13">
        <v>2</v>
      </c>
      <c r="I4" s="8"/>
    </row>
    <row r="5" spans="1:9" ht="24.75" customHeight="1">
      <c r="A5" s="7">
        <v>3</v>
      </c>
      <c r="B5" s="8" t="s">
        <v>10</v>
      </c>
      <c r="C5" s="8" t="s">
        <v>11</v>
      </c>
      <c r="D5" s="8" t="str">
        <f>"王应博"</f>
        <v>王应博</v>
      </c>
      <c r="E5" s="8" t="s">
        <v>14</v>
      </c>
      <c r="F5" s="8">
        <v>13</v>
      </c>
      <c r="G5" s="12">
        <v>71.4</v>
      </c>
      <c r="H5" s="11" t="s">
        <v>15</v>
      </c>
      <c r="I5" s="8"/>
    </row>
    <row r="6" spans="1:9" ht="24.75" customHeight="1">
      <c r="A6" s="7">
        <v>4</v>
      </c>
      <c r="B6" s="8" t="s">
        <v>10</v>
      </c>
      <c r="C6" s="8" t="s">
        <v>11</v>
      </c>
      <c r="D6" s="8" t="str">
        <f>"陈绵鸿"</f>
        <v>陈绵鸿</v>
      </c>
      <c r="E6" s="8" t="s">
        <v>16</v>
      </c>
      <c r="F6" s="8">
        <v>19</v>
      </c>
      <c r="G6" s="12">
        <v>71.4</v>
      </c>
      <c r="H6" s="11" t="s">
        <v>15</v>
      </c>
      <c r="I6" s="8"/>
    </row>
    <row r="7" spans="1:9" ht="24.75" customHeight="1">
      <c r="A7" s="7">
        <v>5</v>
      </c>
      <c r="B7" s="8" t="s">
        <v>10</v>
      </c>
      <c r="C7" s="8" t="s">
        <v>11</v>
      </c>
      <c r="D7" s="8" t="str">
        <f>"王明丽"</f>
        <v>王明丽</v>
      </c>
      <c r="E7" s="8" t="s">
        <v>17</v>
      </c>
      <c r="F7" s="8">
        <v>18</v>
      </c>
      <c r="G7" s="12">
        <v>67</v>
      </c>
      <c r="H7" s="11" t="s">
        <v>18</v>
      </c>
      <c r="I7" s="8"/>
    </row>
    <row r="8" spans="1:9" ht="24.75" customHeight="1">
      <c r="A8" s="7">
        <v>6</v>
      </c>
      <c r="B8" s="8" t="s">
        <v>10</v>
      </c>
      <c r="C8" s="8" t="s">
        <v>11</v>
      </c>
      <c r="D8" s="8" t="str">
        <f>"林玉霖"</f>
        <v>林玉霖</v>
      </c>
      <c r="E8" s="8" t="s">
        <v>19</v>
      </c>
      <c r="F8" s="8">
        <v>8</v>
      </c>
      <c r="G8" s="12">
        <v>59.8</v>
      </c>
      <c r="H8" s="11" t="s">
        <v>20</v>
      </c>
      <c r="I8" s="8"/>
    </row>
    <row r="9" spans="1:9" ht="24.75" customHeight="1">
      <c r="A9" s="7">
        <v>7</v>
      </c>
      <c r="B9" s="8" t="s">
        <v>10</v>
      </c>
      <c r="C9" s="8" t="s">
        <v>21</v>
      </c>
      <c r="D9" s="8" t="str">
        <f>"陈娜"</f>
        <v>陈娜</v>
      </c>
      <c r="E9" s="8" t="s">
        <v>22</v>
      </c>
      <c r="F9" s="8">
        <v>22</v>
      </c>
      <c r="G9" s="12">
        <v>76.6</v>
      </c>
      <c r="H9" s="13">
        <v>1</v>
      </c>
      <c r="I9" s="8"/>
    </row>
    <row r="10" spans="1:9" ht="24.75" customHeight="1">
      <c r="A10" s="7">
        <v>8</v>
      </c>
      <c r="B10" s="8" t="s">
        <v>10</v>
      </c>
      <c r="C10" s="8" t="s">
        <v>21</v>
      </c>
      <c r="D10" s="8" t="str">
        <f>"邱俊丹"</f>
        <v>邱俊丹</v>
      </c>
      <c r="E10" s="8" t="s">
        <v>23</v>
      </c>
      <c r="F10" s="8">
        <v>1</v>
      </c>
      <c r="G10" s="12">
        <v>72</v>
      </c>
      <c r="H10" s="13">
        <v>2</v>
      </c>
      <c r="I10" s="8"/>
    </row>
    <row r="11" spans="1:9" ht="24.75" customHeight="1">
      <c r="A11" s="7">
        <v>9</v>
      </c>
      <c r="B11" s="8" t="s">
        <v>10</v>
      </c>
      <c r="C11" s="8" t="s">
        <v>21</v>
      </c>
      <c r="D11" s="8" t="str">
        <f>"李萌芳"</f>
        <v>李萌芳</v>
      </c>
      <c r="E11" s="8" t="s">
        <v>24</v>
      </c>
      <c r="F11" s="8">
        <v>12</v>
      </c>
      <c r="G11" s="12">
        <v>67.2</v>
      </c>
      <c r="H11" s="11" t="s">
        <v>15</v>
      </c>
      <c r="I11" s="8"/>
    </row>
    <row r="12" spans="1:9" ht="24.75" customHeight="1">
      <c r="A12" s="7">
        <v>10</v>
      </c>
      <c r="B12" s="8" t="s">
        <v>10</v>
      </c>
      <c r="C12" s="8" t="s">
        <v>21</v>
      </c>
      <c r="D12" s="8" t="str">
        <f>"王振发"</f>
        <v>王振发</v>
      </c>
      <c r="E12" s="8" t="s">
        <v>25</v>
      </c>
      <c r="F12" s="8">
        <v>3</v>
      </c>
      <c r="G12" s="12">
        <v>66.8</v>
      </c>
      <c r="H12" s="11" t="s">
        <v>26</v>
      </c>
      <c r="I12" s="8"/>
    </row>
    <row r="13" spans="1:9" ht="24.75" customHeight="1">
      <c r="A13" s="7">
        <v>11</v>
      </c>
      <c r="B13" s="8" t="s">
        <v>10</v>
      </c>
      <c r="C13" s="8" t="s">
        <v>21</v>
      </c>
      <c r="D13" s="8" t="str">
        <f>"李为常"</f>
        <v>李为常</v>
      </c>
      <c r="E13" s="8" t="s">
        <v>27</v>
      </c>
      <c r="F13" s="8">
        <v>11</v>
      </c>
      <c r="G13" s="12">
        <v>17.8</v>
      </c>
      <c r="H13" s="11" t="s">
        <v>18</v>
      </c>
      <c r="I13" s="8"/>
    </row>
    <row r="14" spans="1:9" ht="24.75" customHeight="1">
      <c r="A14" s="7">
        <v>12</v>
      </c>
      <c r="B14" s="8" t="s">
        <v>10</v>
      </c>
      <c r="C14" s="8" t="s">
        <v>21</v>
      </c>
      <c r="D14" s="8" t="str">
        <f>"黎琼矛"</f>
        <v>黎琼矛</v>
      </c>
      <c r="E14" s="8" t="s">
        <v>28</v>
      </c>
      <c r="F14" s="9" t="s">
        <v>29</v>
      </c>
      <c r="G14" s="12">
        <v>0</v>
      </c>
      <c r="H14" s="11" t="s">
        <v>20</v>
      </c>
      <c r="I14" s="8" t="s">
        <v>29</v>
      </c>
    </row>
    <row r="15" spans="1:9" ht="24.75" customHeight="1">
      <c r="A15" s="7">
        <v>13</v>
      </c>
      <c r="B15" s="8" t="s">
        <v>10</v>
      </c>
      <c r="C15" s="8" t="s">
        <v>21</v>
      </c>
      <c r="D15" s="8" t="str">
        <f>"汤立群"</f>
        <v>汤立群</v>
      </c>
      <c r="E15" s="8" t="s">
        <v>30</v>
      </c>
      <c r="F15" s="9" t="s">
        <v>29</v>
      </c>
      <c r="G15" s="12">
        <v>0</v>
      </c>
      <c r="H15" s="11" t="s">
        <v>20</v>
      </c>
      <c r="I15" s="8" t="s">
        <v>29</v>
      </c>
    </row>
    <row r="16" spans="1:9" ht="24.75" customHeight="1">
      <c r="A16" s="7">
        <v>14</v>
      </c>
      <c r="B16" s="8" t="s">
        <v>10</v>
      </c>
      <c r="C16" s="8" t="s">
        <v>21</v>
      </c>
      <c r="D16" s="8" t="str">
        <f>"陈婷"</f>
        <v>陈婷</v>
      </c>
      <c r="E16" s="8" t="s">
        <v>31</v>
      </c>
      <c r="F16" s="9" t="s">
        <v>29</v>
      </c>
      <c r="G16" s="12">
        <v>0</v>
      </c>
      <c r="H16" s="11" t="s">
        <v>20</v>
      </c>
      <c r="I16" s="8" t="s">
        <v>29</v>
      </c>
    </row>
    <row r="17" spans="1:9" ht="24.75" customHeight="1">
      <c r="A17" s="7">
        <v>15</v>
      </c>
      <c r="B17" s="8" t="s">
        <v>32</v>
      </c>
      <c r="C17" s="8" t="s">
        <v>33</v>
      </c>
      <c r="D17" s="8" t="str">
        <f>"谢鑫馨"</f>
        <v>谢鑫馨</v>
      </c>
      <c r="E17" s="8" t="s">
        <v>34</v>
      </c>
      <c r="F17" s="8">
        <v>16</v>
      </c>
      <c r="G17" s="12">
        <v>77</v>
      </c>
      <c r="H17" s="13">
        <v>1</v>
      </c>
      <c r="I17" s="8"/>
    </row>
    <row r="18" spans="1:9" ht="24.75" customHeight="1">
      <c r="A18" s="7">
        <v>16</v>
      </c>
      <c r="B18" s="8" t="s">
        <v>32</v>
      </c>
      <c r="C18" s="8" t="s">
        <v>33</v>
      </c>
      <c r="D18" s="8" t="str">
        <f>"林玉娥"</f>
        <v>林玉娥</v>
      </c>
      <c r="E18" s="8" t="s">
        <v>35</v>
      </c>
      <c r="F18" s="8">
        <v>6</v>
      </c>
      <c r="G18" s="12">
        <v>74.8</v>
      </c>
      <c r="H18" s="13">
        <v>2</v>
      </c>
      <c r="I18" s="8"/>
    </row>
    <row r="19" spans="1:9" ht="24.75" customHeight="1">
      <c r="A19" s="7">
        <v>17</v>
      </c>
      <c r="B19" s="8" t="s">
        <v>32</v>
      </c>
      <c r="C19" s="8" t="s">
        <v>33</v>
      </c>
      <c r="D19" s="8" t="str">
        <f>"王艳芳"</f>
        <v>王艳芳</v>
      </c>
      <c r="E19" s="8" t="s">
        <v>36</v>
      </c>
      <c r="F19" s="8">
        <v>17</v>
      </c>
      <c r="G19" s="12">
        <v>68.4</v>
      </c>
      <c r="H19" s="13">
        <v>3</v>
      </c>
      <c r="I19" s="8"/>
    </row>
    <row r="20" spans="1:9" ht="24.75" customHeight="1">
      <c r="A20" s="7">
        <v>18</v>
      </c>
      <c r="B20" s="8" t="s">
        <v>32</v>
      </c>
      <c r="C20" s="8" t="s">
        <v>33</v>
      </c>
      <c r="D20" s="8" t="str">
        <f>"陆美环"</f>
        <v>陆美环</v>
      </c>
      <c r="E20" s="8" t="s">
        <v>37</v>
      </c>
      <c r="F20" s="8">
        <v>21</v>
      </c>
      <c r="G20" s="12">
        <v>66.8</v>
      </c>
      <c r="H20" s="13">
        <v>4</v>
      </c>
      <c r="I20" s="8"/>
    </row>
    <row r="21" spans="1:9" ht="24.75" customHeight="1">
      <c r="A21" s="7">
        <v>19</v>
      </c>
      <c r="B21" s="8" t="s">
        <v>32</v>
      </c>
      <c r="C21" s="8" t="s">
        <v>33</v>
      </c>
      <c r="D21" s="8" t="str">
        <f>"董春波"</f>
        <v>董春波</v>
      </c>
      <c r="E21" s="8" t="s">
        <v>38</v>
      </c>
      <c r="F21" s="8">
        <v>2</v>
      </c>
      <c r="G21" s="12">
        <v>65</v>
      </c>
      <c r="H21" s="13">
        <v>5</v>
      </c>
      <c r="I21" s="8"/>
    </row>
    <row r="22" spans="1:9" ht="24.75" customHeight="1">
      <c r="A22" s="7">
        <v>20</v>
      </c>
      <c r="B22" s="8" t="s">
        <v>32</v>
      </c>
      <c r="C22" s="8" t="s">
        <v>33</v>
      </c>
      <c r="D22" s="8" t="str">
        <f>"陈盛杰"</f>
        <v>陈盛杰</v>
      </c>
      <c r="E22" s="8" t="s">
        <v>39</v>
      </c>
      <c r="F22" s="9" t="s">
        <v>29</v>
      </c>
      <c r="G22" s="12">
        <v>0</v>
      </c>
      <c r="H22" s="13">
        <v>6</v>
      </c>
      <c r="I22" s="8" t="s">
        <v>29</v>
      </c>
    </row>
    <row r="23" spans="1:9" ht="24.75" customHeight="1">
      <c r="A23" s="7">
        <v>21</v>
      </c>
      <c r="B23" s="8" t="s">
        <v>32</v>
      </c>
      <c r="C23" s="8" t="s">
        <v>33</v>
      </c>
      <c r="D23" s="8" t="str">
        <f>"羊金凤"</f>
        <v>羊金凤</v>
      </c>
      <c r="E23" s="8" t="s">
        <v>40</v>
      </c>
      <c r="F23" s="9" t="s">
        <v>29</v>
      </c>
      <c r="G23" s="12">
        <v>0</v>
      </c>
      <c r="H23" s="13">
        <v>6</v>
      </c>
      <c r="I23" s="8" t="s">
        <v>29</v>
      </c>
    </row>
    <row r="24" spans="1:9" ht="24.75" customHeight="1">
      <c r="A24" s="7">
        <v>22</v>
      </c>
      <c r="B24" s="8" t="s">
        <v>32</v>
      </c>
      <c r="C24" s="8" t="s">
        <v>33</v>
      </c>
      <c r="D24" s="8" t="str">
        <f>"王怀莉"</f>
        <v>王怀莉</v>
      </c>
      <c r="E24" s="8" t="s">
        <v>41</v>
      </c>
      <c r="F24" s="9" t="s">
        <v>29</v>
      </c>
      <c r="G24" s="12">
        <v>0</v>
      </c>
      <c r="H24" s="13">
        <v>6</v>
      </c>
      <c r="I24" s="8" t="s">
        <v>29</v>
      </c>
    </row>
    <row r="25" spans="1:9" ht="24.75" customHeight="1">
      <c r="A25" s="7">
        <v>23</v>
      </c>
      <c r="B25" s="8" t="s">
        <v>42</v>
      </c>
      <c r="C25" s="8" t="s">
        <v>43</v>
      </c>
      <c r="D25" s="8" t="str">
        <f>"王雯"</f>
        <v>王雯</v>
      </c>
      <c r="E25" s="8" t="s">
        <v>44</v>
      </c>
      <c r="F25" s="8">
        <v>7</v>
      </c>
      <c r="G25" s="12">
        <v>73.4</v>
      </c>
      <c r="H25" s="13">
        <v>1</v>
      </c>
      <c r="I25" s="8"/>
    </row>
    <row r="26" spans="1:9" ht="24.75" customHeight="1">
      <c r="A26" s="7">
        <v>24</v>
      </c>
      <c r="B26" s="8" t="s">
        <v>45</v>
      </c>
      <c r="C26" s="8" t="s">
        <v>46</v>
      </c>
      <c r="D26" s="8" t="str">
        <f>"何志丹"</f>
        <v>何志丹</v>
      </c>
      <c r="E26" s="8" t="s">
        <v>47</v>
      </c>
      <c r="F26" s="8">
        <v>9</v>
      </c>
      <c r="G26" s="12">
        <v>78.4</v>
      </c>
      <c r="H26" s="13">
        <v>1</v>
      </c>
      <c r="I26" s="8"/>
    </row>
    <row r="27" spans="1:9" ht="24.75" customHeight="1">
      <c r="A27" s="7">
        <v>25</v>
      </c>
      <c r="B27" s="8" t="s">
        <v>48</v>
      </c>
      <c r="C27" s="8" t="s">
        <v>49</v>
      </c>
      <c r="D27" s="8" t="str">
        <f>"符笃韩"</f>
        <v>符笃韩</v>
      </c>
      <c r="E27" s="8" t="s">
        <v>50</v>
      </c>
      <c r="F27" s="8">
        <v>4</v>
      </c>
      <c r="G27" s="12">
        <v>69.8</v>
      </c>
      <c r="H27" s="11" t="s">
        <v>51</v>
      </c>
      <c r="I27" s="8"/>
    </row>
    <row r="28" spans="1:9" ht="24.75" customHeight="1">
      <c r="A28" s="7">
        <v>26</v>
      </c>
      <c r="B28" s="8" t="s">
        <v>48</v>
      </c>
      <c r="C28" s="8" t="s">
        <v>49</v>
      </c>
      <c r="D28" s="8" t="str">
        <f>"黎维丽"</f>
        <v>黎维丽</v>
      </c>
      <c r="E28" s="8" t="s">
        <v>52</v>
      </c>
      <c r="F28" s="8">
        <v>10</v>
      </c>
      <c r="G28" s="12">
        <v>64.4</v>
      </c>
      <c r="H28" s="11" t="s">
        <v>53</v>
      </c>
      <c r="I28" s="8"/>
    </row>
    <row r="29" spans="1:9" ht="24.75" customHeight="1">
      <c r="A29" s="7">
        <v>27</v>
      </c>
      <c r="B29" s="8" t="s">
        <v>54</v>
      </c>
      <c r="C29" s="8" t="s">
        <v>55</v>
      </c>
      <c r="D29" s="8" t="str">
        <f>"薛彪"</f>
        <v>薛彪</v>
      </c>
      <c r="E29" s="8" t="s">
        <v>56</v>
      </c>
      <c r="F29" s="8">
        <v>14</v>
      </c>
      <c r="G29" s="12">
        <v>73.6</v>
      </c>
      <c r="H29" s="13">
        <v>1</v>
      </c>
      <c r="I29" s="8"/>
    </row>
    <row r="30" spans="1:9" ht="25.5" customHeight="1">
      <c r="A30" s="7">
        <v>28</v>
      </c>
      <c r="B30" s="14" t="s">
        <v>57</v>
      </c>
      <c r="C30" s="8" t="s">
        <v>58</v>
      </c>
      <c r="D30" s="8" t="str">
        <f>"符可芯"</f>
        <v>符可芯</v>
      </c>
      <c r="E30" s="8" t="s">
        <v>59</v>
      </c>
      <c r="F30" s="8">
        <v>20</v>
      </c>
      <c r="G30" s="12">
        <v>42.8</v>
      </c>
      <c r="H30" s="13">
        <v>1</v>
      </c>
      <c r="I30" s="8"/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2020-09-20T04:31:30Z</cp:lastPrinted>
  <dcterms:created xsi:type="dcterms:W3CDTF">2020-09-16T02:58:19Z</dcterms:created>
  <dcterms:modified xsi:type="dcterms:W3CDTF">2020-09-21T07:32:49Z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