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35" windowHeight="12525" tabRatio="838" firstSheet="2" activeTab="5"/>
  </bookViews>
  <sheets>
    <sheet name="附件1贫困户" sheetId="1" r:id="rId1"/>
    <sheet name="(无）附件2带贫困户企业" sheetId="2" r:id="rId2"/>
    <sheet name="附件3散养户（年出栏100头以下）" sheetId="3" r:id="rId3"/>
    <sheet name="附件4养殖场（户）（年出栏100-500头）" sheetId="4" r:id="rId4"/>
    <sheet name="（无）附件5规模养殖场（年出栏500头以上） " sheetId="5" r:id="rId5"/>
    <sheet name="（无）附件6和庆镇疫点、疫区" sheetId="6" r:id="rId6"/>
  </sheets>
  <definedNames/>
  <calcPr fullCalcOnLoad="1"/>
</workbook>
</file>

<file path=xl/sharedStrings.xml><?xml version="1.0" encoding="utf-8"?>
<sst xmlns="http://schemas.openxmlformats.org/spreadsheetml/2006/main" count="442" uniqueCount="192">
  <si>
    <t>附件1</t>
  </si>
  <si>
    <t>贫困户生猪扑杀、无害化处理情况明细表</t>
  </si>
  <si>
    <t>填报单位（盖章）：南丰镇人民政府</t>
  </si>
  <si>
    <t>填报时间：2020年 3月11日</t>
  </si>
  <si>
    <t>序号</t>
  </si>
  <si>
    <t>贫困户姓名</t>
  </si>
  <si>
    <t>身份证号码</t>
  </si>
  <si>
    <t>行政村(居)委会</t>
  </si>
  <si>
    <t>自然村</t>
  </si>
  <si>
    <t>病死猪头数</t>
  </si>
  <si>
    <t>扑杀生猪头数</t>
  </si>
  <si>
    <t>补贴金额（元）</t>
  </si>
  <si>
    <t>扑杀时间</t>
  </si>
  <si>
    <t>无害化处理</t>
  </si>
  <si>
    <t>备注</t>
  </si>
  <si>
    <t>50cm以下（乳猪）（补助200元/头）</t>
  </si>
  <si>
    <t>50-80cm（含50cm，不含80cm）数量（补助500元/头）</t>
  </si>
  <si>
    <t>80-130cm（含80cm，不含130cm）数量（补助800元/头）</t>
  </si>
  <si>
    <t>130cm以上（含130cm）数量（补助1200元/头）</t>
  </si>
  <si>
    <t>小计</t>
  </si>
  <si>
    <t>头数
（病死头数+扑杀头数）</t>
  </si>
  <si>
    <t>补助金额（80元/头）</t>
  </si>
  <si>
    <t>赖锦藤</t>
  </si>
  <si>
    <t>46002919660717****</t>
  </si>
  <si>
    <t>南丰社区</t>
  </si>
  <si>
    <t>第二小组</t>
  </si>
  <si>
    <t>李树强</t>
  </si>
  <si>
    <t>46000319840626****</t>
  </si>
  <si>
    <t>第四小组</t>
  </si>
  <si>
    <t>钟永红</t>
  </si>
  <si>
    <t>46000319820508****</t>
  </si>
  <si>
    <t>第三小组</t>
  </si>
  <si>
    <t>古振惠</t>
  </si>
  <si>
    <t>武教村委会</t>
  </si>
  <si>
    <t>上麦草村</t>
  </si>
  <si>
    <t>李运梅</t>
  </si>
  <si>
    <t>46000319900228****</t>
  </si>
  <si>
    <t>陶江村委会</t>
  </si>
  <si>
    <t>深三村</t>
  </si>
  <si>
    <t>吴火亮</t>
  </si>
  <si>
    <t>46002919520815****</t>
  </si>
  <si>
    <t>第一小组</t>
  </si>
  <si>
    <t>蒙亚贝</t>
  </si>
  <si>
    <t>46002919650910****</t>
  </si>
  <si>
    <t>黎屋村</t>
  </si>
  <si>
    <t>李阳光</t>
  </si>
  <si>
    <t>46000319780722****</t>
  </si>
  <si>
    <t>松门村委会</t>
  </si>
  <si>
    <t>那联村</t>
  </si>
  <si>
    <t>叶荣光</t>
  </si>
  <si>
    <t>46002919590412****</t>
  </si>
  <si>
    <t>第六小组</t>
  </si>
  <si>
    <t>合计</t>
  </si>
  <si>
    <t>填表人及电话（签名）：  徐新媛                    分管领导（签名）： 羊琼明                                 主要领导（签名）：郑达峰</t>
  </si>
  <si>
    <t>附件2</t>
  </si>
  <si>
    <t>带贫户企业生猪扑杀、无害化处理情况明细表</t>
  </si>
  <si>
    <t>填报单位（盖章）：</t>
  </si>
  <si>
    <t>填报时间：     年    月    日</t>
  </si>
  <si>
    <t>带贫企业名称</t>
  </si>
  <si>
    <t>企业统一社会信用代码</t>
  </si>
  <si>
    <t>1</t>
  </si>
  <si>
    <t>2</t>
  </si>
  <si>
    <t>3</t>
  </si>
  <si>
    <t>4</t>
  </si>
  <si>
    <t>10=6+7+8+9</t>
  </si>
  <si>
    <t>12</t>
  </si>
  <si>
    <t>13=5+10</t>
  </si>
  <si>
    <t>填表人及电话（签名）：徐新媛                       分管领导（签名）： 羊琼明                                 主要领导（签名）：郑达峰</t>
  </si>
  <si>
    <t>备注：按扑杀时间顺序排序。</t>
  </si>
  <si>
    <t>附件3</t>
  </si>
  <si>
    <t>散养户(年出栏100头以下）生猪扑杀、无害化处理情况明细表</t>
  </si>
  <si>
    <t>填报时间：  2020 年  3 月11日</t>
  </si>
  <si>
    <t>散养户姓名
(100头以下）</t>
  </si>
  <si>
    <t>黄仲林</t>
  </si>
  <si>
    <t>林春仁</t>
  </si>
  <si>
    <t>林桂英</t>
  </si>
  <si>
    <t>吴月容</t>
  </si>
  <si>
    <t>第五小组</t>
  </si>
  <si>
    <t>陈国柱</t>
  </si>
  <si>
    <t>戴永波</t>
  </si>
  <si>
    <t>李桂兴</t>
  </si>
  <si>
    <t>赖锦军</t>
  </si>
  <si>
    <t>梁文彩</t>
  </si>
  <si>
    <t>黄国权</t>
  </si>
  <si>
    <t>吴志渊</t>
  </si>
  <si>
    <t>朱小红</t>
  </si>
  <si>
    <t>杨东兰</t>
  </si>
  <si>
    <t>戴记国</t>
  </si>
  <si>
    <t>姚斌</t>
  </si>
  <si>
    <t>钟木金</t>
  </si>
  <si>
    <t>邓国强</t>
  </si>
  <si>
    <t>李祖翅</t>
  </si>
  <si>
    <t>吴美玲</t>
  </si>
  <si>
    <t>温学灵</t>
  </si>
  <si>
    <t>林柏渊</t>
  </si>
  <si>
    <t>王光荣</t>
  </si>
  <si>
    <t>黄快右</t>
  </si>
  <si>
    <t>邓桂贞</t>
  </si>
  <si>
    <t>梁锦堂</t>
  </si>
  <si>
    <t>黄利南</t>
  </si>
  <si>
    <t>廖金丽</t>
  </si>
  <si>
    <t>李国怀</t>
  </si>
  <si>
    <t>江增琼</t>
  </si>
  <si>
    <t>刘学云</t>
  </si>
  <si>
    <t>林坤</t>
  </si>
  <si>
    <t>巫亚龙</t>
  </si>
  <si>
    <t>梁玉林</t>
  </si>
  <si>
    <t>郑秀珍</t>
  </si>
  <si>
    <t>邓国光</t>
  </si>
  <si>
    <t>2019.5.21</t>
  </si>
  <si>
    <t>吴志钦</t>
  </si>
  <si>
    <t xml:space="preserve">王亚禄 </t>
  </si>
  <si>
    <t>新村村委会</t>
  </si>
  <si>
    <t>大斗村</t>
  </si>
  <si>
    <t>王才杰</t>
  </si>
  <si>
    <t>钟亚美</t>
  </si>
  <si>
    <t>深一村</t>
  </si>
  <si>
    <t>杨玉梅</t>
  </si>
  <si>
    <t>坑尾村</t>
  </si>
  <si>
    <t>李海涛</t>
  </si>
  <si>
    <t>李亚添</t>
  </si>
  <si>
    <t>2019.4.30</t>
  </si>
  <si>
    <t>李春锋</t>
  </si>
  <si>
    <t>李小好</t>
  </si>
  <si>
    <t>2019.5.02</t>
  </si>
  <si>
    <t>李剑钦</t>
  </si>
  <si>
    <t>李国训</t>
  </si>
  <si>
    <t>钟甲训</t>
  </si>
  <si>
    <t>钟定堪</t>
  </si>
  <si>
    <t>钟建新</t>
  </si>
  <si>
    <t>钟亚标</t>
  </si>
  <si>
    <t>王利仁</t>
  </si>
  <si>
    <t>窝群村</t>
  </si>
  <si>
    <t>叶翠艳</t>
  </si>
  <si>
    <t>羊武兴</t>
  </si>
  <si>
    <t>白马村</t>
  </si>
  <si>
    <t>钟日青</t>
  </si>
  <si>
    <t>深二村</t>
  </si>
  <si>
    <t>钟百秀</t>
  </si>
  <si>
    <t>钟照伟</t>
  </si>
  <si>
    <t>2019.5.07</t>
  </si>
  <si>
    <t>钟文培</t>
  </si>
  <si>
    <t>钟日龙</t>
  </si>
  <si>
    <t>钟方</t>
  </si>
  <si>
    <t>钟文勉</t>
  </si>
  <si>
    <t>欧金佑</t>
  </si>
  <si>
    <t>李树森</t>
  </si>
  <si>
    <t>钟育英</t>
  </si>
  <si>
    <t>大岭村</t>
  </si>
  <si>
    <t>朱国庆</t>
  </si>
  <si>
    <t>朱屋村</t>
  </si>
  <si>
    <t>羊全池</t>
  </si>
  <si>
    <t>王太培</t>
  </si>
  <si>
    <t>油堂村</t>
  </si>
  <si>
    <t>王木新</t>
  </si>
  <si>
    <t>吴永志</t>
  </si>
  <si>
    <t>头佑村委会</t>
  </si>
  <si>
    <t>那王</t>
  </si>
  <si>
    <t>李忠卫</t>
  </si>
  <si>
    <t>李强进</t>
  </si>
  <si>
    <t>李屋</t>
  </si>
  <si>
    <t>李国勋</t>
  </si>
  <si>
    <t>李振宏</t>
  </si>
  <si>
    <t>李国红</t>
  </si>
  <si>
    <t>吴永之</t>
  </si>
  <si>
    <t>填表人及电话（签名）：    徐新媛                   分管领导（签名）：羊琼明                                 主要领导（签名）：郑达峰</t>
  </si>
  <si>
    <t>备注：1.按扑杀时间顺序排序；2.散养户为生猪年出栏100头以下；3.此表不包括贫困户及带贫企业数据。</t>
  </si>
  <si>
    <t>附件4</t>
  </si>
  <si>
    <t>养殖场（户）(年出栏100-500头）生猪扑杀、无害化处理情况明细表</t>
  </si>
  <si>
    <t>填报时间： 2020年 3月11日</t>
  </si>
  <si>
    <t>企业名称或畜主姓名
(100-500头）</t>
  </si>
  <si>
    <t>企业统一社会信用代码或身份证号码</t>
  </si>
  <si>
    <t>黎秀芳</t>
  </si>
  <si>
    <t>44092319651115****</t>
  </si>
  <si>
    <t>2019.5.05</t>
  </si>
  <si>
    <t>曾若兴</t>
  </si>
  <si>
    <t>46002919701208****</t>
  </si>
  <si>
    <t>2019.5.06</t>
  </si>
  <si>
    <t>钟定钦</t>
  </si>
  <si>
    <t>46000319880512****</t>
  </si>
  <si>
    <t>丰富村</t>
  </si>
  <si>
    <t>2019.5.16</t>
  </si>
  <si>
    <t>填表人及电话（签名）：    徐新媛                分管领导（签名）：羊琼明                                 主要领导（签名）：郑达峰</t>
  </si>
  <si>
    <t>备注：1.按扑杀时间顺序排序；2.养殖场（户）为生猪年出栏100-500头；3.此表不包括贫困户及带贫企业数据。</t>
  </si>
  <si>
    <t>附件5</t>
  </si>
  <si>
    <t>规模场(年出栏500头以上）生猪扑杀、无害化处理情况明细表</t>
  </si>
  <si>
    <t>企业名称或畜主姓名</t>
  </si>
  <si>
    <t>备注：1.按扑杀时间顺序排序；2.规模养殖场为生猪年出栏500头以上；3.此表不包括贫困户及带贫企业数据。</t>
  </si>
  <si>
    <t>附件6</t>
  </si>
  <si>
    <t>疫点疫区生猪扑杀、无害化处理情况明细表</t>
  </si>
  <si>
    <t>填表人及电话（签名）：徐新媛                                       分管领导（签名）：羊琼明                               主要领导（签名）：郑达峰</t>
  </si>
  <si>
    <t>备注：1.按扑杀时间顺序排序；2.此表由和庆镇和兰洋镇填报；3.此表如有与其他表数据重复的贫困户及带贫企业要在备注中注明。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</si>
</sst>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5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sz val="22"/>
      <name val="方正小标宋简体"/>
      <family val="0"/>
    </font>
    <font>
      <sz val="14"/>
      <name val="宋体"/>
      <family val="0"/>
    </font>
    <font>
      <b/>
      <sz val="12"/>
      <name val="宋体"/>
      <family val="0"/>
    </font>
    <font>
      <sz val="14"/>
      <name val="楷体"/>
      <family val="0"/>
    </font>
    <font>
      <sz val="12"/>
      <name val="黑体"/>
      <family val="0"/>
    </font>
    <font>
      <sz val="16"/>
      <name val="宋体"/>
      <family val="0"/>
    </font>
    <font>
      <sz val="16"/>
      <name val="楷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仿宋"/>
      <family val="0"/>
    </font>
    <font>
      <sz val="11"/>
      <color indexed="8"/>
      <name val="黑体"/>
      <family val="0"/>
    </font>
    <font>
      <sz val="11"/>
      <name val="黑体"/>
      <family val="0"/>
    </font>
    <font>
      <sz val="9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4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  <font>
      <sz val="11"/>
      <color theme="1"/>
      <name val="仿宋"/>
      <family val="0"/>
    </font>
    <font>
      <sz val="11"/>
      <name val="Calibri"/>
      <family val="0"/>
    </font>
    <font>
      <sz val="11"/>
      <color rgb="FF000000"/>
      <name val="宋体"/>
      <family val="0"/>
    </font>
    <font>
      <sz val="11"/>
      <name val="Cambria"/>
      <family val="0"/>
    </font>
    <font>
      <sz val="16"/>
      <name val="Calibri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6" fillId="2" borderId="0" applyNumberFormat="0" applyBorder="0" applyAlignment="0" applyProtection="0"/>
    <xf numFmtId="0" fontId="35" fillId="3" borderId="0" applyNumberFormat="0" applyBorder="0" applyAlignment="0" applyProtection="0"/>
    <xf numFmtId="0" fontId="37" fillId="4" borderId="1" applyNumberFormat="0" applyAlignment="0" applyProtection="0"/>
    <xf numFmtId="0" fontId="38" fillId="5" borderId="2" applyNumberFormat="0" applyAlignment="0" applyProtection="0"/>
    <xf numFmtId="0" fontId="39" fillId="6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35" fillId="7" borderId="0" applyNumberFormat="0" applyBorder="0" applyAlignment="0" applyProtection="0"/>
    <xf numFmtId="41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48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35" fillId="14" borderId="0" applyNumberFormat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5" fillId="15" borderId="0" applyNumberFormat="0" applyBorder="0" applyAlignment="0" applyProtection="0"/>
    <xf numFmtId="0" fontId="50" fillId="16" borderId="7" applyNumberFormat="0" applyFont="0" applyAlignment="0" applyProtection="0"/>
    <xf numFmtId="0" fontId="36" fillId="17" borderId="0" applyNumberFormat="0" applyBorder="0" applyAlignment="0" applyProtection="0"/>
    <xf numFmtId="0" fontId="51" fillId="18" borderId="0" applyNumberFormat="0" applyBorder="0" applyAlignment="0" applyProtection="0"/>
    <xf numFmtId="0" fontId="35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4" borderId="8" applyNumberFormat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9" fontId="0" fillId="0" borderId="0" applyFont="0" applyFill="0" applyBorder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5" fillId="28" borderId="0" applyNumberFormat="0" applyBorder="0" applyAlignment="0" applyProtection="0"/>
    <xf numFmtId="0" fontId="54" fillId="29" borderId="8" applyNumberFormat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56" fillId="0" borderId="9" xfId="0" applyFont="1" applyBorder="1" applyAlignment="1">
      <alignment horizontal="center" vertical="center"/>
    </xf>
    <xf numFmtId="49" fontId="57" fillId="0" borderId="9" xfId="0" applyNumberFormat="1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5" fillId="0" borderId="9" xfId="0" applyFont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60" fillId="0" borderId="9" xfId="0" applyFont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1" fillId="34" borderId="9" xfId="0" applyFont="1" applyFill="1" applyBorder="1" applyAlignment="1">
      <alignment horizontal="center" vertical="center"/>
    </xf>
    <xf numFmtId="0" fontId="60" fillId="34" borderId="9" xfId="0" applyFont="1" applyFill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/>
    </xf>
    <xf numFmtId="0" fontId="35" fillId="34" borderId="9" xfId="0" applyFont="1" applyFill="1" applyBorder="1" applyAlignment="1">
      <alignment horizontal="center" vertical="center"/>
    </xf>
    <xf numFmtId="0" fontId="60" fillId="34" borderId="9" xfId="0" applyFont="1" applyFill="1" applyBorder="1" applyAlignment="1">
      <alignment horizontal="center" vertical="center" wrapText="1"/>
    </xf>
    <xf numFmtId="0" fontId="61" fillId="34" borderId="9" xfId="0" applyFont="1" applyFill="1" applyBorder="1" applyAlignment="1">
      <alignment horizontal="center" vertical="center"/>
    </xf>
    <xf numFmtId="0" fontId="58" fillId="34" borderId="9" xfId="0" applyFont="1" applyFill="1" applyBorder="1" applyAlignment="1">
      <alignment horizontal="center" vertical="center"/>
    </xf>
    <xf numFmtId="0" fontId="56" fillId="34" borderId="9" xfId="0" applyFont="1" applyFill="1" applyBorder="1" applyAlignment="1">
      <alignment horizontal="center" vertical="center"/>
    </xf>
    <xf numFmtId="58" fontId="60" fillId="34" borderId="9" xfId="0" applyNumberFormat="1" applyFont="1" applyFill="1" applyBorder="1" applyAlignment="1">
      <alignment horizontal="center" vertical="center"/>
    </xf>
    <xf numFmtId="0" fontId="35" fillId="34" borderId="9" xfId="0" applyFont="1" applyFill="1" applyBorder="1" applyAlignment="1">
      <alignment horizontal="center" vertical="center" wrapText="1"/>
    </xf>
    <xf numFmtId="58" fontId="1" fillId="34" borderId="9" xfId="0" applyNumberFormat="1" applyFont="1" applyFill="1" applyBorder="1" applyAlignment="1">
      <alignment horizontal="center" vertical="center"/>
    </xf>
    <xf numFmtId="58" fontId="60" fillId="0" borderId="9" xfId="0" applyNumberFormat="1" applyFont="1" applyFill="1" applyBorder="1" applyAlignment="1">
      <alignment horizontal="center" vertical="center"/>
    </xf>
    <xf numFmtId="176" fontId="35" fillId="34" borderId="9" xfId="16" applyNumberFormat="1" applyFont="1" applyFill="1" applyBorder="1" applyAlignment="1">
      <alignment horizontal="center" vertical="center"/>
      <protection/>
    </xf>
    <xf numFmtId="0" fontId="1" fillId="34" borderId="9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9" xfId="0" applyFont="1" applyFill="1" applyBorder="1" applyAlignment="1">
      <alignment horizontal="center" vertical="center"/>
    </xf>
    <xf numFmtId="0" fontId="4" fillId="34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34" borderId="0" xfId="0" applyFont="1" applyFill="1" applyAlignment="1">
      <alignment horizontal="left" vertical="center"/>
    </xf>
    <xf numFmtId="0" fontId="0" fillId="34" borderId="0" xfId="0" applyFill="1" applyAlignment="1">
      <alignment horizontal="center" vertical="center"/>
    </xf>
    <xf numFmtId="0" fontId="2" fillId="34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left" vertical="center"/>
    </xf>
    <xf numFmtId="0" fontId="5" fillId="34" borderId="9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62" fillId="0" borderId="9" xfId="0" applyNumberFormat="1" applyFont="1" applyFill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6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2" fillId="34" borderId="0" xfId="0" applyFont="1" applyFill="1" applyAlignment="1">
      <alignment horizontal="left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right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1" fontId="60" fillId="0" borderId="9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1" fillId="34" borderId="9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 horizontal="left" vertical="center" wrapText="1"/>
    </xf>
    <xf numFmtId="0" fontId="3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left" vertical="center" wrapText="1"/>
    </xf>
    <xf numFmtId="0" fontId="6" fillId="34" borderId="0" xfId="0" applyFont="1" applyFill="1" applyAlignment="1">
      <alignment horizontal="left" vertical="center" wrapText="1"/>
    </xf>
    <xf numFmtId="0" fontId="14" fillId="0" borderId="9" xfId="0" applyFont="1" applyFill="1" applyBorder="1" applyAlignment="1" quotePrefix="1">
      <alignment horizontal="center" vertical="center"/>
    </xf>
    <xf numFmtId="0" fontId="15" fillId="0" borderId="9" xfId="0" applyFont="1" applyFill="1" applyBorder="1" applyAlignment="1" quotePrefix="1">
      <alignment horizontal="center" vertical="center"/>
    </xf>
    <xf numFmtId="0" fontId="35" fillId="0" borderId="9" xfId="0" applyFont="1" applyFill="1" applyBorder="1" applyAlignment="1" quotePrefix="1">
      <alignment horizontal="center" vertical="center"/>
    </xf>
    <xf numFmtId="0" fontId="59" fillId="0" borderId="9" xfId="0" applyFont="1" applyFill="1" applyBorder="1" applyAlignment="1" quotePrefix="1">
      <alignment horizontal="center" vertical="center"/>
    </xf>
    <xf numFmtId="0" fontId="35" fillId="0" borderId="9" xfId="0" applyFont="1" applyBorder="1" applyAlignment="1" quotePrefix="1">
      <alignment horizontal="center" vertical="center"/>
    </xf>
  </cellXfs>
  <cellStyles count="51">
    <cellStyle name="Normal" xfId="0"/>
    <cellStyle name="常规 2" xfId="15"/>
    <cellStyle name="常规 4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="85" zoomScaleNormal="85" zoomScaleSheetLayoutView="100" workbookViewId="0" topLeftCell="A7">
      <selection activeCell="A17" sqref="A17:M17"/>
    </sheetView>
  </sheetViews>
  <sheetFormatPr defaultColWidth="9.00390625" defaultRowHeight="14.25"/>
  <cols>
    <col min="1" max="1" width="6.875" style="62" customWidth="1"/>
    <col min="2" max="3" width="18.875" style="62" customWidth="1"/>
    <col min="4" max="4" width="18.25390625" style="62" customWidth="1"/>
    <col min="5" max="5" width="12.25390625" style="62" customWidth="1"/>
    <col min="6" max="6" width="10.625" style="62" customWidth="1"/>
    <col min="7" max="10" width="10.625" style="89" customWidth="1"/>
    <col min="11" max="11" width="13.375" style="89" customWidth="1"/>
    <col min="12" max="12" width="13.25390625" style="89" customWidth="1"/>
    <col min="13" max="13" width="15.375" style="62" customWidth="1"/>
    <col min="14" max="15" width="10.625" style="62" customWidth="1"/>
    <col min="16" max="16" width="8.875" style="62" customWidth="1"/>
    <col min="17" max="17" width="11.125" style="62" customWidth="1"/>
    <col min="18" max="16384" width="9.00390625" style="62" customWidth="1"/>
  </cols>
  <sheetData>
    <row r="1" spans="1:17" s="88" customFormat="1" ht="30" customHeight="1">
      <c r="A1" s="90" t="s">
        <v>0</v>
      </c>
      <c r="B1" s="91"/>
      <c r="C1" s="91"/>
      <c r="D1" s="62"/>
      <c r="E1" s="62"/>
      <c r="F1" s="62"/>
      <c r="G1" s="105"/>
      <c r="H1" s="105"/>
      <c r="I1" s="105"/>
      <c r="J1" s="105"/>
      <c r="K1" s="105"/>
      <c r="L1" s="105"/>
      <c r="M1" s="62"/>
      <c r="N1" s="62"/>
      <c r="O1" s="62"/>
      <c r="P1" s="62"/>
      <c r="Q1" s="62"/>
    </row>
    <row r="2" spans="1:17" ht="46.5" customHeigh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119"/>
    </row>
    <row r="3" spans="1:16" ht="28.5" customHeight="1">
      <c r="A3" s="93" t="s">
        <v>2</v>
      </c>
      <c r="B3" s="93"/>
      <c r="C3" s="93"/>
      <c r="D3" s="93"/>
      <c r="E3" s="93"/>
      <c r="F3" s="93"/>
      <c r="G3" s="106"/>
      <c r="H3" s="107" t="s">
        <v>3</v>
      </c>
      <c r="I3" s="107"/>
      <c r="J3" s="107"/>
      <c r="K3" s="107"/>
      <c r="L3" s="107"/>
      <c r="M3" s="107"/>
      <c r="N3" s="107"/>
      <c r="O3" s="107"/>
      <c r="P3" s="107"/>
    </row>
    <row r="4" spans="1:17" s="61" customFormat="1" ht="31.5" customHeight="1">
      <c r="A4" s="94" t="s">
        <v>4</v>
      </c>
      <c r="B4" s="95" t="s">
        <v>5</v>
      </c>
      <c r="C4" s="95" t="s">
        <v>6</v>
      </c>
      <c r="D4" s="95" t="s">
        <v>7</v>
      </c>
      <c r="E4" s="95" t="s">
        <v>8</v>
      </c>
      <c r="F4" s="95" t="s">
        <v>9</v>
      </c>
      <c r="G4" s="108" t="s">
        <v>10</v>
      </c>
      <c r="H4" s="109"/>
      <c r="I4" s="109"/>
      <c r="J4" s="109"/>
      <c r="K4" s="113"/>
      <c r="L4" s="94" t="s">
        <v>11</v>
      </c>
      <c r="M4" s="95" t="s">
        <v>12</v>
      </c>
      <c r="N4" s="94" t="s">
        <v>13</v>
      </c>
      <c r="O4" s="94"/>
      <c r="P4" s="94" t="s">
        <v>14</v>
      </c>
      <c r="Q4" s="120"/>
    </row>
    <row r="5" spans="1:17" s="61" customFormat="1" ht="129.75" customHeight="1">
      <c r="A5" s="94"/>
      <c r="B5" s="96"/>
      <c r="C5" s="96"/>
      <c r="D5" s="96"/>
      <c r="E5" s="96"/>
      <c r="F5" s="96"/>
      <c r="G5" s="110" t="s">
        <v>15</v>
      </c>
      <c r="H5" s="110" t="s">
        <v>16</v>
      </c>
      <c r="I5" s="110" t="s">
        <v>17</v>
      </c>
      <c r="J5" s="110" t="s">
        <v>18</v>
      </c>
      <c r="K5" s="110" t="s">
        <v>19</v>
      </c>
      <c r="L5" s="94"/>
      <c r="M5" s="96"/>
      <c r="N5" s="94" t="s">
        <v>20</v>
      </c>
      <c r="O5" s="94" t="s">
        <v>21</v>
      </c>
      <c r="P5" s="94"/>
      <c r="Q5" s="120"/>
    </row>
    <row r="6" spans="1:17" s="62" customFormat="1" ht="31.5" customHeight="1">
      <c r="A6" s="63">
        <v>1</v>
      </c>
      <c r="B6" s="57" t="s">
        <v>22</v>
      </c>
      <c r="C6" s="123" t="s">
        <v>23</v>
      </c>
      <c r="D6" s="98" t="s">
        <v>24</v>
      </c>
      <c r="E6" s="57" t="s">
        <v>25</v>
      </c>
      <c r="F6" s="57">
        <v>0</v>
      </c>
      <c r="G6" s="55">
        <v>0</v>
      </c>
      <c r="H6" s="55">
        <v>0</v>
      </c>
      <c r="I6" s="55">
        <v>0</v>
      </c>
      <c r="J6" s="55">
        <v>1</v>
      </c>
      <c r="K6" s="57">
        <v>1</v>
      </c>
      <c r="L6" s="57">
        <f>G6*200+H6*500+I6*800+J6*1200</f>
        <v>1200</v>
      </c>
      <c r="M6" s="74">
        <v>43609</v>
      </c>
      <c r="N6" s="57">
        <v>1</v>
      </c>
      <c r="O6" s="57">
        <f>N6*80</f>
        <v>80</v>
      </c>
      <c r="P6" s="116"/>
      <c r="Q6" s="79"/>
    </row>
    <row r="7" spans="1:17" s="62" customFormat="1" ht="31.5" customHeight="1">
      <c r="A7" s="63">
        <v>2</v>
      </c>
      <c r="B7" s="57" t="s">
        <v>26</v>
      </c>
      <c r="C7" s="123" t="s">
        <v>27</v>
      </c>
      <c r="D7" s="98" t="s">
        <v>24</v>
      </c>
      <c r="E7" s="57" t="s">
        <v>28</v>
      </c>
      <c r="F7" s="97">
        <v>0</v>
      </c>
      <c r="G7" s="111">
        <v>0</v>
      </c>
      <c r="H7" s="57">
        <v>0</v>
      </c>
      <c r="I7" s="55">
        <v>0</v>
      </c>
      <c r="J7" s="57">
        <v>4</v>
      </c>
      <c r="K7" s="57">
        <v>4</v>
      </c>
      <c r="L7" s="57">
        <f aca="true" t="shared" si="0" ref="L7:L14">G7*200+H7*500+I7*800+J7*1200</f>
        <v>4800</v>
      </c>
      <c r="M7" s="74">
        <v>43609</v>
      </c>
      <c r="N7" s="57">
        <v>4</v>
      </c>
      <c r="O7" s="57">
        <f aca="true" t="shared" si="1" ref="O7:O14">N7*80</f>
        <v>320</v>
      </c>
      <c r="P7" s="76"/>
      <c r="Q7" s="79"/>
    </row>
    <row r="8" spans="1:17" s="62" customFormat="1" ht="31.5" customHeight="1">
      <c r="A8" s="63">
        <v>3</v>
      </c>
      <c r="B8" s="57" t="s">
        <v>29</v>
      </c>
      <c r="C8" s="123" t="s">
        <v>30</v>
      </c>
      <c r="D8" s="98" t="s">
        <v>24</v>
      </c>
      <c r="E8" s="57" t="s">
        <v>31</v>
      </c>
      <c r="F8" s="63">
        <v>0</v>
      </c>
      <c r="G8" s="57">
        <v>0</v>
      </c>
      <c r="H8" s="57">
        <v>0</v>
      </c>
      <c r="I8" s="57">
        <v>0</v>
      </c>
      <c r="J8" s="57">
        <v>5</v>
      </c>
      <c r="K8" s="66">
        <v>5</v>
      </c>
      <c r="L8" s="57">
        <f t="shared" si="0"/>
        <v>6000</v>
      </c>
      <c r="M8" s="74">
        <v>43604</v>
      </c>
      <c r="N8" s="57">
        <v>5</v>
      </c>
      <c r="O8" s="57">
        <f t="shared" si="1"/>
        <v>400</v>
      </c>
      <c r="P8" s="76"/>
      <c r="Q8" s="79"/>
    </row>
    <row r="9" spans="1:17" s="62" customFormat="1" ht="31.5" customHeight="1">
      <c r="A9" s="63">
        <v>4</v>
      </c>
      <c r="B9" s="53" t="s">
        <v>32</v>
      </c>
      <c r="C9" s="99"/>
      <c r="D9" s="53" t="s">
        <v>33</v>
      </c>
      <c r="E9" s="53" t="s">
        <v>34</v>
      </c>
      <c r="F9" s="63">
        <v>3</v>
      </c>
      <c r="G9" s="57">
        <v>0</v>
      </c>
      <c r="H9" s="57">
        <v>0</v>
      </c>
      <c r="I9" s="57">
        <v>0</v>
      </c>
      <c r="J9" s="57">
        <v>0</v>
      </c>
      <c r="K9" s="66">
        <v>0</v>
      </c>
      <c r="L9" s="57">
        <f t="shared" si="0"/>
        <v>0</v>
      </c>
      <c r="M9" s="74">
        <v>43592</v>
      </c>
      <c r="N9" s="57">
        <v>3</v>
      </c>
      <c r="O9" s="57">
        <f t="shared" si="1"/>
        <v>240</v>
      </c>
      <c r="P9" s="76"/>
      <c r="Q9" s="79"/>
    </row>
    <row r="10" spans="1:17" s="62" customFormat="1" ht="31.5" customHeight="1">
      <c r="A10" s="63">
        <v>5</v>
      </c>
      <c r="B10" s="57" t="s">
        <v>35</v>
      </c>
      <c r="C10" s="124" t="s">
        <v>36</v>
      </c>
      <c r="D10" s="57" t="s">
        <v>37</v>
      </c>
      <c r="E10" s="53" t="s">
        <v>38</v>
      </c>
      <c r="F10" s="63">
        <v>0</v>
      </c>
      <c r="G10" s="53">
        <v>0</v>
      </c>
      <c r="H10" s="53">
        <v>0</v>
      </c>
      <c r="I10" s="53">
        <v>6</v>
      </c>
      <c r="J10" s="53">
        <v>1</v>
      </c>
      <c r="K10" s="66">
        <v>7</v>
      </c>
      <c r="L10" s="57">
        <f t="shared" si="0"/>
        <v>6000</v>
      </c>
      <c r="M10" s="74">
        <v>43602</v>
      </c>
      <c r="N10" s="57">
        <v>7</v>
      </c>
      <c r="O10" s="57">
        <f t="shared" si="1"/>
        <v>560</v>
      </c>
      <c r="P10" s="76"/>
      <c r="Q10" s="79"/>
    </row>
    <row r="11" spans="1:17" s="62" customFormat="1" ht="31.5" customHeight="1">
      <c r="A11" s="63">
        <v>6</v>
      </c>
      <c r="B11" s="57" t="s">
        <v>39</v>
      </c>
      <c r="C11" s="123" t="s">
        <v>40</v>
      </c>
      <c r="D11" s="98" t="s">
        <v>24</v>
      </c>
      <c r="E11" s="57" t="s">
        <v>41</v>
      </c>
      <c r="F11" s="63">
        <v>0</v>
      </c>
      <c r="G11" s="57">
        <v>0</v>
      </c>
      <c r="H11" s="57">
        <v>0</v>
      </c>
      <c r="I11" s="57">
        <v>8</v>
      </c>
      <c r="J11" s="57">
        <v>1</v>
      </c>
      <c r="K11" s="66">
        <v>9</v>
      </c>
      <c r="L11" s="57">
        <f t="shared" si="0"/>
        <v>7600</v>
      </c>
      <c r="M11" s="74">
        <v>43609</v>
      </c>
      <c r="N11" s="57">
        <v>9</v>
      </c>
      <c r="O11" s="57">
        <f t="shared" si="1"/>
        <v>720</v>
      </c>
      <c r="P11" s="76"/>
      <c r="Q11" s="79"/>
    </row>
    <row r="12" spans="1:17" s="62" customFormat="1" ht="31.5" customHeight="1">
      <c r="A12" s="63">
        <v>7</v>
      </c>
      <c r="B12" s="57" t="s">
        <v>42</v>
      </c>
      <c r="C12" s="124" t="s">
        <v>43</v>
      </c>
      <c r="D12" s="57" t="s">
        <v>37</v>
      </c>
      <c r="E12" s="53" t="s">
        <v>44</v>
      </c>
      <c r="F12" s="63">
        <v>2</v>
      </c>
      <c r="G12" s="53">
        <v>0</v>
      </c>
      <c r="H12" s="53">
        <v>0</v>
      </c>
      <c r="I12" s="53">
        <v>3</v>
      </c>
      <c r="J12" s="53">
        <v>0</v>
      </c>
      <c r="K12" s="66">
        <v>3</v>
      </c>
      <c r="L12" s="57">
        <f t="shared" si="0"/>
        <v>2400</v>
      </c>
      <c r="M12" s="74">
        <v>43582</v>
      </c>
      <c r="N12" s="57">
        <v>5</v>
      </c>
      <c r="O12" s="57">
        <f t="shared" si="1"/>
        <v>400</v>
      </c>
      <c r="P12" s="76"/>
      <c r="Q12" s="79"/>
    </row>
    <row r="13" spans="1:17" s="62" customFormat="1" ht="31.5" customHeight="1">
      <c r="A13" s="63">
        <v>8</v>
      </c>
      <c r="B13" s="57" t="s">
        <v>45</v>
      </c>
      <c r="C13" s="125" t="s">
        <v>46</v>
      </c>
      <c r="D13" s="57" t="s">
        <v>47</v>
      </c>
      <c r="E13" s="112" t="s">
        <v>48</v>
      </c>
      <c r="F13" s="112">
        <v>1</v>
      </c>
      <c r="G13" s="112">
        <v>0</v>
      </c>
      <c r="H13" s="57">
        <v>0</v>
      </c>
      <c r="I13" s="114">
        <v>0</v>
      </c>
      <c r="J13" s="57">
        <v>10</v>
      </c>
      <c r="K13" s="57">
        <v>10</v>
      </c>
      <c r="L13" s="57">
        <v>12000</v>
      </c>
      <c r="M13" s="74">
        <v>43592</v>
      </c>
      <c r="N13" s="57">
        <v>11</v>
      </c>
      <c r="O13" s="57">
        <v>880</v>
      </c>
      <c r="P13" s="76"/>
      <c r="Q13" s="79"/>
    </row>
    <row r="14" spans="1:17" s="62" customFormat="1" ht="31.5" customHeight="1">
      <c r="A14" s="63">
        <v>9</v>
      </c>
      <c r="B14" s="57" t="s">
        <v>49</v>
      </c>
      <c r="C14" s="123" t="s">
        <v>50</v>
      </c>
      <c r="D14" s="98" t="s">
        <v>24</v>
      </c>
      <c r="E14" s="57" t="s">
        <v>51</v>
      </c>
      <c r="F14" s="57">
        <v>4</v>
      </c>
      <c r="G14" s="57">
        <v>0</v>
      </c>
      <c r="H14" s="57">
        <v>0</v>
      </c>
      <c r="I14" s="57">
        <v>14</v>
      </c>
      <c r="J14" s="57">
        <v>3</v>
      </c>
      <c r="K14" s="66">
        <v>17</v>
      </c>
      <c r="L14" s="57">
        <f>G14*200+H14*500+I14*800+J14*1200</f>
        <v>14800</v>
      </c>
      <c r="M14" s="74">
        <v>43604</v>
      </c>
      <c r="N14" s="64">
        <v>21</v>
      </c>
      <c r="O14" s="64">
        <v>1680</v>
      </c>
      <c r="P14" s="76"/>
      <c r="Q14" s="79"/>
    </row>
    <row r="15" spans="1:17" s="62" customFormat="1" ht="31.5" customHeight="1">
      <c r="A15" s="80" t="s">
        <v>52</v>
      </c>
      <c r="B15" s="81"/>
      <c r="C15" s="82"/>
      <c r="D15" s="82"/>
      <c r="E15" s="82"/>
      <c r="F15" s="82">
        <f aca="true" t="shared" si="2" ref="F15:K15">SUM(F6:F14)</f>
        <v>10</v>
      </c>
      <c r="G15" s="82">
        <f t="shared" si="2"/>
        <v>0</v>
      </c>
      <c r="H15" s="82">
        <f t="shared" si="2"/>
        <v>0</v>
      </c>
      <c r="I15" s="82">
        <f t="shared" si="2"/>
        <v>31</v>
      </c>
      <c r="J15" s="82">
        <f t="shared" si="2"/>
        <v>25</v>
      </c>
      <c r="K15" s="82">
        <f t="shared" si="2"/>
        <v>56</v>
      </c>
      <c r="L15" s="57">
        <f>G15*200+H15*500+I15*800+J15*1200</f>
        <v>54800</v>
      </c>
      <c r="M15" s="82"/>
      <c r="N15" s="82">
        <v>66</v>
      </c>
      <c r="O15" s="64">
        <f>N15*80</f>
        <v>5280</v>
      </c>
      <c r="P15" s="76"/>
      <c r="Q15" s="79"/>
    </row>
    <row r="16" spans="1:17" s="62" customFormat="1" ht="46.5" customHeight="1">
      <c r="A16" s="20" t="s">
        <v>53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121"/>
    </row>
    <row r="17" spans="1:17" s="62" customFormat="1" ht="34.5" customHeight="1">
      <c r="A17" s="101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17"/>
      <c r="N17" s="118"/>
      <c r="O17" s="118"/>
      <c r="P17" s="118"/>
      <c r="Q17" s="122"/>
    </row>
    <row r="18" spans="1:17" ht="24.75" customHeight="1">
      <c r="A18" s="103"/>
      <c r="B18" s="104"/>
      <c r="C18" s="104"/>
      <c r="D18" s="104"/>
      <c r="E18" s="104"/>
      <c r="F18" s="103"/>
      <c r="G18" s="103"/>
      <c r="H18" s="103"/>
      <c r="I18" s="115"/>
      <c r="J18" s="115"/>
      <c r="K18" s="115"/>
      <c r="L18" s="115"/>
      <c r="M18" s="104"/>
      <c r="N18" s="104"/>
      <c r="O18" s="104"/>
      <c r="P18" s="104"/>
      <c r="Q18" s="104"/>
    </row>
    <row r="19" ht="24.75" customHeight="1"/>
    <row r="20" ht="24.75" customHeight="1"/>
    <row r="21" ht="24.75" customHeight="1"/>
    <row r="22" ht="24.75" customHeight="1"/>
  </sheetData>
  <sheetProtection/>
  <mergeCells count="18">
    <mergeCell ref="A1:B1"/>
    <mergeCell ref="A2:P2"/>
    <mergeCell ref="A3:F3"/>
    <mergeCell ref="H3:P3"/>
    <mergeCell ref="G4:K4"/>
    <mergeCell ref="N4:O4"/>
    <mergeCell ref="A15:B15"/>
    <mergeCell ref="A16:P16"/>
    <mergeCell ref="A17:M17"/>
    <mergeCell ref="A4:A5"/>
    <mergeCell ref="B4:B5"/>
    <mergeCell ref="C4:C5"/>
    <mergeCell ref="D4:D5"/>
    <mergeCell ref="E4:E5"/>
    <mergeCell ref="F4:F5"/>
    <mergeCell ref="L4:L5"/>
    <mergeCell ref="M4:M5"/>
    <mergeCell ref="P4:P5"/>
  </mergeCells>
  <printOptions horizontalCentered="1"/>
  <pageMargins left="0.59" right="0.39" top="0.7900000000000001" bottom="0.7900000000000001" header="0.39" footer="0.39"/>
  <pageSetup fitToHeight="1" fitToWidth="1" horizontalDpi="600" verticalDpi="600" orientation="landscape" paperSize="120" scale="60"/>
  <headerFooter scaleWithDoc="0" alignWithMargins="0">
    <oddFooter>&amp;C&amp;"仿宋_GB2312"第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="85" zoomScaleNormal="85" zoomScaleSheetLayoutView="100" workbookViewId="0" topLeftCell="A1">
      <selection activeCell="E14" sqref="E14"/>
    </sheetView>
  </sheetViews>
  <sheetFormatPr defaultColWidth="9.00390625" defaultRowHeight="14.25"/>
  <cols>
    <col min="1" max="1" width="6.875" style="0" customWidth="1"/>
    <col min="2" max="2" width="18.875" style="0" customWidth="1"/>
    <col min="3" max="3" width="18.375" style="0" customWidth="1"/>
    <col min="4" max="4" width="13.625" style="0" customWidth="1"/>
    <col min="5" max="6" width="10.625" style="0" customWidth="1"/>
    <col min="7" max="10" width="10.625" style="3" customWidth="1"/>
    <col min="11" max="11" width="14.125" style="3" customWidth="1"/>
    <col min="12" max="12" width="13.75390625" style="0" customWidth="1"/>
    <col min="13" max="14" width="10.625" style="0" customWidth="1"/>
    <col min="15" max="15" width="8.875" style="0" customWidth="1"/>
    <col min="16" max="16" width="11.125" style="0" customWidth="1"/>
  </cols>
  <sheetData>
    <row r="1" spans="1:2" ht="24" customHeight="1">
      <c r="A1" s="4" t="s">
        <v>54</v>
      </c>
      <c r="B1" s="5"/>
    </row>
    <row r="2" spans="1:16" ht="46.5" customHeight="1">
      <c r="A2" s="6" t="s">
        <v>55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28.5" customHeight="1">
      <c r="A3" s="7" t="s">
        <v>56</v>
      </c>
      <c r="B3" s="7"/>
      <c r="C3" s="7"/>
      <c r="D3" s="7"/>
      <c r="E3" s="7"/>
      <c r="F3" s="7"/>
      <c r="G3" s="24"/>
      <c r="H3" s="25" t="s">
        <v>57</v>
      </c>
      <c r="I3" s="25"/>
      <c r="J3" s="25"/>
      <c r="K3" s="25"/>
      <c r="L3" s="25"/>
      <c r="M3" s="25"/>
      <c r="N3" s="25"/>
      <c r="O3" s="25"/>
      <c r="P3" s="25"/>
    </row>
    <row r="4" spans="1:17" s="1" customFormat="1" ht="31.5" customHeight="1">
      <c r="A4" s="8" t="s">
        <v>4</v>
      </c>
      <c r="B4" s="9" t="s">
        <v>58</v>
      </c>
      <c r="C4" s="9" t="s">
        <v>59</v>
      </c>
      <c r="D4" s="9" t="s">
        <v>7</v>
      </c>
      <c r="E4" s="9" t="s">
        <v>8</v>
      </c>
      <c r="F4" s="9" t="s">
        <v>9</v>
      </c>
      <c r="G4" s="26" t="s">
        <v>10</v>
      </c>
      <c r="H4" s="27"/>
      <c r="I4" s="27"/>
      <c r="J4" s="27"/>
      <c r="K4" s="34"/>
      <c r="L4" s="8" t="s">
        <v>11</v>
      </c>
      <c r="M4" s="9" t="s">
        <v>12</v>
      </c>
      <c r="N4" s="8" t="s">
        <v>13</v>
      </c>
      <c r="O4" s="8"/>
      <c r="P4" s="8" t="s">
        <v>14</v>
      </c>
      <c r="Q4" s="42"/>
    </row>
    <row r="5" spans="1:17" s="1" customFormat="1" ht="129.75" customHeight="1">
      <c r="A5" s="8"/>
      <c r="B5" s="10"/>
      <c r="C5" s="10"/>
      <c r="D5" s="10"/>
      <c r="E5" s="10"/>
      <c r="F5" s="10"/>
      <c r="G5" s="28" t="s">
        <v>15</v>
      </c>
      <c r="H5" s="28" t="s">
        <v>16</v>
      </c>
      <c r="I5" s="28" t="s">
        <v>17</v>
      </c>
      <c r="J5" s="28" t="s">
        <v>18</v>
      </c>
      <c r="K5" s="28" t="s">
        <v>19</v>
      </c>
      <c r="L5" s="8"/>
      <c r="M5" s="10"/>
      <c r="N5" s="8" t="s">
        <v>20</v>
      </c>
      <c r="O5" s="8" t="s">
        <v>21</v>
      </c>
      <c r="P5" s="8"/>
      <c r="Q5" s="42"/>
    </row>
    <row r="6" spans="1:17" s="1" customFormat="1" ht="31.5" customHeight="1">
      <c r="A6" s="11"/>
      <c r="B6" s="12" t="s">
        <v>60</v>
      </c>
      <c r="C6" s="12" t="s">
        <v>61</v>
      </c>
      <c r="D6" s="12" t="s">
        <v>62</v>
      </c>
      <c r="E6" s="12" t="s">
        <v>63</v>
      </c>
      <c r="F6" s="11">
        <v>5</v>
      </c>
      <c r="G6" s="29">
        <v>6</v>
      </c>
      <c r="H6" s="29">
        <v>7</v>
      </c>
      <c r="I6" s="29">
        <v>8</v>
      </c>
      <c r="J6" s="29">
        <v>9</v>
      </c>
      <c r="K6" s="29" t="s">
        <v>64</v>
      </c>
      <c r="L6" s="29">
        <v>11</v>
      </c>
      <c r="M6" s="38" t="s">
        <v>65</v>
      </c>
      <c r="N6" s="11" t="s">
        <v>66</v>
      </c>
      <c r="O6" s="11">
        <v>14</v>
      </c>
      <c r="P6" s="39">
        <v>15</v>
      </c>
      <c r="Q6" s="43"/>
    </row>
    <row r="7" spans="1:17" ht="31.5" customHeight="1">
      <c r="A7" s="13">
        <v>1</v>
      </c>
      <c r="B7" s="14"/>
      <c r="C7" s="14"/>
      <c r="D7" s="14"/>
      <c r="E7" s="14"/>
      <c r="F7" s="13"/>
      <c r="G7" s="30"/>
      <c r="H7" s="30"/>
      <c r="I7" s="30"/>
      <c r="J7" s="30"/>
      <c r="K7" s="30"/>
      <c r="L7" s="30">
        <f aca="true" t="shared" si="0" ref="L7:L15">G7*200+H7*500+I7*800+J7*1200</f>
        <v>0</v>
      </c>
      <c r="M7" s="31"/>
      <c r="N7" s="13"/>
      <c r="O7" s="13"/>
      <c r="P7" s="40"/>
      <c r="Q7" s="44"/>
    </row>
    <row r="8" spans="1:17" ht="31.5" customHeight="1">
      <c r="A8" s="13">
        <v>2</v>
      </c>
      <c r="B8" s="14"/>
      <c r="C8" s="14"/>
      <c r="D8" s="14"/>
      <c r="E8" s="14"/>
      <c r="F8" s="13"/>
      <c r="G8" s="30"/>
      <c r="H8" s="30"/>
      <c r="I8" s="30"/>
      <c r="J8" s="30"/>
      <c r="K8" s="30"/>
      <c r="L8" s="30">
        <f t="shared" si="0"/>
        <v>0</v>
      </c>
      <c r="M8" s="31"/>
      <c r="N8" s="13"/>
      <c r="O8" s="13"/>
      <c r="P8" s="40"/>
      <c r="Q8" s="44"/>
    </row>
    <row r="9" spans="1:17" ht="31.5" customHeight="1">
      <c r="A9" s="13">
        <v>3</v>
      </c>
      <c r="B9" s="14"/>
      <c r="C9" s="14"/>
      <c r="D9" s="14"/>
      <c r="E9" s="14"/>
      <c r="F9" s="13"/>
      <c r="G9" s="30"/>
      <c r="H9" s="30"/>
      <c r="I9" s="30"/>
      <c r="J9" s="30"/>
      <c r="K9" s="30"/>
      <c r="L9" s="30">
        <f t="shared" si="0"/>
        <v>0</v>
      </c>
      <c r="M9" s="31"/>
      <c r="N9" s="13"/>
      <c r="O9" s="13"/>
      <c r="P9" s="40"/>
      <c r="Q9" s="44"/>
    </row>
    <row r="10" spans="1:17" ht="31.5" customHeight="1">
      <c r="A10" s="13">
        <v>4</v>
      </c>
      <c r="B10" s="14"/>
      <c r="C10" s="14"/>
      <c r="D10" s="14"/>
      <c r="E10" s="14"/>
      <c r="F10" s="13"/>
      <c r="G10" s="31"/>
      <c r="H10" s="31"/>
      <c r="I10" s="35"/>
      <c r="J10" s="35"/>
      <c r="K10" s="36"/>
      <c r="L10" s="30">
        <f t="shared" si="0"/>
        <v>0</v>
      </c>
      <c r="M10" s="31"/>
      <c r="N10" s="13"/>
      <c r="O10" s="13"/>
      <c r="P10" s="40"/>
      <c r="Q10" s="44"/>
    </row>
    <row r="11" spans="1:17" ht="31.5" customHeight="1">
      <c r="A11" s="13">
        <v>5</v>
      </c>
      <c r="B11" s="15"/>
      <c r="C11" s="15"/>
      <c r="D11" s="15"/>
      <c r="E11" s="15"/>
      <c r="F11" s="13"/>
      <c r="G11" s="32"/>
      <c r="H11" s="32"/>
      <c r="I11" s="36"/>
      <c r="J11" s="36"/>
      <c r="K11" s="36"/>
      <c r="L11" s="30">
        <f t="shared" si="0"/>
        <v>0</v>
      </c>
      <c r="M11" s="32"/>
      <c r="N11" s="13"/>
      <c r="O11" s="13"/>
      <c r="P11" s="40"/>
      <c r="Q11" s="44"/>
    </row>
    <row r="12" spans="1:17" ht="31.5" customHeight="1">
      <c r="A12" s="13">
        <v>6</v>
      </c>
      <c r="B12" s="15"/>
      <c r="C12" s="15"/>
      <c r="D12" s="15"/>
      <c r="E12" s="15"/>
      <c r="F12" s="13"/>
      <c r="G12" s="32"/>
      <c r="H12" s="32"/>
      <c r="I12" s="36"/>
      <c r="J12" s="36"/>
      <c r="K12" s="36"/>
      <c r="L12" s="30">
        <f t="shared" si="0"/>
        <v>0</v>
      </c>
      <c r="M12" s="32"/>
      <c r="N12" s="13"/>
      <c r="O12" s="13"/>
      <c r="P12" s="40"/>
      <c r="Q12" s="44"/>
    </row>
    <row r="13" spans="1:17" ht="31.5" customHeight="1">
      <c r="A13" s="13">
        <v>7</v>
      </c>
      <c r="B13" s="15"/>
      <c r="C13" s="15"/>
      <c r="D13" s="15"/>
      <c r="E13" s="15"/>
      <c r="F13" s="13"/>
      <c r="G13" s="32"/>
      <c r="H13" s="32"/>
      <c r="I13" s="36"/>
      <c r="J13" s="36"/>
      <c r="K13" s="36"/>
      <c r="L13" s="30">
        <f t="shared" si="0"/>
        <v>0</v>
      </c>
      <c r="M13" s="32"/>
      <c r="N13" s="13"/>
      <c r="O13" s="13"/>
      <c r="P13" s="40"/>
      <c r="Q13" s="44"/>
    </row>
    <row r="14" spans="1:17" ht="31.5" customHeight="1">
      <c r="A14" s="13">
        <v>8</v>
      </c>
      <c r="B14" s="15"/>
      <c r="C14" s="15"/>
      <c r="D14" s="15"/>
      <c r="E14" s="15"/>
      <c r="F14" s="13"/>
      <c r="G14" s="32"/>
      <c r="H14" s="32"/>
      <c r="I14" s="36"/>
      <c r="J14" s="36"/>
      <c r="K14" s="36"/>
      <c r="L14" s="30">
        <f t="shared" si="0"/>
        <v>0</v>
      </c>
      <c r="M14" s="32"/>
      <c r="N14" s="13"/>
      <c r="O14" s="13"/>
      <c r="P14" s="40"/>
      <c r="Q14" s="44"/>
    </row>
    <row r="15" spans="1:17" ht="31.5" customHeight="1">
      <c r="A15" s="17" t="s">
        <v>52</v>
      </c>
      <c r="B15" s="18"/>
      <c r="C15" s="19"/>
      <c r="D15" s="19"/>
      <c r="E15" s="19"/>
      <c r="F15" s="19"/>
      <c r="G15" s="33"/>
      <c r="H15" s="33"/>
      <c r="I15" s="33"/>
      <c r="J15" s="33"/>
      <c r="K15" s="33"/>
      <c r="L15" s="30">
        <f t="shared" si="0"/>
        <v>0</v>
      </c>
      <c r="M15" s="19"/>
      <c r="N15" s="19"/>
      <c r="O15" s="19"/>
      <c r="P15" s="40"/>
      <c r="Q15" s="44"/>
    </row>
    <row r="16" spans="1:17" ht="46.5" customHeight="1">
      <c r="A16" s="20" t="s">
        <v>67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45"/>
    </row>
    <row r="17" spans="1:16" ht="34.5" customHeight="1">
      <c r="A17" s="84" t="s">
        <v>68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6"/>
      <c r="M17" s="87"/>
      <c r="N17" s="87"/>
      <c r="O17" s="87"/>
      <c r="P17" s="50"/>
    </row>
    <row r="18" spans="1:16" ht="24.75" customHeight="1">
      <c r="A18" s="22"/>
      <c r="B18" s="23"/>
      <c r="C18" s="23"/>
      <c r="D18" s="23"/>
      <c r="E18" s="22"/>
      <c r="F18" s="23"/>
      <c r="G18" s="22"/>
      <c r="H18" s="22"/>
      <c r="I18" s="37"/>
      <c r="J18" s="37"/>
      <c r="K18" s="37"/>
      <c r="L18" s="23"/>
      <c r="M18" s="23"/>
      <c r="N18" s="23"/>
      <c r="O18" s="23"/>
      <c r="P18" s="23"/>
    </row>
    <row r="19" ht="24.75" customHeight="1"/>
    <row r="20" ht="24.75" customHeight="1"/>
    <row r="21" ht="24.75" customHeight="1"/>
    <row r="22" ht="24.75" customHeight="1"/>
  </sheetData>
  <sheetProtection/>
  <mergeCells count="18">
    <mergeCell ref="A1:B1"/>
    <mergeCell ref="A2:P2"/>
    <mergeCell ref="A3:F3"/>
    <mergeCell ref="H3:P3"/>
    <mergeCell ref="G4:K4"/>
    <mergeCell ref="N4:O4"/>
    <mergeCell ref="A15:B15"/>
    <mergeCell ref="A16:P16"/>
    <mergeCell ref="A17:L17"/>
    <mergeCell ref="A4:A5"/>
    <mergeCell ref="B4:B5"/>
    <mergeCell ref="C4:C5"/>
    <mergeCell ref="D4:D5"/>
    <mergeCell ref="E4:E5"/>
    <mergeCell ref="F4:F5"/>
    <mergeCell ref="L4:L5"/>
    <mergeCell ref="M4:M5"/>
    <mergeCell ref="P4:P5"/>
  </mergeCells>
  <printOptions horizontalCentered="1"/>
  <pageMargins left="0.59" right="0.39" top="0.7900000000000001" bottom="0.7900000000000001" header="0.39" footer="0.39"/>
  <pageSetup fitToHeight="1" fitToWidth="1" horizontalDpi="600" verticalDpi="600" orientation="landscape" paperSize="120" scale="67"/>
  <headerFooter scaleWithDoc="0" alignWithMargins="0">
    <oddFooter>&amp;C&amp;"仿宋_GB2312"第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83"/>
  <sheetViews>
    <sheetView zoomScale="85" zoomScaleNormal="85" zoomScaleSheetLayoutView="100" workbookViewId="0" topLeftCell="A1">
      <pane ySplit="5" topLeftCell="A39" activePane="bottomLeft" state="frozen"/>
      <selection pane="bottomLeft" activeCell="C1" sqref="C1:C65536"/>
    </sheetView>
  </sheetViews>
  <sheetFormatPr defaultColWidth="9.00390625" defaultRowHeight="14.25"/>
  <cols>
    <col min="1" max="1" width="5.25390625" style="0" customWidth="1"/>
    <col min="2" max="2" width="13.75390625" style="0" customWidth="1"/>
    <col min="3" max="3" width="16.625" style="0" customWidth="1"/>
    <col min="4" max="4" width="9.125" style="0" customWidth="1"/>
    <col min="5" max="5" width="7.375" style="0" customWidth="1"/>
    <col min="6" max="9" width="10.625" style="3" customWidth="1"/>
    <col min="10" max="10" width="9.625" style="3" customWidth="1"/>
    <col min="11" max="11" width="10.625" style="0" customWidth="1"/>
    <col min="12" max="12" width="12.375" style="0" customWidth="1"/>
    <col min="13" max="13" width="9.875" style="0" customWidth="1"/>
    <col min="14" max="14" width="13.625" style="0" customWidth="1"/>
    <col min="15" max="15" width="10.375" style="0" customWidth="1"/>
  </cols>
  <sheetData>
    <row r="1" spans="1:2" ht="24" customHeight="1">
      <c r="A1" s="4" t="s">
        <v>69</v>
      </c>
      <c r="B1" s="5"/>
    </row>
    <row r="2" spans="1:15" ht="36.75" customHeight="1">
      <c r="A2" s="6" t="s">
        <v>70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28.5" customHeight="1">
      <c r="A3" s="7" t="s">
        <v>2</v>
      </c>
      <c r="B3" s="7"/>
      <c r="C3" s="7"/>
      <c r="D3" s="7"/>
      <c r="E3" s="7"/>
      <c r="F3" s="24"/>
      <c r="G3" s="25" t="s">
        <v>71</v>
      </c>
      <c r="H3" s="25"/>
      <c r="I3" s="25"/>
      <c r="J3" s="25"/>
      <c r="K3" s="25"/>
      <c r="L3" s="25"/>
      <c r="M3" s="25"/>
      <c r="N3" s="25"/>
      <c r="O3" s="25"/>
    </row>
    <row r="4" spans="1:16" s="1" customFormat="1" ht="31.5" customHeight="1">
      <c r="A4" s="8" t="s">
        <v>4</v>
      </c>
      <c r="B4" s="9" t="s">
        <v>72</v>
      </c>
      <c r="C4" s="9" t="s">
        <v>7</v>
      </c>
      <c r="D4" s="9" t="s">
        <v>8</v>
      </c>
      <c r="E4" s="9" t="s">
        <v>9</v>
      </c>
      <c r="F4" s="26" t="s">
        <v>10</v>
      </c>
      <c r="G4" s="27"/>
      <c r="H4" s="27"/>
      <c r="I4" s="27"/>
      <c r="J4" s="34"/>
      <c r="K4" s="8" t="s">
        <v>11</v>
      </c>
      <c r="L4" s="9" t="s">
        <v>12</v>
      </c>
      <c r="M4" s="8" t="s">
        <v>13</v>
      </c>
      <c r="N4" s="8"/>
      <c r="O4" s="8" t="s">
        <v>14</v>
      </c>
      <c r="P4" s="42"/>
    </row>
    <row r="5" spans="1:16" s="1" customFormat="1" ht="124.5" customHeight="1">
      <c r="A5" s="8"/>
      <c r="B5" s="10"/>
      <c r="C5" s="10"/>
      <c r="D5" s="10"/>
      <c r="E5" s="10"/>
      <c r="F5" s="28" t="s">
        <v>15</v>
      </c>
      <c r="G5" s="28" t="s">
        <v>16</v>
      </c>
      <c r="H5" s="28" t="s">
        <v>17</v>
      </c>
      <c r="I5" s="28" t="s">
        <v>18</v>
      </c>
      <c r="J5" s="28" t="s">
        <v>19</v>
      </c>
      <c r="K5" s="8"/>
      <c r="L5" s="10"/>
      <c r="M5" s="8" t="s">
        <v>20</v>
      </c>
      <c r="N5" s="8" t="s">
        <v>21</v>
      </c>
      <c r="O5" s="8"/>
      <c r="P5" s="42"/>
    </row>
    <row r="6" spans="1:25" s="60" customFormat="1" ht="31.5" customHeight="1">
      <c r="A6" s="63">
        <v>1</v>
      </c>
      <c r="B6" s="64" t="s">
        <v>73</v>
      </c>
      <c r="C6" s="64" t="s">
        <v>24</v>
      </c>
      <c r="D6" s="64" t="s">
        <v>51</v>
      </c>
      <c r="E6" s="64">
        <v>0</v>
      </c>
      <c r="F6" s="66">
        <v>10</v>
      </c>
      <c r="G6" s="66">
        <v>0</v>
      </c>
      <c r="H6" s="66">
        <v>3</v>
      </c>
      <c r="I6" s="66">
        <v>2</v>
      </c>
      <c r="J6" s="66">
        <v>15</v>
      </c>
      <c r="K6" s="64">
        <f aca="true" t="shared" si="0" ref="K6:K13">F6*200+G6*500+H6*800+I6*1200</f>
        <v>6800</v>
      </c>
      <c r="L6" s="71">
        <v>43604</v>
      </c>
      <c r="M6" s="64">
        <f aca="true" t="shared" si="1" ref="M6:M13">E6+J6</f>
        <v>15</v>
      </c>
      <c r="N6" s="64">
        <f aca="true" t="shared" si="2" ref="N6:N13">M6*80</f>
        <v>1200</v>
      </c>
      <c r="O6" s="76"/>
      <c r="P6" s="77"/>
      <c r="Q6" s="61"/>
      <c r="R6" s="61"/>
      <c r="S6" s="61"/>
      <c r="T6" s="61"/>
      <c r="U6" s="61"/>
      <c r="V6" s="61"/>
      <c r="W6" s="61"/>
      <c r="X6" s="61"/>
      <c r="Y6" s="61"/>
    </row>
    <row r="7" spans="1:25" s="60" customFormat="1" ht="31.5" customHeight="1">
      <c r="A7" s="63">
        <v>2</v>
      </c>
      <c r="B7" s="64" t="s">
        <v>74</v>
      </c>
      <c r="C7" s="64" t="s">
        <v>24</v>
      </c>
      <c r="D7" s="64" t="s">
        <v>51</v>
      </c>
      <c r="E7" s="64">
        <v>0</v>
      </c>
      <c r="F7" s="66">
        <v>0</v>
      </c>
      <c r="G7" s="66">
        <v>0</v>
      </c>
      <c r="H7" s="66">
        <v>0</v>
      </c>
      <c r="I7" s="66">
        <v>11</v>
      </c>
      <c r="J7" s="66">
        <v>11</v>
      </c>
      <c r="K7" s="64">
        <f t="shared" si="0"/>
        <v>13200</v>
      </c>
      <c r="L7" s="71">
        <v>43604</v>
      </c>
      <c r="M7" s="64">
        <f t="shared" si="1"/>
        <v>11</v>
      </c>
      <c r="N7" s="64">
        <f t="shared" si="2"/>
        <v>880</v>
      </c>
      <c r="O7" s="76"/>
      <c r="P7" s="77"/>
      <c r="Q7" s="61"/>
      <c r="R7" s="61"/>
      <c r="S7" s="61"/>
      <c r="T7" s="61"/>
      <c r="U7" s="61"/>
      <c r="V7" s="61"/>
      <c r="W7" s="61"/>
      <c r="X7" s="61"/>
      <c r="Y7" s="61"/>
    </row>
    <row r="8" spans="1:25" s="60" customFormat="1" ht="31.5" customHeight="1">
      <c r="A8" s="63">
        <v>3</v>
      </c>
      <c r="B8" s="64" t="s">
        <v>75</v>
      </c>
      <c r="C8" s="64" t="s">
        <v>24</v>
      </c>
      <c r="D8" s="64" t="s">
        <v>31</v>
      </c>
      <c r="E8" s="64">
        <v>0</v>
      </c>
      <c r="F8" s="66">
        <v>0</v>
      </c>
      <c r="G8" s="66">
        <v>0</v>
      </c>
      <c r="H8" s="66">
        <v>0</v>
      </c>
      <c r="I8" s="72">
        <v>3</v>
      </c>
      <c r="J8" s="72">
        <v>3</v>
      </c>
      <c r="K8" s="64">
        <f t="shared" si="0"/>
        <v>3600</v>
      </c>
      <c r="L8" s="71">
        <v>43609</v>
      </c>
      <c r="M8" s="64">
        <f t="shared" si="1"/>
        <v>3</v>
      </c>
      <c r="N8" s="64">
        <f t="shared" si="2"/>
        <v>240</v>
      </c>
      <c r="O8" s="76"/>
      <c r="P8" s="77"/>
      <c r="Q8" s="61"/>
      <c r="R8" s="61"/>
      <c r="S8" s="61"/>
      <c r="T8" s="61"/>
      <c r="U8" s="61"/>
      <c r="V8" s="61"/>
      <c r="W8" s="61"/>
      <c r="X8" s="61"/>
      <c r="Y8" s="61"/>
    </row>
    <row r="9" spans="1:25" s="60" customFormat="1" ht="31.5" customHeight="1">
      <c r="A9" s="63">
        <v>4</v>
      </c>
      <c r="B9" s="64" t="s">
        <v>76</v>
      </c>
      <c r="C9" s="64" t="s">
        <v>24</v>
      </c>
      <c r="D9" s="64" t="s">
        <v>77</v>
      </c>
      <c r="E9" s="64">
        <v>1</v>
      </c>
      <c r="F9" s="66">
        <v>0</v>
      </c>
      <c r="G9" s="66">
        <v>34</v>
      </c>
      <c r="H9" s="66">
        <v>3</v>
      </c>
      <c r="I9" s="66">
        <v>9</v>
      </c>
      <c r="J9" s="66">
        <v>46</v>
      </c>
      <c r="K9" s="64">
        <f t="shared" si="0"/>
        <v>30200</v>
      </c>
      <c r="L9" s="71">
        <v>43609</v>
      </c>
      <c r="M9" s="64">
        <f t="shared" si="1"/>
        <v>47</v>
      </c>
      <c r="N9" s="64">
        <f t="shared" si="2"/>
        <v>3760</v>
      </c>
      <c r="O9" s="76"/>
      <c r="P9" s="77"/>
      <c r="Q9" s="61"/>
      <c r="R9" s="61"/>
      <c r="S9" s="61"/>
      <c r="T9" s="61"/>
      <c r="U9" s="61"/>
      <c r="V9" s="61"/>
      <c r="W9" s="61"/>
      <c r="X9" s="61"/>
      <c r="Y9" s="61"/>
    </row>
    <row r="10" spans="1:25" s="60" customFormat="1" ht="31.5" customHeight="1">
      <c r="A10" s="63">
        <v>5</v>
      </c>
      <c r="B10" s="64" t="s">
        <v>78</v>
      </c>
      <c r="C10" s="64" t="s">
        <v>24</v>
      </c>
      <c r="D10" s="64" t="s">
        <v>77</v>
      </c>
      <c r="E10" s="64">
        <v>0</v>
      </c>
      <c r="F10" s="66">
        <v>0</v>
      </c>
      <c r="G10" s="66">
        <v>6</v>
      </c>
      <c r="H10" s="66">
        <v>0</v>
      </c>
      <c r="I10" s="66">
        <v>14</v>
      </c>
      <c r="J10" s="66">
        <v>20</v>
      </c>
      <c r="K10" s="64">
        <f t="shared" si="0"/>
        <v>19800</v>
      </c>
      <c r="L10" s="71">
        <v>43606</v>
      </c>
      <c r="M10" s="64">
        <f t="shared" si="1"/>
        <v>20</v>
      </c>
      <c r="N10" s="64">
        <f t="shared" si="2"/>
        <v>1600</v>
      </c>
      <c r="O10" s="76"/>
      <c r="P10" s="77"/>
      <c r="Q10" s="61"/>
      <c r="R10" s="61"/>
      <c r="S10" s="61"/>
      <c r="T10" s="61"/>
      <c r="U10" s="61"/>
      <c r="V10" s="61"/>
      <c r="W10" s="61"/>
      <c r="X10" s="61"/>
      <c r="Y10" s="61"/>
    </row>
    <row r="11" spans="1:25" s="60" customFormat="1" ht="31.5" customHeight="1">
      <c r="A11" s="63">
        <v>6</v>
      </c>
      <c r="B11" s="64" t="s">
        <v>79</v>
      </c>
      <c r="C11" s="64" t="s">
        <v>24</v>
      </c>
      <c r="D11" s="64" t="s">
        <v>77</v>
      </c>
      <c r="E11" s="64">
        <v>0</v>
      </c>
      <c r="F11" s="66">
        <v>0</v>
      </c>
      <c r="G11" s="66">
        <v>0</v>
      </c>
      <c r="H11" s="66">
        <v>5</v>
      </c>
      <c r="I11" s="66">
        <v>10</v>
      </c>
      <c r="J11" s="66">
        <v>15</v>
      </c>
      <c r="K11" s="64">
        <f t="shared" si="0"/>
        <v>16000</v>
      </c>
      <c r="L11" s="71">
        <v>43606</v>
      </c>
      <c r="M11" s="64">
        <f t="shared" si="1"/>
        <v>15</v>
      </c>
      <c r="N11" s="64">
        <f t="shared" si="2"/>
        <v>1200</v>
      </c>
      <c r="O11" s="76"/>
      <c r="P11" s="77"/>
      <c r="Q11" s="61"/>
      <c r="R11" s="61"/>
      <c r="S11" s="61"/>
      <c r="T11" s="61"/>
      <c r="U11" s="61"/>
      <c r="V11" s="61"/>
      <c r="W11" s="61"/>
      <c r="X11" s="61"/>
      <c r="Y11" s="61"/>
    </row>
    <row r="12" spans="1:25" s="60" customFormat="1" ht="31.5" customHeight="1">
      <c r="A12" s="63">
        <v>7</v>
      </c>
      <c r="B12" s="64" t="s">
        <v>80</v>
      </c>
      <c r="C12" s="64" t="s">
        <v>24</v>
      </c>
      <c r="D12" s="64" t="s">
        <v>77</v>
      </c>
      <c r="E12" s="64">
        <v>0</v>
      </c>
      <c r="F12" s="66">
        <v>0</v>
      </c>
      <c r="G12" s="66">
        <v>0</v>
      </c>
      <c r="H12" s="66">
        <v>9</v>
      </c>
      <c r="I12" s="66">
        <v>10</v>
      </c>
      <c r="J12" s="66">
        <v>19</v>
      </c>
      <c r="K12" s="64">
        <f t="shared" si="0"/>
        <v>19200</v>
      </c>
      <c r="L12" s="71">
        <v>43606</v>
      </c>
      <c r="M12" s="64">
        <f t="shared" si="1"/>
        <v>19</v>
      </c>
      <c r="N12" s="64">
        <f t="shared" si="2"/>
        <v>1520</v>
      </c>
      <c r="O12" s="76"/>
      <c r="P12" s="77"/>
      <c r="Q12" s="61"/>
      <c r="R12" s="61"/>
      <c r="S12" s="61"/>
      <c r="T12" s="61"/>
      <c r="U12" s="61"/>
      <c r="V12" s="61"/>
      <c r="W12" s="61"/>
      <c r="X12" s="61"/>
      <c r="Y12" s="61"/>
    </row>
    <row r="13" spans="1:25" s="60" customFormat="1" ht="31.5" customHeight="1">
      <c r="A13" s="63">
        <v>8</v>
      </c>
      <c r="B13" s="64" t="s">
        <v>81</v>
      </c>
      <c r="C13" s="64" t="s">
        <v>24</v>
      </c>
      <c r="D13" s="64" t="s">
        <v>77</v>
      </c>
      <c r="E13" s="64">
        <v>0</v>
      </c>
      <c r="F13" s="66">
        <v>0</v>
      </c>
      <c r="G13" s="66">
        <v>0</v>
      </c>
      <c r="H13" s="66">
        <v>11</v>
      </c>
      <c r="I13" s="66">
        <v>20</v>
      </c>
      <c r="J13" s="66">
        <v>31</v>
      </c>
      <c r="K13" s="64">
        <f t="shared" si="0"/>
        <v>32800</v>
      </c>
      <c r="L13" s="71">
        <v>43606</v>
      </c>
      <c r="M13" s="64">
        <f t="shared" si="1"/>
        <v>31</v>
      </c>
      <c r="N13" s="64">
        <f t="shared" si="2"/>
        <v>2480</v>
      </c>
      <c r="O13" s="76"/>
      <c r="P13" s="77"/>
      <c r="Q13" s="61"/>
      <c r="R13" s="61"/>
      <c r="S13" s="61"/>
      <c r="T13" s="61"/>
      <c r="U13" s="61"/>
      <c r="V13" s="61"/>
      <c r="W13" s="61"/>
      <c r="X13" s="61"/>
      <c r="Y13" s="61"/>
    </row>
    <row r="14" spans="1:25" s="60" customFormat="1" ht="31.5" customHeight="1">
      <c r="A14" s="63">
        <v>9</v>
      </c>
      <c r="B14" s="64" t="s">
        <v>82</v>
      </c>
      <c r="C14" s="64" t="s">
        <v>24</v>
      </c>
      <c r="D14" s="64" t="s">
        <v>31</v>
      </c>
      <c r="E14" s="64">
        <v>0</v>
      </c>
      <c r="F14" s="66">
        <v>0</v>
      </c>
      <c r="G14" s="66">
        <v>0</v>
      </c>
      <c r="H14" s="66">
        <v>4</v>
      </c>
      <c r="I14" s="66">
        <v>3</v>
      </c>
      <c r="J14" s="66">
        <v>7</v>
      </c>
      <c r="K14" s="64">
        <f aca="true" t="shared" si="3" ref="K14:K45">F14*200+G14*500+H14*800+I14*1200</f>
        <v>6800</v>
      </c>
      <c r="L14" s="71">
        <v>43609</v>
      </c>
      <c r="M14" s="64">
        <f aca="true" t="shared" si="4" ref="M14:M45">E14+J14</f>
        <v>7</v>
      </c>
      <c r="N14" s="64">
        <f aca="true" t="shared" si="5" ref="N14:N62">M14*80</f>
        <v>560</v>
      </c>
      <c r="O14" s="76"/>
      <c r="P14" s="77"/>
      <c r="Q14" s="61"/>
      <c r="R14" s="61"/>
      <c r="S14" s="61"/>
      <c r="T14" s="61"/>
      <c r="U14" s="61"/>
      <c r="V14" s="61"/>
      <c r="W14" s="61"/>
      <c r="X14" s="61"/>
      <c r="Y14" s="61"/>
    </row>
    <row r="15" spans="1:25" s="60" customFormat="1" ht="31.5" customHeight="1">
      <c r="A15" s="63">
        <v>10</v>
      </c>
      <c r="B15" s="64" t="s">
        <v>83</v>
      </c>
      <c r="C15" s="64" t="s">
        <v>24</v>
      </c>
      <c r="D15" s="64" t="s">
        <v>25</v>
      </c>
      <c r="E15" s="64">
        <v>0</v>
      </c>
      <c r="F15" s="66">
        <v>0</v>
      </c>
      <c r="G15" s="66">
        <v>0</v>
      </c>
      <c r="H15" s="66">
        <v>2</v>
      </c>
      <c r="I15" s="66">
        <v>0</v>
      </c>
      <c r="J15" s="66">
        <v>2</v>
      </c>
      <c r="K15" s="64">
        <f t="shared" si="3"/>
        <v>1600</v>
      </c>
      <c r="L15" s="71">
        <v>43606</v>
      </c>
      <c r="M15" s="64">
        <f t="shared" si="4"/>
        <v>2</v>
      </c>
      <c r="N15" s="64">
        <f t="shared" si="5"/>
        <v>160</v>
      </c>
      <c r="O15" s="76"/>
      <c r="P15" s="77"/>
      <c r="Q15" s="61"/>
      <c r="R15" s="61"/>
      <c r="S15" s="61"/>
      <c r="T15" s="61"/>
      <c r="U15" s="61"/>
      <c r="V15" s="61"/>
      <c r="W15" s="61"/>
      <c r="X15" s="61"/>
      <c r="Y15" s="61"/>
    </row>
    <row r="16" spans="1:25" s="60" customFormat="1" ht="31.5" customHeight="1">
      <c r="A16" s="63">
        <v>11</v>
      </c>
      <c r="B16" s="64" t="s">
        <v>84</v>
      </c>
      <c r="C16" s="64" t="s">
        <v>24</v>
      </c>
      <c r="D16" s="64" t="s">
        <v>31</v>
      </c>
      <c r="E16" s="64">
        <v>0</v>
      </c>
      <c r="F16" s="66">
        <v>0</v>
      </c>
      <c r="G16" s="66">
        <v>0</v>
      </c>
      <c r="H16" s="66">
        <v>2</v>
      </c>
      <c r="I16" s="72">
        <v>3</v>
      </c>
      <c r="J16" s="66">
        <v>5</v>
      </c>
      <c r="K16" s="64">
        <f t="shared" si="3"/>
        <v>5200</v>
      </c>
      <c r="L16" s="71">
        <v>43609</v>
      </c>
      <c r="M16" s="64">
        <f t="shared" si="4"/>
        <v>5</v>
      </c>
      <c r="N16" s="64">
        <f t="shared" si="5"/>
        <v>400</v>
      </c>
      <c r="O16" s="76"/>
      <c r="P16" s="77"/>
      <c r="Q16" s="61"/>
      <c r="R16" s="61"/>
      <c r="S16" s="61"/>
      <c r="T16" s="61"/>
      <c r="U16" s="61"/>
      <c r="V16" s="61"/>
      <c r="W16" s="61"/>
      <c r="X16" s="61"/>
      <c r="Y16" s="61"/>
    </row>
    <row r="17" spans="1:25" s="60" customFormat="1" ht="31.5" customHeight="1">
      <c r="A17" s="63">
        <v>12</v>
      </c>
      <c r="B17" s="64" t="s">
        <v>85</v>
      </c>
      <c r="C17" s="64" t="s">
        <v>24</v>
      </c>
      <c r="D17" s="64" t="s">
        <v>41</v>
      </c>
      <c r="E17" s="64">
        <v>0</v>
      </c>
      <c r="F17" s="64">
        <v>0</v>
      </c>
      <c r="G17" s="66">
        <v>5</v>
      </c>
      <c r="H17" s="66">
        <v>6</v>
      </c>
      <c r="I17" s="66">
        <v>0</v>
      </c>
      <c r="J17" s="66">
        <v>11</v>
      </c>
      <c r="K17" s="64">
        <f t="shared" si="3"/>
        <v>7300</v>
      </c>
      <c r="L17" s="71">
        <v>43609</v>
      </c>
      <c r="M17" s="64">
        <f t="shared" si="4"/>
        <v>11</v>
      </c>
      <c r="N17" s="64">
        <f t="shared" si="5"/>
        <v>880</v>
      </c>
      <c r="O17" s="76"/>
      <c r="P17" s="77"/>
      <c r="Q17" s="61"/>
      <c r="R17" s="61"/>
      <c r="S17" s="61"/>
      <c r="T17" s="61"/>
      <c r="U17" s="61"/>
      <c r="V17" s="61"/>
      <c r="W17" s="61"/>
      <c r="X17" s="61"/>
      <c r="Y17" s="61"/>
    </row>
    <row r="18" spans="1:25" s="60" customFormat="1" ht="31.5" customHeight="1">
      <c r="A18" s="63">
        <v>13</v>
      </c>
      <c r="B18" s="64" t="s">
        <v>86</v>
      </c>
      <c r="C18" s="64" t="s">
        <v>24</v>
      </c>
      <c r="D18" s="64" t="s">
        <v>41</v>
      </c>
      <c r="E18" s="64">
        <v>0</v>
      </c>
      <c r="F18" s="66">
        <v>0</v>
      </c>
      <c r="G18" s="66">
        <v>0</v>
      </c>
      <c r="H18" s="66">
        <v>0</v>
      </c>
      <c r="I18" s="66">
        <v>7</v>
      </c>
      <c r="J18" s="66">
        <v>7</v>
      </c>
      <c r="K18" s="64">
        <f t="shared" si="3"/>
        <v>8400</v>
      </c>
      <c r="L18" s="71">
        <v>43609</v>
      </c>
      <c r="M18" s="64">
        <f t="shared" si="4"/>
        <v>7</v>
      </c>
      <c r="N18" s="64">
        <f t="shared" si="5"/>
        <v>560</v>
      </c>
      <c r="O18" s="76"/>
      <c r="P18" s="77"/>
      <c r="Q18" s="61"/>
      <c r="R18" s="61"/>
      <c r="S18" s="61"/>
      <c r="T18" s="61"/>
      <c r="U18" s="61"/>
      <c r="V18" s="61"/>
      <c r="W18" s="61"/>
      <c r="X18" s="61"/>
      <c r="Y18" s="61"/>
    </row>
    <row r="19" spans="1:25" s="60" customFormat="1" ht="31.5" customHeight="1">
      <c r="A19" s="63">
        <v>14</v>
      </c>
      <c r="B19" s="64" t="s">
        <v>87</v>
      </c>
      <c r="C19" s="64" t="s">
        <v>24</v>
      </c>
      <c r="D19" s="64" t="s">
        <v>77</v>
      </c>
      <c r="E19" s="64">
        <v>0</v>
      </c>
      <c r="F19" s="64">
        <v>0</v>
      </c>
      <c r="G19" s="67">
        <v>0</v>
      </c>
      <c r="H19" s="67">
        <v>0</v>
      </c>
      <c r="I19" s="67">
        <v>1</v>
      </c>
      <c r="J19" s="67">
        <v>1</v>
      </c>
      <c r="K19" s="64">
        <f t="shared" si="3"/>
        <v>1200</v>
      </c>
      <c r="L19" s="71">
        <v>43609</v>
      </c>
      <c r="M19" s="64">
        <f t="shared" si="4"/>
        <v>1</v>
      </c>
      <c r="N19" s="64">
        <f t="shared" si="5"/>
        <v>80</v>
      </c>
      <c r="O19" s="76"/>
      <c r="P19" s="77"/>
      <c r="Q19" s="61"/>
      <c r="R19" s="61"/>
      <c r="S19" s="61"/>
      <c r="T19" s="61"/>
      <c r="U19" s="61"/>
      <c r="V19" s="61"/>
      <c r="W19" s="61"/>
      <c r="X19" s="61"/>
      <c r="Y19" s="61"/>
    </row>
    <row r="20" spans="1:25" s="60" customFormat="1" ht="31.5" customHeight="1">
      <c r="A20" s="63">
        <v>15</v>
      </c>
      <c r="B20" s="64" t="s">
        <v>88</v>
      </c>
      <c r="C20" s="64" t="s">
        <v>24</v>
      </c>
      <c r="D20" s="64" t="s">
        <v>51</v>
      </c>
      <c r="E20" s="64">
        <v>0</v>
      </c>
      <c r="F20" s="64">
        <v>0</v>
      </c>
      <c r="G20" s="66">
        <v>0</v>
      </c>
      <c r="H20" s="66">
        <v>8</v>
      </c>
      <c r="I20" s="66">
        <v>0</v>
      </c>
      <c r="J20" s="66">
        <v>8</v>
      </c>
      <c r="K20" s="64">
        <f t="shared" si="3"/>
        <v>6400</v>
      </c>
      <c r="L20" s="71">
        <v>43604</v>
      </c>
      <c r="M20" s="64">
        <f t="shared" si="4"/>
        <v>8</v>
      </c>
      <c r="N20" s="64">
        <f t="shared" si="5"/>
        <v>640</v>
      </c>
      <c r="O20" s="76"/>
      <c r="P20" s="77"/>
      <c r="Q20" s="61"/>
      <c r="R20" s="61"/>
      <c r="S20" s="61"/>
      <c r="T20" s="61"/>
      <c r="U20" s="61"/>
      <c r="V20" s="61"/>
      <c r="W20" s="61"/>
      <c r="X20" s="61"/>
      <c r="Y20" s="61"/>
    </row>
    <row r="21" spans="1:25" s="60" customFormat="1" ht="31.5" customHeight="1">
      <c r="A21" s="63">
        <v>16</v>
      </c>
      <c r="B21" s="64" t="s">
        <v>89</v>
      </c>
      <c r="C21" s="64" t="s">
        <v>24</v>
      </c>
      <c r="D21" s="64" t="s">
        <v>51</v>
      </c>
      <c r="E21" s="64">
        <v>0</v>
      </c>
      <c r="F21" s="66">
        <v>0</v>
      </c>
      <c r="G21" s="66">
        <v>0</v>
      </c>
      <c r="H21" s="66">
        <v>22</v>
      </c>
      <c r="I21" s="66">
        <v>4</v>
      </c>
      <c r="J21" s="66">
        <v>26</v>
      </c>
      <c r="K21" s="64">
        <f t="shared" si="3"/>
        <v>22400</v>
      </c>
      <c r="L21" s="71">
        <v>43604</v>
      </c>
      <c r="M21" s="64">
        <f t="shared" si="4"/>
        <v>26</v>
      </c>
      <c r="N21" s="64">
        <f t="shared" si="5"/>
        <v>2080</v>
      </c>
      <c r="O21" s="76"/>
      <c r="P21" s="77"/>
      <c r="Q21" s="61"/>
      <c r="R21" s="61"/>
      <c r="S21" s="61"/>
      <c r="T21" s="61"/>
      <c r="U21" s="61"/>
      <c r="V21" s="61"/>
      <c r="W21" s="61"/>
      <c r="X21" s="61"/>
      <c r="Y21" s="61"/>
    </row>
    <row r="22" spans="1:25" s="60" customFormat="1" ht="31.5" customHeight="1">
      <c r="A22" s="63">
        <v>17</v>
      </c>
      <c r="B22" s="64" t="s">
        <v>90</v>
      </c>
      <c r="C22" s="64" t="s">
        <v>24</v>
      </c>
      <c r="D22" s="64" t="s">
        <v>77</v>
      </c>
      <c r="E22" s="64">
        <v>0</v>
      </c>
      <c r="F22" s="66">
        <v>0</v>
      </c>
      <c r="G22" s="66">
        <v>0</v>
      </c>
      <c r="H22" s="66">
        <v>0</v>
      </c>
      <c r="I22" s="66">
        <v>21</v>
      </c>
      <c r="J22" s="66">
        <v>21</v>
      </c>
      <c r="K22" s="64">
        <f t="shared" si="3"/>
        <v>25200</v>
      </c>
      <c r="L22" s="71">
        <v>43606</v>
      </c>
      <c r="M22" s="64">
        <f t="shared" si="4"/>
        <v>21</v>
      </c>
      <c r="N22" s="64">
        <f t="shared" si="5"/>
        <v>1680</v>
      </c>
      <c r="O22" s="76"/>
      <c r="P22" s="77"/>
      <c r="Q22" s="61"/>
      <c r="R22" s="61"/>
      <c r="S22" s="61"/>
      <c r="T22" s="61"/>
      <c r="U22" s="61"/>
      <c r="V22" s="61"/>
      <c r="W22" s="61"/>
      <c r="X22" s="61"/>
      <c r="Y22" s="61"/>
    </row>
    <row r="23" spans="1:25" s="60" customFormat="1" ht="31.5" customHeight="1">
      <c r="A23" s="63">
        <v>18</v>
      </c>
      <c r="B23" s="64" t="s">
        <v>91</v>
      </c>
      <c r="C23" s="64" t="s">
        <v>24</v>
      </c>
      <c r="D23" s="64" t="s">
        <v>77</v>
      </c>
      <c r="E23" s="64">
        <v>0</v>
      </c>
      <c r="F23" s="66">
        <v>10</v>
      </c>
      <c r="G23" s="66">
        <v>0</v>
      </c>
      <c r="H23" s="66">
        <v>0</v>
      </c>
      <c r="I23" s="66">
        <v>3</v>
      </c>
      <c r="J23" s="66">
        <v>13</v>
      </c>
      <c r="K23" s="64">
        <f t="shared" si="3"/>
        <v>5600</v>
      </c>
      <c r="L23" s="71">
        <v>43609</v>
      </c>
      <c r="M23" s="64">
        <f t="shared" si="4"/>
        <v>13</v>
      </c>
      <c r="N23" s="64">
        <f t="shared" si="5"/>
        <v>1040</v>
      </c>
      <c r="O23" s="76"/>
      <c r="P23" s="77"/>
      <c r="Q23" s="61"/>
      <c r="R23" s="61"/>
      <c r="S23" s="61"/>
      <c r="T23" s="61"/>
      <c r="U23" s="61"/>
      <c r="V23" s="61"/>
      <c r="W23" s="61"/>
      <c r="X23" s="61"/>
      <c r="Y23" s="61"/>
    </row>
    <row r="24" spans="1:25" s="60" customFormat="1" ht="31.5" customHeight="1">
      <c r="A24" s="63">
        <v>19</v>
      </c>
      <c r="B24" s="64" t="s">
        <v>92</v>
      </c>
      <c r="C24" s="64" t="s">
        <v>24</v>
      </c>
      <c r="D24" s="64" t="s">
        <v>51</v>
      </c>
      <c r="E24" s="64">
        <v>0</v>
      </c>
      <c r="F24" s="66">
        <v>0</v>
      </c>
      <c r="G24" s="66">
        <v>0</v>
      </c>
      <c r="H24" s="66">
        <v>3</v>
      </c>
      <c r="I24" s="66">
        <v>9</v>
      </c>
      <c r="J24" s="66">
        <v>12</v>
      </c>
      <c r="K24" s="64">
        <f t="shared" si="3"/>
        <v>13200</v>
      </c>
      <c r="L24" s="71">
        <v>43609</v>
      </c>
      <c r="M24" s="64">
        <f t="shared" si="4"/>
        <v>12</v>
      </c>
      <c r="N24" s="64">
        <f t="shared" si="5"/>
        <v>960</v>
      </c>
      <c r="O24" s="76"/>
      <c r="P24" s="77"/>
      <c r="Q24" s="61"/>
      <c r="R24" s="61"/>
      <c r="S24" s="61"/>
      <c r="T24" s="61"/>
      <c r="U24" s="61"/>
      <c r="V24" s="61"/>
      <c r="W24" s="61"/>
      <c r="X24" s="61"/>
      <c r="Y24" s="61"/>
    </row>
    <row r="25" spans="1:25" s="60" customFormat="1" ht="31.5" customHeight="1">
      <c r="A25" s="63">
        <v>20</v>
      </c>
      <c r="B25" s="64" t="s">
        <v>93</v>
      </c>
      <c r="C25" s="64" t="s">
        <v>24</v>
      </c>
      <c r="D25" s="64" t="s">
        <v>31</v>
      </c>
      <c r="E25" s="64">
        <v>0</v>
      </c>
      <c r="F25" s="66">
        <v>0</v>
      </c>
      <c r="G25" s="66">
        <v>0</v>
      </c>
      <c r="H25" s="66">
        <v>4</v>
      </c>
      <c r="I25" s="72">
        <v>1</v>
      </c>
      <c r="J25" s="72">
        <v>5</v>
      </c>
      <c r="K25" s="64">
        <f t="shared" si="3"/>
        <v>4400</v>
      </c>
      <c r="L25" s="71">
        <v>43606</v>
      </c>
      <c r="M25" s="64">
        <f t="shared" si="4"/>
        <v>5</v>
      </c>
      <c r="N25" s="64">
        <f t="shared" si="5"/>
        <v>400</v>
      </c>
      <c r="O25" s="76"/>
      <c r="P25" s="77"/>
      <c r="Q25" s="61"/>
      <c r="R25" s="61"/>
      <c r="S25" s="61"/>
      <c r="T25" s="61"/>
      <c r="U25" s="61"/>
      <c r="V25" s="61"/>
      <c r="W25" s="61"/>
      <c r="X25" s="61"/>
      <c r="Y25" s="61"/>
    </row>
    <row r="26" spans="1:25" s="60" customFormat="1" ht="31.5" customHeight="1">
      <c r="A26" s="63">
        <v>21</v>
      </c>
      <c r="B26" s="64" t="s">
        <v>94</v>
      </c>
      <c r="C26" s="64" t="s">
        <v>24</v>
      </c>
      <c r="D26" s="64" t="s">
        <v>31</v>
      </c>
      <c r="E26" s="64">
        <v>0</v>
      </c>
      <c r="F26" s="66">
        <v>5</v>
      </c>
      <c r="G26" s="66">
        <v>0</v>
      </c>
      <c r="H26" s="66">
        <v>11</v>
      </c>
      <c r="I26" s="66">
        <v>6</v>
      </c>
      <c r="J26" s="66">
        <v>22</v>
      </c>
      <c r="K26" s="64">
        <f t="shared" si="3"/>
        <v>17000</v>
      </c>
      <c r="L26" s="71">
        <v>43606</v>
      </c>
      <c r="M26" s="64">
        <f t="shared" si="4"/>
        <v>22</v>
      </c>
      <c r="N26" s="64">
        <f t="shared" si="5"/>
        <v>1760</v>
      </c>
      <c r="O26" s="76"/>
      <c r="P26" s="77"/>
      <c r="Q26" s="61"/>
      <c r="R26" s="61"/>
      <c r="S26" s="61"/>
      <c r="T26" s="61"/>
      <c r="U26" s="61"/>
      <c r="V26" s="61"/>
      <c r="W26" s="61"/>
      <c r="X26" s="61"/>
      <c r="Y26" s="61"/>
    </row>
    <row r="27" spans="1:25" s="60" customFormat="1" ht="31.5" customHeight="1">
      <c r="A27" s="63">
        <v>22</v>
      </c>
      <c r="B27" s="65" t="s">
        <v>95</v>
      </c>
      <c r="C27" s="65" t="s">
        <v>24</v>
      </c>
      <c r="D27" s="65" t="s">
        <v>28</v>
      </c>
      <c r="E27" s="65">
        <v>0</v>
      </c>
      <c r="F27" s="68">
        <v>0</v>
      </c>
      <c r="G27" s="68">
        <v>0</v>
      </c>
      <c r="H27" s="68">
        <v>3</v>
      </c>
      <c r="I27" s="68">
        <v>0</v>
      </c>
      <c r="J27" s="68">
        <v>3</v>
      </c>
      <c r="K27" s="64">
        <f t="shared" si="3"/>
        <v>2400</v>
      </c>
      <c r="L27" s="73">
        <v>43609</v>
      </c>
      <c r="M27" s="64">
        <f t="shared" si="4"/>
        <v>3</v>
      </c>
      <c r="N27" s="64">
        <f t="shared" si="5"/>
        <v>240</v>
      </c>
      <c r="O27" s="76"/>
      <c r="P27" s="77"/>
      <c r="Q27" s="61"/>
      <c r="R27" s="61"/>
      <c r="S27" s="61"/>
      <c r="T27" s="61"/>
      <c r="U27" s="61"/>
      <c r="V27" s="61"/>
      <c r="W27" s="61"/>
      <c r="X27" s="61"/>
      <c r="Y27" s="61"/>
    </row>
    <row r="28" spans="1:25" s="60" customFormat="1" ht="31.5" customHeight="1">
      <c r="A28" s="63">
        <v>23</v>
      </c>
      <c r="B28" s="64" t="s">
        <v>96</v>
      </c>
      <c r="C28" s="64" t="s">
        <v>24</v>
      </c>
      <c r="D28" s="64" t="s">
        <v>31</v>
      </c>
      <c r="E28" s="64">
        <v>0</v>
      </c>
      <c r="F28" s="66">
        <v>0</v>
      </c>
      <c r="G28" s="66">
        <v>0</v>
      </c>
      <c r="H28" s="66">
        <v>0</v>
      </c>
      <c r="I28" s="66">
        <v>3</v>
      </c>
      <c r="J28" s="66">
        <v>3</v>
      </c>
      <c r="K28" s="64">
        <f t="shared" si="3"/>
        <v>3600</v>
      </c>
      <c r="L28" s="71">
        <v>43609</v>
      </c>
      <c r="M28" s="64">
        <f t="shared" si="4"/>
        <v>3</v>
      </c>
      <c r="N28" s="64">
        <f t="shared" si="5"/>
        <v>240</v>
      </c>
      <c r="O28" s="76"/>
      <c r="P28" s="77"/>
      <c r="Q28" s="61"/>
      <c r="R28" s="61"/>
      <c r="S28" s="61"/>
      <c r="T28" s="61"/>
      <c r="U28" s="61"/>
      <c r="V28" s="61"/>
      <c r="W28" s="61"/>
      <c r="X28" s="61"/>
      <c r="Y28" s="61"/>
    </row>
    <row r="29" spans="1:25" s="60" customFormat="1" ht="31.5" customHeight="1">
      <c r="A29" s="63">
        <v>24</v>
      </c>
      <c r="B29" s="64" t="s">
        <v>97</v>
      </c>
      <c r="C29" s="64" t="s">
        <v>24</v>
      </c>
      <c r="D29" s="64" t="s">
        <v>28</v>
      </c>
      <c r="E29" s="64">
        <v>0</v>
      </c>
      <c r="F29" s="66">
        <v>46</v>
      </c>
      <c r="G29" s="66">
        <v>5</v>
      </c>
      <c r="H29" s="66">
        <v>0</v>
      </c>
      <c r="I29" s="66">
        <v>9</v>
      </c>
      <c r="J29" s="66">
        <v>60</v>
      </c>
      <c r="K29" s="64">
        <f t="shared" si="3"/>
        <v>22500</v>
      </c>
      <c r="L29" s="71">
        <v>43609</v>
      </c>
      <c r="M29" s="64">
        <f t="shared" si="4"/>
        <v>60</v>
      </c>
      <c r="N29" s="64">
        <f t="shared" si="5"/>
        <v>4800</v>
      </c>
      <c r="O29" s="76"/>
      <c r="P29" s="77"/>
      <c r="Q29" s="61"/>
      <c r="R29" s="61"/>
      <c r="S29" s="61"/>
      <c r="T29" s="61"/>
      <c r="U29" s="61"/>
      <c r="V29" s="61"/>
      <c r="W29" s="61"/>
      <c r="X29" s="61"/>
      <c r="Y29" s="61"/>
    </row>
    <row r="30" spans="1:25" s="60" customFormat="1" ht="31.5" customHeight="1">
      <c r="A30" s="63">
        <v>25</v>
      </c>
      <c r="B30" s="64" t="s">
        <v>98</v>
      </c>
      <c r="C30" s="64" t="s">
        <v>24</v>
      </c>
      <c r="D30" s="64" t="s">
        <v>28</v>
      </c>
      <c r="E30" s="64">
        <v>0</v>
      </c>
      <c r="F30" s="66">
        <v>0</v>
      </c>
      <c r="G30" s="66">
        <v>22</v>
      </c>
      <c r="H30" s="66">
        <v>0</v>
      </c>
      <c r="I30" s="66">
        <v>22</v>
      </c>
      <c r="J30" s="66">
        <v>44</v>
      </c>
      <c r="K30" s="64">
        <f t="shared" si="3"/>
        <v>37400</v>
      </c>
      <c r="L30" s="71">
        <v>43609</v>
      </c>
      <c r="M30" s="64">
        <f t="shared" si="4"/>
        <v>44</v>
      </c>
      <c r="N30" s="64">
        <f t="shared" si="5"/>
        <v>3520</v>
      </c>
      <c r="O30" s="76"/>
      <c r="P30" s="77"/>
      <c r="Q30" s="61"/>
      <c r="R30" s="61"/>
      <c r="S30" s="61"/>
      <c r="T30" s="61"/>
      <c r="U30" s="61"/>
      <c r="V30" s="61"/>
      <c r="W30" s="61"/>
      <c r="X30" s="61"/>
      <c r="Y30" s="61"/>
    </row>
    <row r="31" spans="1:25" s="60" customFormat="1" ht="31.5" customHeight="1">
      <c r="A31" s="63">
        <v>26</v>
      </c>
      <c r="B31" s="64" t="s">
        <v>99</v>
      </c>
      <c r="C31" s="64" t="s">
        <v>24</v>
      </c>
      <c r="D31" s="64" t="s">
        <v>31</v>
      </c>
      <c r="E31" s="64">
        <v>0</v>
      </c>
      <c r="F31" s="66">
        <v>0</v>
      </c>
      <c r="G31" s="66">
        <v>0</v>
      </c>
      <c r="H31" s="66">
        <v>0</v>
      </c>
      <c r="I31" s="66">
        <v>19</v>
      </c>
      <c r="J31" s="66">
        <v>19</v>
      </c>
      <c r="K31" s="64">
        <f t="shared" si="3"/>
        <v>22800</v>
      </c>
      <c r="L31" s="71">
        <v>43606</v>
      </c>
      <c r="M31" s="64">
        <f t="shared" si="4"/>
        <v>19</v>
      </c>
      <c r="N31" s="64">
        <f t="shared" si="5"/>
        <v>1520</v>
      </c>
      <c r="O31" s="76"/>
      <c r="P31" s="77"/>
      <c r="Q31" s="61"/>
      <c r="R31" s="61"/>
      <c r="S31" s="61"/>
      <c r="T31" s="61"/>
      <c r="U31" s="61"/>
      <c r="V31" s="61"/>
      <c r="W31" s="61"/>
      <c r="X31" s="61"/>
      <c r="Y31" s="61"/>
    </row>
    <row r="32" spans="1:25" s="60" customFormat="1" ht="31.5" customHeight="1">
      <c r="A32" s="63">
        <v>27</v>
      </c>
      <c r="B32" s="64" t="s">
        <v>100</v>
      </c>
      <c r="C32" s="64" t="s">
        <v>24</v>
      </c>
      <c r="D32" s="64" t="s">
        <v>41</v>
      </c>
      <c r="E32" s="64">
        <v>0</v>
      </c>
      <c r="F32" s="66">
        <v>11</v>
      </c>
      <c r="G32" s="66">
        <v>7</v>
      </c>
      <c r="H32" s="66">
        <v>0</v>
      </c>
      <c r="I32" s="66">
        <v>4</v>
      </c>
      <c r="J32" s="66">
        <v>22</v>
      </c>
      <c r="K32" s="64">
        <f t="shared" si="3"/>
        <v>10500</v>
      </c>
      <c r="L32" s="71">
        <v>43609</v>
      </c>
      <c r="M32" s="64">
        <f t="shared" si="4"/>
        <v>22</v>
      </c>
      <c r="N32" s="64">
        <f t="shared" si="5"/>
        <v>1760</v>
      </c>
      <c r="O32" s="76"/>
      <c r="P32" s="77"/>
      <c r="Q32" s="61"/>
      <c r="R32" s="61"/>
      <c r="S32" s="61"/>
      <c r="T32" s="61"/>
      <c r="U32" s="61"/>
      <c r="V32" s="61"/>
      <c r="W32" s="61"/>
      <c r="X32" s="61"/>
      <c r="Y32" s="61"/>
    </row>
    <row r="33" spans="1:25" s="60" customFormat="1" ht="31.5" customHeight="1">
      <c r="A33" s="63">
        <v>28</v>
      </c>
      <c r="B33" s="64" t="s">
        <v>101</v>
      </c>
      <c r="C33" s="64" t="s">
        <v>24</v>
      </c>
      <c r="D33" s="64" t="s">
        <v>41</v>
      </c>
      <c r="E33" s="64">
        <v>0</v>
      </c>
      <c r="F33" s="66">
        <v>0</v>
      </c>
      <c r="G33" s="66">
        <v>0</v>
      </c>
      <c r="H33" s="66">
        <v>5</v>
      </c>
      <c r="I33" s="66">
        <v>0</v>
      </c>
      <c r="J33" s="66">
        <v>5</v>
      </c>
      <c r="K33" s="64">
        <f t="shared" si="3"/>
        <v>4000</v>
      </c>
      <c r="L33" s="71">
        <v>43609</v>
      </c>
      <c r="M33" s="64">
        <f t="shared" si="4"/>
        <v>5</v>
      </c>
      <c r="N33" s="64">
        <f t="shared" si="5"/>
        <v>400</v>
      </c>
      <c r="O33" s="76"/>
      <c r="P33" s="77"/>
      <c r="Q33" s="61"/>
      <c r="R33" s="61"/>
      <c r="S33" s="61"/>
      <c r="T33" s="61"/>
      <c r="U33" s="61"/>
      <c r="V33" s="61"/>
      <c r="W33" s="61"/>
      <c r="X33" s="61"/>
      <c r="Y33" s="61"/>
    </row>
    <row r="34" spans="1:25" s="60" customFormat="1" ht="31.5" customHeight="1">
      <c r="A34" s="63">
        <v>29</v>
      </c>
      <c r="B34" s="64" t="s">
        <v>102</v>
      </c>
      <c r="C34" s="64" t="s">
        <v>24</v>
      </c>
      <c r="D34" s="64" t="s">
        <v>31</v>
      </c>
      <c r="E34" s="64">
        <v>0</v>
      </c>
      <c r="F34" s="66">
        <v>9</v>
      </c>
      <c r="G34" s="66">
        <v>0</v>
      </c>
      <c r="H34" s="66">
        <v>0</v>
      </c>
      <c r="I34" s="66">
        <v>9</v>
      </c>
      <c r="J34" s="66">
        <v>18</v>
      </c>
      <c r="K34" s="64">
        <v>12600</v>
      </c>
      <c r="L34" s="71">
        <v>43606</v>
      </c>
      <c r="M34" s="64">
        <f t="shared" si="4"/>
        <v>18</v>
      </c>
      <c r="N34" s="64">
        <f t="shared" si="5"/>
        <v>1440</v>
      </c>
      <c r="O34" s="76"/>
      <c r="P34" s="77"/>
      <c r="Q34" s="61"/>
      <c r="R34" s="61"/>
      <c r="S34" s="61"/>
      <c r="T34" s="61"/>
      <c r="U34" s="61"/>
      <c r="V34" s="61"/>
      <c r="W34" s="61"/>
      <c r="X34" s="61"/>
      <c r="Y34" s="61"/>
    </row>
    <row r="35" spans="1:16" s="61" customFormat="1" ht="31.5" customHeight="1">
      <c r="A35" s="63">
        <v>30</v>
      </c>
      <c r="B35" s="64" t="s">
        <v>103</v>
      </c>
      <c r="C35" s="64" t="s">
        <v>24</v>
      </c>
      <c r="D35" s="64" t="s">
        <v>28</v>
      </c>
      <c r="E35" s="64">
        <v>2</v>
      </c>
      <c r="F35" s="69"/>
      <c r="G35" s="69">
        <v>2</v>
      </c>
      <c r="H35" s="69">
        <v>8</v>
      </c>
      <c r="I35" s="69">
        <v>7</v>
      </c>
      <c r="J35" s="66">
        <v>17</v>
      </c>
      <c r="K35" s="64">
        <f t="shared" si="3"/>
        <v>15800</v>
      </c>
      <c r="L35" s="71">
        <v>43606</v>
      </c>
      <c r="M35" s="64">
        <f t="shared" si="4"/>
        <v>19</v>
      </c>
      <c r="N35" s="64">
        <f t="shared" si="5"/>
        <v>1520</v>
      </c>
      <c r="O35" s="76"/>
      <c r="P35" s="77"/>
    </row>
    <row r="36" spans="1:25" s="60" customFormat="1" ht="31.5" customHeight="1">
      <c r="A36" s="63">
        <v>31</v>
      </c>
      <c r="B36" s="64" t="s">
        <v>104</v>
      </c>
      <c r="C36" s="64" t="s">
        <v>24</v>
      </c>
      <c r="D36" s="64" t="s">
        <v>28</v>
      </c>
      <c r="E36" s="64">
        <v>0</v>
      </c>
      <c r="F36" s="66">
        <v>0</v>
      </c>
      <c r="G36" s="66">
        <v>0</v>
      </c>
      <c r="H36" s="66">
        <v>14</v>
      </c>
      <c r="I36" s="66">
        <v>1</v>
      </c>
      <c r="J36" s="66">
        <v>15</v>
      </c>
      <c r="K36" s="64">
        <f t="shared" si="3"/>
        <v>12400</v>
      </c>
      <c r="L36" s="71">
        <v>43606</v>
      </c>
      <c r="M36" s="64">
        <f t="shared" si="4"/>
        <v>15</v>
      </c>
      <c r="N36" s="64">
        <f t="shared" si="5"/>
        <v>1200</v>
      </c>
      <c r="O36" s="76"/>
      <c r="P36" s="77"/>
      <c r="Q36" s="61"/>
      <c r="R36" s="61"/>
      <c r="S36" s="61"/>
      <c r="T36" s="61"/>
      <c r="U36" s="61"/>
      <c r="V36" s="61"/>
      <c r="W36" s="61"/>
      <c r="X36" s="61"/>
      <c r="Y36" s="61"/>
    </row>
    <row r="37" spans="1:25" s="60" customFormat="1" ht="31.5" customHeight="1">
      <c r="A37" s="63">
        <v>32</v>
      </c>
      <c r="B37" s="64" t="s">
        <v>105</v>
      </c>
      <c r="C37" s="64" t="s">
        <v>24</v>
      </c>
      <c r="D37" s="64" t="s">
        <v>28</v>
      </c>
      <c r="E37" s="64">
        <v>0</v>
      </c>
      <c r="F37" s="64">
        <v>0</v>
      </c>
      <c r="G37" s="66">
        <v>1</v>
      </c>
      <c r="H37" s="66">
        <v>2</v>
      </c>
      <c r="I37" s="66">
        <v>0</v>
      </c>
      <c r="J37" s="66">
        <v>3</v>
      </c>
      <c r="K37" s="64">
        <v>2100</v>
      </c>
      <c r="L37" s="71">
        <v>43606</v>
      </c>
      <c r="M37" s="64">
        <f t="shared" si="4"/>
        <v>3</v>
      </c>
      <c r="N37" s="64">
        <f t="shared" si="5"/>
        <v>240</v>
      </c>
      <c r="O37" s="76"/>
      <c r="P37" s="77"/>
      <c r="Q37" s="61"/>
      <c r="R37" s="61"/>
      <c r="S37" s="61"/>
      <c r="T37" s="61"/>
      <c r="U37" s="61"/>
      <c r="V37" s="61"/>
      <c r="W37" s="61"/>
      <c r="X37" s="61"/>
      <c r="Y37" s="61"/>
    </row>
    <row r="38" spans="1:25" s="60" customFormat="1" ht="31.5" customHeight="1">
      <c r="A38" s="63">
        <v>33</v>
      </c>
      <c r="B38" s="64" t="s">
        <v>106</v>
      </c>
      <c r="C38" s="64" t="s">
        <v>24</v>
      </c>
      <c r="D38" s="64" t="s">
        <v>28</v>
      </c>
      <c r="E38" s="64">
        <v>0</v>
      </c>
      <c r="F38" s="66">
        <v>0</v>
      </c>
      <c r="G38" s="66">
        <v>13</v>
      </c>
      <c r="H38" s="66">
        <v>0</v>
      </c>
      <c r="I38" s="66">
        <v>11</v>
      </c>
      <c r="J38" s="66">
        <v>24</v>
      </c>
      <c r="K38" s="64">
        <v>19700</v>
      </c>
      <c r="L38" s="71">
        <v>43609</v>
      </c>
      <c r="M38" s="64">
        <f t="shared" si="4"/>
        <v>24</v>
      </c>
      <c r="N38" s="64">
        <f t="shared" si="5"/>
        <v>1920</v>
      </c>
      <c r="O38" s="76"/>
      <c r="P38" s="77"/>
      <c r="Q38" s="61"/>
      <c r="R38" s="61"/>
      <c r="S38" s="61"/>
      <c r="T38" s="61"/>
      <c r="U38" s="61"/>
      <c r="V38" s="61"/>
      <c r="W38" s="61"/>
      <c r="X38" s="61"/>
      <c r="Y38" s="61"/>
    </row>
    <row r="39" spans="1:25" s="60" customFormat="1" ht="31.5" customHeight="1">
      <c r="A39" s="63">
        <v>34</v>
      </c>
      <c r="B39" s="64" t="s">
        <v>107</v>
      </c>
      <c r="C39" s="64" t="s">
        <v>24</v>
      </c>
      <c r="D39" s="64" t="s">
        <v>31</v>
      </c>
      <c r="E39" s="64">
        <v>1</v>
      </c>
      <c r="F39" s="66">
        <v>0</v>
      </c>
      <c r="G39" s="66">
        <v>14</v>
      </c>
      <c r="H39" s="66">
        <v>9</v>
      </c>
      <c r="I39" s="66">
        <v>3</v>
      </c>
      <c r="J39" s="66">
        <v>26</v>
      </c>
      <c r="K39" s="64">
        <f t="shared" si="3"/>
        <v>17800</v>
      </c>
      <c r="L39" s="71">
        <v>43609</v>
      </c>
      <c r="M39" s="64">
        <f t="shared" si="4"/>
        <v>27</v>
      </c>
      <c r="N39" s="64">
        <f t="shared" si="5"/>
        <v>2160</v>
      </c>
      <c r="O39" s="76"/>
      <c r="P39" s="77"/>
      <c r="Q39" s="61"/>
      <c r="R39" s="61"/>
      <c r="S39" s="61"/>
      <c r="T39" s="61"/>
      <c r="U39" s="61"/>
      <c r="V39" s="61"/>
      <c r="W39" s="61"/>
      <c r="X39" s="61"/>
      <c r="Y39" s="61"/>
    </row>
    <row r="40" spans="1:16" s="61" customFormat="1" ht="31.5" customHeight="1">
      <c r="A40" s="63">
        <v>35</v>
      </c>
      <c r="B40" s="66" t="s">
        <v>108</v>
      </c>
      <c r="C40" s="64" t="s">
        <v>24</v>
      </c>
      <c r="D40" s="64" t="s">
        <v>77</v>
      </c>
      <c r="E40" s="64">
        <v>0</v>
      </c>
      <c r="F40" s="66">
        <v>0</v>
      </c>
      <c r="G40" s="66">
        <v>0</v>
      </c>
      <c r="H40" s="66">
        <v>2</v>
      </c>
      <c r="I40" s="66">
        <v>10</v>
      </c>
      <c r="J40" s="66">
        <v>12</v>
      </c>
      <c r="K40" s="67">
        <v>13600</v>
      </c>
      <c r="L40" s="64" t="s">
        <v>109</v>
      </c>
      <c r="M40" s="67">
        <v>12</v>
      </c>
      <c r="N40" s="64">
        <f t="shared" si="5"/>
        <v>960</v>
      </c>
      <c r="O40" s="76"/>
      <c r="P40" s="77"/>
    </row>
    <row r="41" spans="1:25" s="60" customFormat="1" ht="31.5" customHeight="1">
      <c r="A41" s="63">
        <v>36</v>
      </c>
      <c r="B41" s="64" t="s">
        <v>110</v>
      </c>
      <c r="C41" s="64" t="s">
        <v>24</v>
      </c>
      <c r="D41" s="64" t="s">
        <v>31</v>
      </c>
      <c r="E41" s="64">
        <v>0</v>
      </c>
      <c r="F41" s="66">
        <v>0</v>
      </c>
      <c r="G41" s="66">
        <v>0</v>
      </c>
      <c r="H41" s="64">
        <v>0</v>
      </c>
      <c r="I41" s="66">
        <v>10</v>
      </c>
      <c r="J41" s="66">
        <v>10</v>
      </c>
      <c r="K41" s="64">
        <v>12000</v>
      </c>
      <c r="L41" s="71">
        <v>43609</v>
      </c>
      <c r="M41" s="64">
        <f aca="true" t="shared" si="6" ref="M41:M46">E41+J41</f>
        <v>10</v>
      </c>
      <c r="N41" s="64">
        <f t="shared" si="5"/>
        <v>800</v>
      </c>
      <c r="O41" s="76"/>
      <c r="P41" s="77"/>
      <c r="Q41" s="61"/>
      <c r="R41" s="61"/>
      <c r="S41" s="61"/>
      <c r="T41" s="61"/>
      <c r="U41" s="61"/>
      <c r="V41" s="61"/>
      <c r="W41" s="61"/>
      <c r="X41" s="61"/>
      <c r="Y41" s="61"/>
    </row>
    <row r="42" spans="1:25" s="60" customFormat="1" ht="31.5" customHeight="1">
      <c r="A42" s="63">
        <v>37</v>
      </c>
      <c r="B42" s="64" t="s">
        <v>111</v>
      </c>
      <c r="C42" s="64" t="s">
        <v>112</v>
      </c>
      <c r="D42" s="64" t="s">
        <v>113</v>
      </c>
      <c r="E42" s="64">
        <v>0</v>
      </c>
      <c r="F42" s="66">
        <v>0</v>
      </c>
      <c r="G42" s="66">
        <v>0</v>
      </c>
      <c r="H42" s="66">
        <v>0</v>
      </c>
      <c r="I42" s="66">
        <v>4</v>
      </c>
      <c r="J42" s="66">
        <v>4</v>
      </c>
      <c r="K42" s="64">
        <f>F42*200+G42*500+H42*800+I42*1200</f>
        <v>4800</v>
      </c>
      <c r="L42" s="71">
        <v>43637</v>
      </c>
      <c r="M42" s="64">
        <f t="shared" si="6"/>
        <v>4</v>
      </c>
      <c r="N42" s="64">
        <f t="shared" si="5"/>
        <v>320</v>
      </c>
      <c r="O42" s="76"/>
      <c r="P42" s="77"/>
      <c r="Q42" s="61"/>
      <c r="R42" s="61"/>
      <c r="S42" s="61"/>
      <c r="T42" s="61"/>
      <c r="U42" s="61"/>
      <c r="V42" s="61"/>
      <c r="W42" s="61"/>
      <c r="X42" s="61"/>
      <c r="Y42" s="61"/>
    </row>
    <row r="43" spans="1:25" s="60" customFormat="1" ht="31.5" customHeight="1">
      <c r="A43" s="63">
        <v>38</v>
      </c>
      <c r="B43" s="64" t="s">
        <v>114</v>
      </c>
      <c r="C43" s="64" t="s">
        <v>112</v>
      </c>
      <c r="D43" s="64" t="s">
        <v>113</v>
      </c>
      <c r="E43" s="64">
        <v>0</v>
      </c>
      <c r="F43" s="66">
        <v>0</v>
      </c>
      <c r="G43" s="66">
        <v>0</v>
      </c>
      <c r="H43" s="66">
        <v>0</v>
      </c>
      <c r="I43" s="66">
        <v>2</v>
      </c>
      <c r="J43" s="66">
        <v>2</v>
      </c>
      <c r="K43" s="64">
        <f>F43*200+G43*500+H43*800+I43*1200</f>
        <v>2400</v>
      </c>
      <c r="L43" s="71">
        <v>43637</v>
      </c>
      <c r="M43" s="64">
        <f t="shared" si="6"/>
        <v>2</v>
      </c>
      <c r="N43" s="64">
        <f t="shared" si="5"/>
        <v>160</v>
      </c>
      <c r="O43" s="76"/>
      <c r="P43" s="77"/>
      <c r="Q43" s="61"/>
      <c r="R43" s="61"/>
      <c r="S43" s="61"/>
      <c r="T43" s="61"/>
      <c r="U43" s="61"/>
      <c r="V43" s="61"/>
      <c r="W43" s="61"/>
      <c r="X43" s="61"/>
      <c r="Y43" s="61"/>
    </row>
    <row r="44" spans="1:25" s="60" customFormat="1" ht="31.5" customHeight="1">
      <c r="A44" s="63">
        <v>39</v>
      </c>
      <c r="B44" s="64" t="s">
        <v>115</v>
      </c>
      <c r="C44" s="64" t="s">
        <v>37</v>
      </c>
      <c r="D44" s="64" t="s">
        <v>116</v>
      </c>
      <c r="E44" s="64">
        <v>1</v>
      </c>
      <c r="F44" s="64">
        <v>0</v>
      </c>
      <c r="G44" s="64">
        <v>0</v>
      </c>
      <c r="H44" s="64">
        <v>3</v>
      </c>
      <c r="I44" s="64">
        <v>0</v>
      </c>
      <c r="J44" s="64">
        <v>3</v>
      </c>
      <c r="K44" s="64">
        <f>F44*200+G44*500+H44*800+I44*1200</f>
        <v>2400</v>
      </c>
      <c r="L44" s="71">
        <v>43582</v>
      </c>
      <c r="M44" s="64">
        <f t="shared" si="6"/>
        <v>4</v>
      </c>
      <c r="N44" s="64">
        <f t="shared" si="5"/>
        <v>320</v>
      </c>
      <c r="O44" s="76"/>
      <c r="P44" s="77"/>
      <c r="Q44" s="61"/>
      <c r="R44" s="61"/>
      <c r="S44" s="61"/>
      <c r="T44" s="61"/>
      <c r="U44" s="61"/>
      <c r="V44" s="61"/>
      <c r="W44" s="61"/>
      <c r="X44" s="61"/>
      <c r="Y44" s="61"/>
    </row>
    <row r="45" spans="1:16" s="1" customFormat="1" ht="31.5" customHeight="1">
      <c r="A45" s="63">
        <v>40</v>
      </c>
      <c r="B45" s="57" t="s">
        <v>117</v>
      </c>
      <c r="C45" s="57" t="s">
        <v>37</v>
      </c>
      <c r="D45" s="53" t="s">
        <v>118</v>
      </c>
      <c r="E45" s="53">
        <v>1</v>
      </c>
      <c r="F45" s="53">
        <v>0</v>
      </c>
      <c r="G45" s="53">
        <v>1</v>
      </c>
      <c r="H45" s="53">
        <v>18</v>
      </c>
      <c r="I45" s="53">
        <v>0</v>
      </c>
      <c r="J45" s="53">
        <v>19</v>
      </c>
      <c r="K45" s="57">
        <f>F45*200+G45*500+H45*800+I45*1200</f>
        <v>14900</v>
      </c>
      <c r="L45" s="74">
        <v>43585</v>
      </c>
      <c r="M45" s="57">
        <f t="shared" si="6"/>
        <v>20</v>
      </c>
      <c r="N45" s="57">
        <f t="shared" si="5"/>
        <v>1600</v>
      </c>
      <c r="O45" s="78"/>
      <c r="P45" s="43"/>
    </row>
    <row r="46" spans="1:16" s="1" customFormat="1" ht="31.5" customHeight="1">
      <c r="A46" s="63">
        <v>41</v>
      </c>
      <c r="B46" s="57" t="s">
        <v>119</v>
      </c>
      <c r="C46" s="57" t="s">
        <v>37</v>
      </c>
      <c r="D46" s="53" t="s">
        <v>118</v>
      </c>
      <c r="E46" s="53">
        <v>1</v>
      </c>
      <c r="F46" s="53">
        <v>0</v>
      </c>
      <c r="G46" s="53">
        <v>0</v>
      </c>
      <c r="H46" s="53">
        <v>5</v>
      </c>
      <c r="I46" s="53">
        <v>4</v>
      </c>
      <c r="J46" s="53">
        <v>9</v>
      </c>
      <c r="K46" s="57">
        <f>F46*200+G46*500+H46*800+I46*1200</f>
        <v>8800</v>
      </c>
      <c r="L46" s="74">
        <v>43585</v>
      </c>
      <c r="M46" s="57">
        <f t="shared" si="6"/>
        <v>10</v>
      </c>
      <c r="N46" s="57">
        <f t="shared" si="5"/>
        <v>800</v>
      </c>
      <c r="O46" s="78"/>
      <c r="P46" s="43"/>
    </row>
    <row r="47" spans="1:16" s="61" customFormat="1" ht="31.5" customHeight="1">
      <c r="A47" s="63">
        <v>42</v>
      </c>
      <c r="B47" s="64" t="s">
        <v>120</v>
      </c>
      <c r="C47" s="64" t="s">
        <v>37</v>
      </c>
      <c r="D47" s="64" t="s">
        <v>118</v>
      </c>
      <c r="E47" s="64">
        <v>5</v>
      </c>
      <c r="F47" s="64">
        <v>0</v>
      </c>
      <c r="G47" s="64">
        <v>7</v>
      </c>
      <c r="H47" s="64">
        <v>2</v>
      </c>
      <c r="I47" s="64">
        <v>0</v>
      </c>
      <c r="J47" s="64">
        <v>9</v>
      </c>
      <c r="K47" s="67">
        <v>5100</v>
      </c>
      <c r="L47" s="75" t="s">
        <v>121</v>
      </c>
      <c r="M47" s="67">
        <v>14</v>
      </c>
      <c r="N47" s="64">
        <f t="shared" si="5"/>
        <v>1120</v>
      </c>
      <c r="O47" s="76"/>
      <c r="P47" s="77"/>
    </row>
    <row r="48" spans="1:16" s="1" customFormat="1" ht="31.5" customHeight="1">
      <c r="A48" s="63">
        <v>43</v>
      </c>
      <c r="B48" s="57" t="s">
        <v>122</v>
      </c>
      <c r="C48" s="57" t="s">
        <v>37</v>
      </c>
      <c r="D48" s="53" t="s">
        <v>118</v>
      </c>
      <c r="E48" s="53">
        <v>0</v>
      </c>
      <c r="F48" s="53">
        <v>0</v>
      </c>
      <c r="G48" s="53">
        <v>0</v>
      </c>
      <c r="H48" s="53">
        <v>2</v>
      </c>
      <c r="I48" s="53">
        <v>1</v>
      </c>
      <c r="J48" s="53">
        <v>3</v>
      </c>
      <c r="K48" s="57">
        <f aca="true" t="shared" si="7" ref="K48:K54">F48*200+G48*500+H48*800+I48*1200</f>
        <v>2800</v>
      </c>
      <c r="L48" s="74">
        <v>43587</v>
      </c>
      <c r="M48" s="57">
        <f aca="true" t="shared" si="8" ref="M48:M54">E48+J48</f>
        <v>3</v>
      </c>
      <c r="N48" s="57">
        <f t="shared" si="5"/>
        <v>240</v>
      </c>
      <c r="O48" s="78"/>
      <c r="P48" s="43"/>
    </row>
    <row r="49" spans="1:16" s="61" customFormat="1" ht="31.5" customHeight="1">
      <c r="A49" s="63">
        <v>44</v>
      </c>
      <c r="B49" s="64" t="s">
        <v>123</v>
      </c>
      <c r="C49" s="64" t="s">
        <v>37</v>
      </c>
      <c r="D49" s="64" t="s">
        <v>118</v>
      </c>
      <c r="E49" s="64">
        <v>0</v>
      </c>
      <c r="F49" s="64">
        <v>0</v>
      </c>
      <c r="G49" s="64">
        <v>0</v>
      </c>
      <c r="H49" s="64">
        <v>10</v>
      </c>
      <c r="I49" s="64">
        <v>1</v>
      </c>
      <c r="J49" s="64">
        <v>11</v>
      </c>
      <c r="K49" s="67">
        <v>9200</v>
      </c>
      <c r="L49" s="75" t="s">
        <v>124</v>
      </c>
      <c r="M49" s="67">
        <v>11</v>
      </c>
      <c r="N49" s="64">
        <f t="shared" si="5"/>
        <v>880</v>
      </c>
      <c r="O49" s="76"/>
      <c r="P49" s="77"/>
    </row>
    <row r="50" spans="1:16" s="61" customFormat="1" ht="31.5" customHeight="1">
      <c r="A50" s="63">
        <v>45</v>
      </c>
      <c r="B50" s="64" t="s">
        <v>125</v>
      </c>
      <c r="C50" s="64" t="s">
        <v>37</v>
      </c>
      <c r="D50" s="64" t="s">
        <v>118</v>
      </c>
      <c r="E50" s="64">
        <v>0</v>
      </c>
      <c r="F50" s="70">
        <v>0</v>
      </c>
      <c r="G50" s="70">
        <v>0</v>
      </c>
      <c r="H50" s="70">
        <v>9</v>
      </c>
      <c r="I50" s="70">
        <v>5</v>
      </c>
      <c r="J50" s="64">
        <v>14</v>
      </c>
      <c r="K50" s="67">
        <v>13200</v>
      </c>
      <c r="L50" s="75" t="s">
        <v>124</v>
      </c>
      <c r="M50" s="67">
        <v>14</v>
      </c>
      <c r="N50" s="64">
        <f t="shared" si="5"/>
        <v>1120</v>
      </c>
      <c r="O50" s="76"/>
      <c r="P50" s="77"/>
    </row>
    <row r="51" spans="1:16" s="1" customFormat="1" ht="31.5" customHeight="1">
      <c r="A51" s="63">
        <v>46</v>
      </c>
      <c r="B51" s="57" t="s">
        <v>126</v>
      </c>
      <c r="C51" s="57" t="s">
        <v>37</v>
      </c>
      <c r="D51" s="53" t="s">
        <v>118</v>
      </c>
      <c r="E51" s="53">
        <v>0</v>
      </c>
      <c r="F51" s="53">
        <v>0</v>
      </c>
      <c r="G51" s="53">
        <v>3</v>
      </c>
      <c r="H51" s="53">
        <v>8</v>
      </c>
      <c r="I51" s="53">
        <v>3</v>
      </c>
      <c r="J51" s="53">
        <v>14</v>
      </c>
      <c r="K51" s="57">
        <f t="shared" si="7"/>
        <v>11500</v>
      </c>
      <c r="L51" s="74">
        <v>43587</v>
      </c>
      <c r="M51" s="57">
        <f t="shared" si="8"/>
        <v>14</v>
      </c>
      <c r="N51" s="57">
        <f t="shared" si="5"/>
        <v>1120</v>
      </c>
      <c r="O51" s="78"/>
      <c r="P51" s="43"/>
    </row>
    <row r="52" spans="1:16" s="1" customFormat="1" ht="31.5" customHeight="1">
      <c r="A52" s="63">
        <v>47</v>
      </c>
      <c r="B52" s="57" t="s">
        <v>127</v>
      </c>
      <c r="C52" s="57" t="s">
        <v>37</v>
      </c>
      <c r="D52" s="53" t="s">
        <v>118</v>
      </c>
      <c r="E52" s="53">
        <v>0</v>
      </c>
      <c r="F52" s="53">
        <v>0</v>
      </c>
      <c r="G52" s="53">
        <v>0</v>
      </c>
      <c r="H52" s="53">
        <v>0</v>
      </c>
      <c r="I52" s="53">
        <v>5</v>
      </c>
      <c r="J52" s="53">
        <v>5</v>
      </c>
      <c r="K52" s="57">
        <f t="shared" si="7"/>
        <v>6000</v>
      </c>
      <c r="L52" s="74">
        <v>43587</v>
      </c>
      <c r="M52" s="57">
        <f t="shared" si="8"/>
        <v>5</v>
      </c>
      <c r="N52" s="57">
        <f t="shared" si="5"/>
        <v>400</v>
      </c>
      <c r="O52" s="78"/>
      <c r="P52" s="43"/>
    </row>
    <row r="53" spans="1:16" s="1" customFormat="1" ht="31.5" customHeight="1">
      <c r="A53" s="63">
        <v>48</v>
      </c>
      <c r="B53" s="57" t="s">
        <v>128</v>
      </c>
      <c r="C53" s="57" t="s">
        <v>37</v>
      </c>
      <c r="D53" s="53" t="s">
        <v>116</v>
      </c>
      <c r="E53" s="53">
        <v>0</v>
      </c>
      <c r="F53" s="53">
        <v>0</v>
      </c>
      <c r="G53" s="53">
        <v>0</v>
      </c>
      <c r="H53" s="53">
        <v>0</v>
      </c>
      <c r="I53" s="53">
        <v>2</v>
      </c>
      <c r="J53" s="53">
        <v>2</v>
      </c>
      <c r="K53" s="57">
        <f t="shared" si="7"/>
        <v>2400</v>
      </c>
      <c r="L53" s="74">
        <v>43587</v>
      </c>
      <c r="M53" s="57">
        <f t="shared" si="8"/>
        <v>2</v>
      </c>
      <c r="N53" s="57">
        <f t="shared" si="5"/>
        <v>160</v>
      </c>
      <c r="O53" s="78"/>
      <c r="P53" s="43"/>
    </row>
    <row r="54" spans="1:16" ht="31.5" customHeight="1">
      <c r="A54" s="63">
        <v>49</v>
      </c>
      <c r="B54" s="57" t="s">
        <v>129</v>
      </c>
      <c r="C54" s="57" t="s">
        <v>37</v>
      </c>
      <c r="D54" s="53" t="s">
        <v>116</v>
      </c>
      <c r="E54" s="53">
        <v>0</v>
      </c>
      <c r="F54" s="53">
        <v>0</v>
      </c>
      <c r="G54" s="53">
        <v>0</v>
      </c>
      <c r="H54" s="53">
        <v>3</v>
      </c>
      <c r="I54" s="53">
        <v>0</v>
      </c>
      <c r="J54" s="53">
        <v>3</v>
      </c>
      <c r="K54" s="57">
        <f t="shared" si="7"/>
        <v>2400</v>
      </c>
      <c r="L54" s="74">
        <v>43587</v>
      </c>
      <c r="M54" s="57">
        <f t="shared" si="8"/>
        <v>3</v>
      </c>
      <c r="N54" s="57">
        <f t="shared" si="5"/>
        <v>240</v>
      </c>
      <c r="O54" s="78"/>
      <c r="P54" s="44"/>
    </row>
    <row r="55" spans="1:16" s="61" customFormat="1" ht="31.5" customHeight="1">
      <c r="A55" s="63">
        <v>50</v>
      </c>
      <c r="B55" s="64" t="s">
        <v>130</v>
      </c>
      <c r="C55" s="64" t="s">
        <v>37</v>
      </c>
      <c r="D55" s="64" t="s">
        <v>116</v>
      </c>
      <c r="E55" s="64"/>
      <c r="F55" s="64">
        <v>0</v>
      </c>
      <c r="G55" s="64">
        <v>0</v>
      </c>
      <c r="H55" s="64">
        <v>3</v>
      </c>
      <c r="I55" s="64">
        <v>0</v>
      </c>
      <c r="J55" s="64">
        <v>3</v>
      </c>
      <c r="K55" s="67">
        <v>2400</v>
      </c>
      <c r="L55" s="75" t="s">
        <v>124</v>
      </c>
      <c r="M55" s="67">
        <v>3</v>
      </c>
      <c r="N55" s="64">
        <f t="shared" si="5"/>
        <v>240</v>
      </c>
      <c r="O55" s="76"/>
      <c r="P55" s="77"/>
    </row>
    <row r="56" spans="1:16" ht="31.5" customHeight="1">
      <c r="A56" s="63">
        <v>51</v>
      </c>
      <c r="B56" s="64" t="s">
        <v>131</v>
      </c>
      <c r="C56" s="57" t="s">
        <v>37</v>
      </c>
      <c r="D56" s="57" t="s">
        <v>132</v>
      </c>
      <c r="E56" s="57">
        <v>1</v>
      </c>
      <c r="F56" s="57">
        <v>0</v>
      </c>
      <c r="G56" s="57">
        <v>0</v>
      </c>
      <c r="H56" s="57">
        <v>3</v>
      </c>
      <c r="I56" s="57">
        <v>1</v>
      </c>
      <c r="J56" s="56">
        <v>4</v>
      </c>
      <c r="K56" s="57">
        <f aca="true" t="shared" si="9" ref="K56:K60">F56*200+G56*500+H56*800+I56*1200</f>
        <v>3600</v>
      </c>
      <c r="L56" s="74">
        <v>43600</v>
      </c>
      <c r="M56" s="57">
        <f aca="true" t="shared" si="10" ref="M56:M60">E56+J56</f>
        <v>5</v>
      </c>
      <c r="N56" s="57">
        <f t="shared" si="5"/>
        <v>400</v>
      </c>
      <c r="O56" s="78"/>
      <c r="P56" s="44"/>
    </row>
    <row r="57" spans="1:16" ht="31.5" customHeight="1">
      <c r="A57" s="63">
        <v>52</v>
      </c>
      <c r="B57" s="57" t="s">
        <v>133</v>
      </c>
      <c r="C57" s="57" t="s">
        <v>37</v>
      </c>
      <c r="D57" s="53" t="s">
        <v>116</v>
      </c>
      <c r="E57" s="53">
        <v>0</v>
      </c>
      <c r="F57" s="53">
        <v>0</v>
      </c>
      <c r="G57" s="53">
        <v>0</v>
      </c>
      <c r="H57" s="53">
        <v>0</v>
      </c>
      <c r="I57" s="53">
        <v>4</v>
      </c>
      <c r="J57" s="53">
        <v>4</v>
      </c>
      <c r="K57" s="57">
        <f t="shared" si="9"/>
        <v>4800</v>
      </c>
      <c r="L57" s="74">
        <v>43591</v>
      </c>
      <c r="M57" s="57">
        <f t="shared" si="10"/>
        <v>4</v>
      </c>
      <c r="N57" s="57">
        <f t="shared" si="5"/>
        <v>320</v>
      </c>
      <c r="O57" s="78"/>
      <c r="P57" s="44"/>
    </row>
    <row r="58" spans="1:16" s="1" customFormat="1" ht="31.5" customHeight="1">
      <c r="A58" s="63">
        <v>53</v>
      </c>
      <c r="B58" s="57" t="s">
        <v>134</v>
      </c>
      <c r="C58" s="57" t="s">
        <v>37</v>
      </c>
      <c r="D58" s="53" t="s">
        <v>135</v>
      </c>
      <c r="E58" s="53">
        <v>0</v>
      </c>
      <c r="F58" s="53">
        <v>1</v>
      </c>
      <c r="G58" s="53">
        <v>0</v>
      </c>
      <c r="H58" s="53">
        <v>23</v>
      </c>
      <c r="I58" s="53">
        <v>49</v>
      </c>
      <c r="J58" s="53">
        <v>73</v>
      </c>
      <c r="K58" s="57">
        <f t="shared" si="9"/>
        <v>77400</v>
      </c>
      <c r="L58" s="74">
        <v>43591</v>
      </c>
      <c r="M58" s="57">
        <f t="shared" si="10"/>
        <v>73</v>
      </c>
      <c r="N58" s="57">
        <f t="shared" si="5"/>
        <v>5840</v>
      </c>
      <c r="O58" s="78"/>
      <c r="P58" s="43"/>
    </row>
    <row r="59" spans="1:16" ht="31.5" customHeight="1">
      <c r="A59" s="63">
        <v>54</v>
      </c>
      <c r="B59" s="57" t="s">
        <v>136</v>
      </c>
      <c r="C59" s="57" t="s">
        <v>37</v>
      </c>
      <c r="D59" s="53" t="s">
        <v>137</v>
      </c>
      <c r="E59" s="53">
        <v>0</v>
      </c>
      <c r="F59" s="53">
        <v>0</v>
      </c>
      <c r="G59" s="53">
        <v>0</v>
      </c>
      <c r="H59" s="53">
        <v>0</v>
      </c>
      <c r="I59" s="53">
        <v>2</v>
      </c>
      <c r="J59" s="53">
        <v>2</v>
      </c>
      <c r="K59" s="57">
        <f t="shared" si="9"/>
        <v>2400</v>
      </c>
      <c r="L59" s="74">
        <v>43592</v>
      </c>
      <c r="M59" s="57">
        <f t="shared" si="10"/>
        <v>2</v>
      </c>
      <c r="N59" s="57">
        <f t="shared" si="5"/>
        <v>160</v>
      </c>
      <c r="O59" s="78"/>
      <c r="P59" s="44"/>
    </row>
    <row r="60" spans="1:16" ht="31.5" customHeight="1">
      <c r="A60" s="63">
        <v>55</v>
      </c>
      <c r="B60" s="57" t="s">
        <v>138</v>
      </c>
      <c r="C60" s="57" t="s">
        <v>37</v>
      </c>
      <c r="D60" s="53" t="s">
        <v>137</v>
      </c>
      <c r="E60" s="53">
        <v>0</v>
      </c>
      <c r="F60" s="53">
        <v>0</v>
      </c>
      <c r="G60" s="53">
        <v>0</v>
      </c>
      <c r="H60" s="53">
        <v>0</v>
      </c>
      <c r="I60" s="53">
        <v>2</v>
      </c>
      <c r="J60" s="53">
        <v>2</v>
      </c>
      <c r="K60" s="57">
        <f t="shared" si="9"/>
        <v>2400</v>
      </c>
      <c r="L60" s="74">
        <v>43592</v>
      </c>
      <c r="M60" s="57">
        <f t="shared" si="10"/>
        <v>2</v>
      </c>
      <c r="N60" s="57">
        <f aca="true" t="shared" si="11" ref="N60:N74">M60*80</f>
        <v>160</v>
      </c>
      <c r="O60" s="78"/>
      <c r="P60" s="44"/>
    </row>
    <row r="61" spans="1:16" s="61" customFormat="1" ht="31.5" customHeight="1">
      <c r="A61" s="63">
        <v>56</v>
      </c>
      <c r="B61" s="64" t="s">
        <v>139</v>
      </c>
      <c r="C61" s="64" t="s">
        <v>37</v>
      </c>
      <c r="D61" s="64" t="s">
        <v>137</v>
      </c>
      <c r="E61" s="64">
        <v>0</v>
      </c>
      <c r="F61" s="64">
        <v>11</v>
      </c>
      <c r="G61" s="64">
        <v>0</v>
      </c>
      <c r="H61" s="64">
        <v>11</v>
      </c>
      <c r="I61" s="64">
        <v>12</v>
      </c>
      <c r="J61" s="64">
        <v>34</v>
      </c>
      <c r="K61" s="67">
        <v>25400</v>
      </c>
      <c r="L61" s="75" t="s">
        <v>140</v>
      </c>
      <c r="M61" s="67">
        <v>34</v>
      </c>
      <c r="N61" s="64">
        <f t="shared" si="11"/>
        <v>2720</v>
      </c>
      <c r="O61" s="76"/>
      <c r="P61" s="77"/>
    </row>
    <row r="62" spans="1:16" ht="31.5" customHeight="1">
      <c r="A62" s="63">
        <v>57</v>
      </c>
      <c r="B62" s="57" t="s">
        <v>141</v>
      </c>
      <c r="C62" s="57" t="s">
        <v>37</v>
      </c>
      <c r="D62" s="53" t="s">
        <v>137</v>
      </c>
      <c r="E62" s="53">
        <v>0</v>
      </c>
      <c r="F62" s="53">
        <v>0</v>
      </c>
      <c r="G62" s="53">
        <v>0</v>
      </c>
      <c r="H62" s="53">
        <v>2</v>
      </c>
      <c r="I62" s="53">
        <v>0</v>
      </c>
      <c r="J62" s="53">
        <v>2</v>
      </c>
      <c r="K62" s="57">
        <f aca="true" t="shared" si="12" ref="K62:K74">F62*200+G62*500+H62*800+I62*1200</f>
        <v>1600</v>
      </c>
      <c r="L62" s="74">
        <v>43592</v>
      </c>
      <c r="M62" s="57">
        <f aca="true" t="shared" si="13" ref="M62:M74">E62+J62</f>
        <v>2</v>
      </c>
      <c r="N62" s="57">
        <f t="shared" si="11"/>
        <v>160</v>
      </c>
      <c r="O62" s="78"/>
      <c r="P62" s="44"/>
    </row>
    <row r="63" spans="1:16" s="62" customFormat="1" ht="31.5" customHeight="1">
      <c r="A63" s="63">
        <v>58</v>
      </c>
      <c r="B63" s="64" t="s">
        <v>142</v>
      </c>
      <c r="C63" s="64" t="s">
        <v>37</v>
      </c>
      <c r="D63" s="64" t="s">
        <v>137</v>
      </c>
      <c r="E63" s="64">
        <v>0</v>
      </c>
      <c r="F63" s="64">
        <v>0</v>
      </c>
      <c r="G63" s="64">
        <v>2</v>
      </c>
      <c r="H63" s="64">
        <v>0</v>
      </c>
      <c r="I63" s="64">
        <v>0</v>
      </c>
      <c r="J63" s="64">
        <v>2</v>
      </c>
      <c r="K63" s="67">
        <v>1000</v>
      </c>
      <c r="L63" s="75" t="s">
        <v>140</v>
      </c>
      <c r="M63" s="67">
        <v>2</v>
      </c>
      <c r="N63" s="64">
        <f t="shared" si="11"/>
        <v>160</v>
      </c>
      <c r="O63" s="76"/>
      <c r="P63" s="79"/>
    </row>
    <row r="64" spans="1:16" ht="31.5" customHeight="1">
      <c r="A64" s="63">
        <v>59</v>
      </c>
      <c r="B64" s="57" t="s">
        <v>143</v>
      </c>
      <c r="C64" s="57" t="s">
        <v>37</v>
      </c>
      <c r="D64" s="53" t="s">
        <v>137</v>
      </c>
      <c r="E64" s="53">
        <v>0</v>
      </c>
      <c r="F64" s="53">
        <v>0</v>
      </c>
      <c r="G64" s="53">
        <v>5</v>
      </c>
      <c r="H64" s="53">
        <v>0</v>
      </c>
      <c r="I64" s="53">
        <v>1</v>
      </c>
      <c r="J64" s="53">
        <v>6</v>
      </c>
      <c r="K64" s="57">
        <f t="shared" si="12"/>
        <v>3700</v>
      </c>
      <c r="L64" s="74">
        <v>43592</v>
      </c>
      <c r="M64" s="57">
        <f t="shared" si="13"/>
        <v>6</v>
      </c>
      <c r="N64" s="57">
        <f t="shared" si="11"/>
        <v>480</v>
      </c>
      <c r="O64" s="78"/>
      <c r="P64" s="44"/>
    </row>
    <row r="65" spans="1:16" s="62" customFormat="1" ht="31.5" customHeight="1">
      <c r="A65" s="63">
        <v>60</v>
      </c>
      <c r="B65" s="64" t="s">
        <v>144</v>
      </c>
      <c r="C65" s="64" t="s">
        <v>37</v>
      </c>
      <c r="D65" s="64" t="s">
        <v>137</v>
      </c>
      <c r="E65" s="64">
        <v>0</v>
      </c>
      <c r="F65" s="64">
        <v>0</v>
      </c>
      <c r="G65" s="64">
        <v>1</v>
      </c>
      <c r="H65" s="64">
        <v>0</v>
      </c>
      <c r="I65" s="64">
        <v>0</v>
      </c>
      <c r="J65" s="64">
        <v>1</v>
      </c>
      <c r="K65" s="67">
        <v>500</v>
      </c>
      <c r="L65" s="75" t="s">
        <v>140</v>
      </c>
      <c r="M65" s="67">
        <v>1</v>
      </c>
      <c r="N65" s="64">
        <f t="shared" si="11"/>
        <v>80</v>
      </c>
      <c r="O65" s="76"/>
      <c r="P65" s="79"/>
    </row>
    <row r="66" spans="1:16" ht="31.5" customHeight="1">
      <c r="A66" s="63">
        <v>61</v>
      </c>
      <c r="B66" s="53" t="s">
        <v>145</v>
      </c>
      <c r="C66" s="53" t="s">
        <v>37</v>
      </c>
      <c r="D66" s="53" t="s">
        <v>137</v>
      </c>
      <c r="E66" s="53">
        <v>0</v>
      </c>
      <c r="F66" s="46">
        <v>0</v>
      </c>
      <c r="G66" s="46">
        <v>0</v>
      </c>
      <c r="H66" s="46">
        <v>0</v>
      </c>
      <c r="I66" s="46">
        <v>17</v>
      </c>
      <c r="J66" s="53">
        <v>17</v>
      </c>
      <c r="K66" s="55">
        <v>20400</v>
      </c>
      <c r="L66" s="75" t="s">
        <v>140</v>
      </c>
      <c r="M66" s="55">
        <v>17</v>
      </c>
      <c r="N66" s="57">
        <f t="shared" si="11"/>
        <v>1360</v>
      </c>
      <c r="O66" s="78"/>
      <c r="P66" s="44"/>
    </row>
    <row r="67" spans="1:16" ht="31.5" customHeight="1">
      <c r="A67" s="63">
        <v>62</v>
      </c>
      <c r="B67" s="57" t="s">
        <v>146</v>
      </c>
      <c r="C67" s="57" t="s">
        <v>37</v>
      </c>
      <c r="D67" s="53" t="s">
        <v>118</v>
      </c>
      <c r="E67" s="53">
        <v>0</v>
      </c>
      <c r="F67" s="53">
        <v>18</v>
      </c>
      <c r="G67" s="53">
        <v>0</v>
      </c>
      <c r="H67" s="53">
        <v>0</v>
      </c>
      <c r="I67" s="53">
        <v>2</v>
      </c>
      <c r="J67" s="53">
        <v>20</v>
      </c>
      <c r="K67" s="57">
        <f t="shared" si="12"/>
        <v>6000</v>
      </c>
      <c r="L67" s="74">
        <v>43600</v>
      </c>
      <c r="M67" s="57">
        <f t="shared" si="13"/>
        <v>20</v>
      </c>
      <c r="N67" s="57">
        <f t="shared" si="11"/>
        <v>1600</v>
      </c>
      <c r="O67" s="78"/>
      <c r="P67" s="44"/>
    </row>
    <row r="68" spans="1:16" ht="31.5" customHeight="1">
      <c r="A68" s="63">
        <v>63</v>
      </c>
      <c r="B68" s="57" t="s">
        <v>147</v>
      </c>
      <c r="C68" s="57" t="s">
        <v>37</v>
      </c>
      <c r="D68" s="57" t="s">
        <v>148</v>
      </c>
      <c r="E68" s="57">
        <v>0</v>
      </c>
      <c r="F68" s="57">
        <v>18</v>
      </c>
      <c r="G68" s="57">
        <v>0</v>
      </c>
      <c r="H68" s="57">
        <v>8</v>
      </c>
      <c r="I68" s="57">
        <v>1</v>
      </c>
      <c r="J68" s="57">
        <v>27</v>
      </c>
      <c r="K68" s="57">
        <f t="shared" si="12"/>
        <v>11200</v>
      </c>
      <c r="L68" s="74">
        <v>43602</v>
      </c>
      <c r="M68" s="57">
        <f t="shared" si="13"/>
        <v>27</v>
      </c>
      <c r="N68" s="57">
        <f t="shared" si="11"/>
        <v>2160</v>
      </c>
      <c r="O68" s="78"/>
      <c r="P68" s="44"/>
    </row>
    <row r="69" spans="1:16" ht="31.5" customHeight="1">
      <c r="A69" s="63">
        <v>64</v>
      </c>
      <c r="B69" s="57" t="s">
        <v>149</v>
      </c>
      <c r="C69" s="57" t="s">
        <v>37</v>
      </c>
      <c r="D69" s="53" t="s">
        <v>150</v>
      </c>
      <c r="E69" s="53">
        <v>0</v>
      </c>
      <c r="F69" s="53">
        <v>58</v>
      </c>
      <c r="G69" s="53">
        <v>0</v>
      </c>
      <c r="H69" s="53">
        <v>3</v>
      </c>
      <c r="I69" s="53">
        <v>1</v>
      </c>
      <c r="J69" s="53">
        <v>62</v>
      </c>
      <c r="K69" s="57">
        <f t="shared" si="12"/>
        <v>15200</v>
      </c>
      <c r="L69" s="74">
        <v>43602</v>
      </c>
      <c r="M69" s="57">
        <f t="shared" si="13"/>
        <v>62</v>
      </c>
      <c r="N69" s="57">
        <f t="shared" si="11"/>
        <v>4960</v>
      </c>
      <c r="O69" s="78"/>
      <c r="P69" s="44"/>
    </row>
    <row r="70" spans="1:16" ht="31.5" customHeight="1">
      <c r="A70" s="63">
        <v>65</v>
      </c>
      <c r="B70" s="57" t="s">
        <v>151</v>
      </c>
      <c r="C70" s="57" t="s">
        <v>37</v>
      </c>
      <c r="D70" s="53" t="s">
        <v>135</v>
      </c>
      <c r="E70" s="53">
        <v>0</v>
      </c>
      <c r="F70" s="53">
        <v>69</v>
      </c>
      <c r="G70" s="53">
        <v>0</v>
      </c>
      <c r="H70" s="53">
        <v>22</v>
      </c>
      <c r="I70" s="53">
        <v>5</v>
      </c>
      <c r="J70" s="53">
        <v>96</v>
      </c>
      <c r="K70" s="57">
        <f t="shared" si="12"/>
        <v>37400</v>
      </c>
      <c r="L70" s="74">
        <v>43602</v>
      </c>
      <c r="M70" s="57">
        <f t="shared" si="13"/>
        <v>96</v>
      </c>
      <c r="N70" s="57">
        <f t="shared" si="11"/>
        <v>7680</v>
      </c>
      <c r="O70" s="78"/>
      <c r="P70" s="44"/>
    </row>
    <row r="71" spans="1:16" ht="31.5" customHeight="1">
      <c r="A71" s="63">
        <v>66</v>
      </c>
      <c r="B71" s="57" t="s">
        <v>152</v>
      </c>
      <c r="C71" s="57" t="s">
        <v>37</v>
      </c>
      <c r="D71" s="53" t="s">
        <v>153</v>
      </c>
      <c r="E71" s="53">
        <v>0</v>
      </c>
      <c r="F71" s="53">
        <v>0</v>
      </c>
      <c r="G71" s="53">
        <v>0</v>
      </c>
      <c r="H71" s="53">
        <v>6</v>
      </c>
      <c r="I71" s="53">
        <v>0</v>
      </c>
      <c r="J71" s="53">
        <v>6</v>
      </c>
      <c r="K71" s="57">
        <f t="shared" si="12"/>
        <v>4800</v>
      </c>
      <c r="L71" s="74">
        <v>43607</v>
      </c>
      <c r="M71" s="57">
        <f t="shared" si="13"/>
        <v>6</v>
      </c>
      <c r="N71" s="57">
        <f t="shared" si="11"/>
        <v>480</v>
      </c>
      <c r="O71" s="78"/>
      <c r="P71" s="44"/>
    </row>
    <row r="72" spans="1:16" ht="31.5" customHeight="1">
      <c r="A72" s="63">
        <v>67</v>
      </c>
      <c r="B72" s="57" t="s">
        <v>154</v>
      </c>
      <c r="C72" s="57" t="s">
        <v>37</v>
      </c>
      <c r="D72" s="57" t="s">
        <v>153</v>
      </c>
      <c r="E72" s="57">
        <v>0</v>
      </c>
      <c r="F72" s="57">
        <v>17</v>
      </c>
      <c r="G72" s="57">
        <v>0</v>
      </c>
      <c r="H72" s="57">
        <v>0</v>
      </c>
      <c r="I72" s="57">
        <v>1</v>
      </c>
      <c r="J72" s="57">
        <v>18</v>
      </c>
      <c r="K72" s="57">
        <f t="shared" si="12"/>
        <v>4600</v>
      </c>
      <c r="L72" s="74">
        <v>43607</v>
      </c>
      <c r="M72" s="57">
        <f t="shared" si="13"/>
        <v>18</v>
      </c>
      <c r="N72" s="57">
        <f t="shared" si="11"/>
        <v>1440</v>
      </c>
      <c r="O72" s="78"/>
      <c r="P72" s="44"/>
    </row>
    <row r="73" spans="1:16" ht="31.5" customHeight="1">
      <c r="A73" s="63">
        <v>68</v>
      </c>
      <c r="B73" s="57" t="s">
        <v>155</v>
      </c>
      <c r="C73" s="57" t="s">
        <v>156</v>
      </c>
      <c r="D73" s="53" t="s">
        <v>157</v>
      </c>
      <c r="E73" s="53">
        <v>0</v>
      </c>
      <c r="F73" s="53">
        <v>0</v>
      </c>
      <c r="G73" s="53">
        <v>0</v>
      </c>
      <c r="H73" s="53">
        <v>0</v>
      </c>
      <c r="I73" s="53">
        <v>1</v>
      </c>
      <c r="J73" s="53">
        <v>1</v>
      </c>
      <c r="K73" s="57">
        <f t="shared" si="12"/>
        <v>1200</v>
      </c>
      <c r="L73" s="74">
        <v>43589</v>
      </c>
      <c r="M73" s="57">
        <f t="shared" si="13"/>
        <v>1</v>
      </c>
      <c r="N73" s="57">
        <f t="shared" si="11"/>
        <v>80</v>
      </c>
      <c r="O73" s="78"/>
      <c r="P73" s="44"/>
    </row>
    <row r="74" spans="1:16" ht="31.5" customHeight="1">
      <c r="A74" s="63">
        <v>69</v>
      </c>
      <c r="B74" s="57" t="s">
        <v>158</v>
      </c>
      <c r="C74" s="57" t="s">
        <v>156</v>
      </c>
      <c r="D74" s="57" t="s">
        <v>157</v>
      </c>
      <c r="E74" s="57">
        <v>0</v>
      </c>
      <c r="F74" s="57">
        <v>0</v>
      </c>
      <c r="G74" s="57">
        <v>0</v>
      </c>
      <c r="H74" s="57">
        <v>0</v>
      </c>
      <c r="I74" s="57">
        <v>2</v>
      </c>
      <c r="J74" s="57">
        <v>2</v>
      </c>
      <c r="K74" s="57">
        <f t="shared" si="12"/>
        <v>2400</v>
      </c>
      <c r="L74" s="74">
        <v>43589</v>
      </c>
      <c r="M74" s="57">
        <f t="shared" si="13"/>
        <v>2</v>
      </c>
      <c r="N74" s="57">
        <f t="shared" si="11"/>
        <v>160</v>
      </c>
      <c r="O74" s="78"/>
      <c r="P74" s="44"/>
    </row>
    <row r="75" spans="1:16" ht="31.5" customHeight="1">
      <c r="A75" s="63">
        <v>70</v>
      </c>
      <c r="B75" s="57" t="s">
        <v>159</v>
      </c>
      <c r="C75" s="57" t="s">
        <v>156</v>
      </c>
      <c r="D75" s="53" t="s">
        <v>160</v>
      </c>
      <c r="E75" s="57">
        <v>4</v>
      </c>
      <c r="F75" s="57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74">
        <v>43596</v>
      </c>
      <c r="M75" s="57">
        <v>4</v>
      </c>
      <c r="N75" s="57">
        <v>320</v>
      </c>
      <c r="O75" s="78"/>
      <c r="P75" s="44"/>
    </row>
    <row r="76" spans="1:16" ht="31.5" customHeight="1">
      <c r="A76" s="63">
        <v>71</v>
      </c>
      <c r="B76" s="57" t="s">
        <v>161</v>
      </c>
      <c r="C76" s="57" t="s">
        <v>156</v>
      </c>
      <c r="D76" s="53" t="s">
        <v>160</v>
      </c>
      <c r="E76" s="57">
        <v>25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74">
        <v>43596</v>
      </c>
      <c r="M76" s="57">
        <v>25</v>
      </c>
      <c r="N76" s="57">
        <v>2000</v>
      </c>
      <c r="O76" s="78"/>
      <c r="P76" s="44"/>
    </row>
    <row r="77" spans="1:16" ht="31.5" customHeight="1">
      <c r="A77" s="63">
        <v>72</v>
      </c>
      <c r="B77" s="57" t="s">
        <v>162</v>
      </c>
      <c r="C77" s="57" t="s">
        <v>156</v>
      </c>
      <c r="D77" s="53" t="s">
        <v>160</v>
      </c>
      <c r="E77" s="57">
        <v>1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74">
        <v>43596</v>
      </c>
      <c r="M77" s="57">
        <v>1</v>
      </c>
      <c r="N77" s="57">
        <v>80</v>
      </c>
      <c r="O77" s="78"/>
      <c r="P77" s="44"/>
    </row>
    <row r="78" spans="1:16" ht="31.5" customHeight="1">
      <c r="A78" s="63">
        <v>73</v>
      </c>
      <c r="B78" s="57" t="s">
        <v>163</v>
      </c>
      <c r="C78" s="57" t="s">
        <v>156</v>
      </c>
      <c r="D78" s="53" t="s">
        <v>160</v>
      </c>
      <c r="E78" s="57">
        <v>21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74">
        <v>43592</v>
      </c>
      <c r="M78" s="57">
        <v>21</v>
      </c>
      <c r="N78" s="57">
        <v>1680</v>
      </c>
      <c r="O78" s="78"/>
      <c r="P78" s="44"/>
    </row>
    <row r="79" spans="1:16" ht="31.5" customHeight="1">
      <c r="A79" s="63">
        <v>74</v>
      </c>
      <c r="B79" s="57" t="s">
        <v>164</v>
      </c>
      <c r="C79" s="57" t="s">
        <v>156</v>
      </c>
      <c r="D79" s="53" t="s">
        <v>160</v>
      </c>
      <c r="E79" s="57">
        <v>3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57">
        <v>0</v>
      </c>
      <c r="L79" s="74">
        <v>43587</v>
      </c>
      <c r="M79" s="57">
        <v>3</v>
      </c>
      <c r="N79" s="57">
        <v>240</v>
      </c>
      <c r="O79" s="78"/>
      <c r="P79" s="44"/>
    </row>
    <row r="80" spans="1:16" s="62" customFormat="1" ht="31.5" customHeight="1">
      <c r="A80" s="80" t="s">
        <v>52</v>
      </c>
      <c r="B80" s="81"/>
      <c r="C80" s="82"/>
      <c r="D80" s="82"/>
      <c r="E80" s="82">
        <v>67</v>
      </c>
      <c r="F80" s="83">
        <f>SUM(F6:F79)</f>
        <v>283</v>
      </c>
      <c r="G80" s="83">
        <f>SUM(G6:G79)</f>
        <v>128</v>
      </c>
      <c r="H80" s="83">
        <f>SUM(H6:H79)</f>
        <v>277</v>
      </c>
      <c r="I80" s="83">
        <f>SUM(I6:I79)</f>
        <v>373</v>
      </c>
      <c r="J80" s="83">
        <v>1061</v>
      </c>
      <c r="K80" s="64">
        <f>SUM(K6:K79)</f>
        <v>789800</v>
      </c>
      <c r="L80" s="82"/>
      <c r="M80" s="64">
        <f>E80+J80</f>
        <v>1128</v>
      </c>
      <c r="N80" s="64">
        <f>M80*80</f>
        <v>90240</v>
      </c>
      <c r="O80" s="76"/>
      <c r="P80" s="79"/>
    </row>
    <row r="81" spans="1:16" ht="46.5" customHeight="1">
      <c r="A81" s="20" t="s">
        <v>165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45"/>
    </row>
    <row r="82" spans="1:15" ht="34.5" customHeight="1">
      <c r="A82" s="20" t="s">
        <v>166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1:15" ht="24.75" customHeight="1">
      <c r="A83" s="22"/>
      <c r="B83" s="23"/>
      <c r="C83" s="23"/>
      <c r="D83" s="22"/>
      <c r="E83" s="23"/>
      <c r="F83" s="22"/>
      <c r="G83" s="22"/>
      <c r="H83" s="37"/>
      <c r="I83" s="37"/>
      <c r="J83" s="37"/>
      <c r="K83" s="23"/>
      <c r="L83" s="23"/>
      <c r="M83" s="23"/>
      <c r="N83" s="23"/>
      <c r="O83" s="23"/>
    </row>
    <row r="84" ht="24.75" customHeight="1"/>
    <row r="85" ht="24.75" customHeight="1"/>
    <row r="86" ht="24.75" customHeight="1"/>
    <row r="87" ht="24.75" customHeight="1"/>
  </sheetData>
  <sheetProtection/>
  <mergeCells count="17">
    <mergeCell ref="A1:B1"/>
    <mergeCell ref="A2:O2"/>
    <mergeCell ref="A3:E3"/>
    <mergeCell ref="G3:O3"/>
    <mergeCell ref="F4:J4"/>
    <mergeCell ref="M4:N4"/>
    <mergeCell ref="A80:B80"/>
    <mergeCell ref="A81:O81"/>
    <mergeCell ref="A82:O82"/>
    <mergeCell ref="A4:A5"/>
    <mergeCell ref="B4:B5"/>
    <mergeCell ref="C4:C5"/>
    <mergeCell ref="D4:D5"/>
    <mergeCell ref="E4:E5"/>
    <mergeCell ref="K4:K5"/>
    <mergeCell ref="L4:L5"/>
    <mergeCell ref="O4:O5"/>
  </mergeCells>
  <printOptions horizontalCentered="1"/>
  <pageMargins left="0.59" right="0.3145833333333333" top="0.7900000000000001" bottom="0.7900000000000001" header="0.39" footer="0.39"/>
  <pageSetup horizontalDpi="600" verticalDpi="600" orientation="landscape" paperSize="120" scale="70"/>
  <headerFooter scaleWithDoc="0" alignWithMargins="0">
    <oddFooter>&amp;C&amp;"仿宋_GB2312"第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="85" zoomScaleNormal="85" zoomScaleSheetLayoutView="100" workbookViewId="0" topLeftCell="A1">
      <selection activeCell="C8" sqref="C8"/>
    </sheetView>
  </sheetViews>
  <sheetFormatPr defaultColWidth="9.00390625" defaultRowHeight="14.25"/>
  <cols>
    <col min="1" max="1" width="5.125" style="0" customWidth="1"/>
    <col min="2" max="3" width="20.875" style="0" customWidth="1"/>
    <col min="4" max="4" width="16.75390625" style="0" customWidth="1"/>
    <col min="5" max="6" width="10.625" style="0" customWidth="1"/>
    <col min="7" max="10" width="10.625" style="3" customWidth="1"/>
    <col min="11" max="11" width="12.50390625" style="3" customWidth="1"/>
    <col min="12" max="12" width="13.75390625" style="0" customWidth="1"/>
    <col min="13" max="13" width="12.625" style="0" customWidth="1"/>
    <col min="14" max="14" width="10.625" style="0" customWidth="1"/>
    <col min="15" max="15" width="10.125" style="0" customWidth="1"/>
    <col min="16" max="16" width="10.875" style="0" customWidth="1"/>
  </cols>
  <sheetData>
    <row r="1" spans="1:2" ht="30" customHeight="1">
      <c r="A1" s="4" t="s">
        <v>167</v>
      </c>
      <c r="B1" s="5"/>
    </row>
    <row r="2" spans="1:16" ht="46.5" customHeight="1">
      <c r="A2" s="6" t="s">
        <v>168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28.5" customHeight="1">
      <c r="A3" s="7" t="s">
        <v>2</v>
      </c>
      <c r="B3" s="7"/>
      <c r="C3" s="7"/>
      <c r="D3" s="7"/>
      <c r="E3" s="7"/>
      <c r="F3" s="7"/>
      <c r="G3" s="24"/>
      <c r="H3" s="25" t="s">
        <v>169</v>
      </c>
      <c r="I3" s="25"/>
      <c r="J3" s="25"/>
      <c r="K3" s="25"/>
      <c r="L3" s="25"/>
      <c r="M3" s="25"/>
      <c r="N3" s="25"/>
      <c r="O3" s="25"/>
      <c r="P3" s="25"/>
    </row>
    <row r="4" spans="1:17" s="1" customFormat="1" ht="31.5" customHeight="1">
      <c r="A4" s="8" t="s">
        <v>4</v>
      </c>
      <c r="B4" s="9" t="s">
        <v>170</v>
      </c>
      <c r="C4" s="9" t="s">
        <v>171</v>
      </c>
      <c r="D4" s="9" t="s">
        <v>7</v>
      </c>
      <c r="E4" s="9" t="s">
        <v>8</v>
      </c>
      <c r="F4" s="9" t="s">
        <v>9</v>
      </c>
      <c r="G4" s="26" t="s">
        <v>10</v>
      </c>
      <c r="H4" s="27"/>
      <c r="I4" s="27"/>
      <c r="J4" s="27"/>
      <c r="K4" s="34"/>
      <c r="L4" s="8" t="s">
        <v>11</v>
      </c>
      <c r="M4" s="9" t="s">
        <v>12</v>
      </c>
      <c r="N4" s="8" t="s">
        <v>13</v>
      </c>
      <c r="O4" s="8"/>
      <c r="P4" s="8" t="s">
        <v>14</v>
      </c>
      <c r="Q4" s="42"/>
    </row>
    <row r="5" spans="1:17" s="1" customFormat="1" ht="129.75" customHeight="1">
      <c r="A5" s="8"/>
      <c r="B5" s="10"/>
      <c r="C5" s="10"/>
      <c r="D5" s="10"/>
      <c r="E5" s="10"/>
      <c r="F5" s="10"/>
      <c r="G5" s="28" t="s">
        <v>15</v>
      </c>
      <c r="H5" s="28" t="s">
        <v>16</v>
      </c>
      <c r="I5" s="28" t="s">
        <v>17</v>
      </c>
      <c r="J5" s="28" t="s">
        <v>18</v>
      </c>
      <c r="K5" s="28" t="s">
        <v>19</v>
      </c>
      <c r="L5" s="8"/>
      <c r="M5" s="10"/>
      <c r="N5" s="8" t="s">
        <v>20</v>
      </c>
      <c r="O5" s="8" t="s">
        <v>21</v>
      </c>
      <c r="P5" s="8"/>
      <c r="Q5" s="42"/>
    </row>
    <row r="6" spans="1:17" ht="31.5" customHeight="1">
      <c r="A6" s="11">
        <v>1</v>
      </c>
      <c r="B6" s="51" t="s">
        <v>172</v>
      </c>
      <c r="C6" s="126" t="s">
        <v>173</v>
      </c>
      <c r="D6" s="51" t="s">
        <v>37</v>
      </c>
      <c r="E6" s="51" t="s">
        <v>44</v>
      </c>
      <c r="F6" s="51">
        <v>0</v>
      </c>
      <c r="G6" s="51">
        <v>64</v>
      </c>
      <c r="H6" s="51">
        <v>0</v>
      </c>
      <c r="I6" s="51">
        <v>0</v>
      </c>
      <c r="J6" s="51">
        <v>126</v>
      </c>
      <c r="K6" s="51">
        <v>190</v>
      </c>
      <c r="L6" s="54">
        <v>164000</v>
      </c>
      <c r="M6" s="51" t="s">
        <v>174</v>
      </c>
      <c r="N6" s="54">
        <v>190</v>
      </c>
      <c r="O6" s="56">
        <f aca="true" t="shared" si="0" ref="O6:O9">N6*80</f>
        <v>15200</v>
      </c>
      <c r="P6" s="40"/>
      <c r="Q6" s="44"/>
    </row>
    <row r="7" spans="1:17" ht="31.5" customHeight="1">
      <c r="A7" s="11">
        <v>2</v>
      </c>
      <c r="B7" s="51" t="s">
        <v>175</v>
      </c>
      <c r="C7" s="126" t="s">
        <v>176</v>
      </c>
      <c r="D7" s="51" t="s">
        <v>37</v>
      </c>
      <c r="E7" s="51" t="s">
        <v>135</v>
      </c>
      <c r="F7" s="51">
        <v>0</v>
      </c>
      <c r="G7" s="51">
        <v>20</v>
      </c>
      <c r="H7" s="51">
        <v>0</v>
      </c>
      <c r="I7" s="51">
        <v>102</v>
      </c>
      <c r="J7" s="51">
        <v>45</v>
      </c>
      <c r="K7" s="51">
        <v>167</v>
      </c>
      <c r="L7" s="54">
        <v>139600</v>
      </c>
      <c r="M7" s="51" t="s">
        <v>177</v>
      </c>
      <c r="N7" s="54">
        <v>167</v>
      </c>
      <c r="O7" s="56">
        <f t="shared" si="0"/>
        <v>13360</v>
      </c>
      <c r="P7" s="40"/>
      <c r="Q7" s="44"/>
    </row>
    <row r="8" spans="1:17" ht="31.5" customHeight="1">
      <c r="A8" s="11">
        <v>3</v>
      </c>
      <c r="B8" s="51" t="s">
        <v>178</v>
      </c>
      <c r="C8" s="127" t="s">
        <v>179</v>
      </c>
      <c r="D8" s="51" t="s">
        <v>37</v>
      </c>
      <c r="E8" s="51" t="s">
        <v>180</v>
      </c>
      <c r="F8" s="51">
        <v>2</v>
      </c>
      <c r="G8" s="51">
        <v>77</v>
      </c>
      <c r="H8" s="51">
        <v>36</v>
      </c>
      <c r="I8" s="51">
        <v>0</v>
      </c>
      <c r="J8" s="51">
        <v>17</v>
      </c>
      <c r="K8" s="51">
        <v>130</v>
      </c>
      <c r="L8" s="54">
        <v>53800</v>
      </c>
      <c r="M8" s="51" t="s">
        <v>181</v>
      </c>
      <c r="N8" s="54">
        <v>132</v>
      </c>
      <c r="O8" s="56">
        <f t="shared" si="0"/>
        <v>10560</v>
      </c>
      <c r="P8" s="57"/>
      <c r="Q8" s="44"/>
    </row>
    <row r="9" spans="1:17" ht="31.5" customHeight="1">
      <c r="A9" s="17" t="s">
        <v>52</v>
      </c>
      <c r="B9" s="18"/>
      <c r="C9" s="19"/>
      <c r="D9" s="19"/>
      <c r="E9" s="19"/>
      <c r="F9" s="53">
        <f>SUM(F6:F8)</f>
        <v>2</v>
      </c>
      <c r="G9" s="53">
        <f>SUM(G6:G8)</f>
        <v>161</v>
      </c>
      <c r="H9" s="53">
        <f>SUM(H6:H8)</f>
        <v>36</v>
      </c>
      <c r="I9" s="53">
        <f>SUM(I6:I8)</f>
        <v>102</v>
      </c>
      <c r="J9" s="53">
        <f>SUM(J6:J8)</f>
        <v>188</v>
      </c>
      <c r="K9" s="53">
        <f>G9+H9+I9+J9</f>
        <v>487</v>
      </c>
      <c r="L9" s="55">
        <v>357400</v>
      </c>
      <c r="M9" s="58"/>
      <c r="N9" s="55">
        <f>F9+K9</f>
        <v>489</v>
      </c>
      <c r="O9" s="57">
        <f t="shared" si="0"/>
        <v>39120</v>
      </c>
      <c r="P9" s="40"/>
      <c r="Q9" s="44"/>
    </row>
    <row r="10" spans="1:17" ht="46.5" customHeight="1">
      <c r="A10" s="20" t="s">
        <v>182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45"/>
    </row>
    <row r="11" spans="1:16" ht="34.5" customHeight="1">
      <c r="A11" s="20" t="s">
        <v>183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59"/>
      <c r="N11" s="59"/>
      <c r="O11" s="20"/>
      <c r="P11" s="50"/>
    </row>
    <row r="12" spans="1:16" ht="24.75" customHeight="1">
      <c r="A12" s="22"/>
      <c r="B12" s="23"/>
      <c r="C12" s="23"/>
      <c r="D12" s="23"/>
      <c r="E12" s="22"/>
      <c r="F12" s="23"/>
      <c r="G12" s="22"/>
      <c r="H12" s="22"/>
      <c r="I12" s="37"/>
      <c r="J12" s="37"/>
      <c r="K12" s="37"/>
      <c r="L12" s="23"/>
      <c r="M12" s="23"/>
      <c r="N12" s="23"/>
      <c r="O12" s="23"/>
      <c r="P12" s="23"/>
    </row>
    <row r="13" ht="24.75" customHeight="1"/>
    <row r="14" ht="24.75" customHeight="1"/>
    <row r="15" ht="24.75" customHeight="1"/>
    <row r="16" ht="24.75" customHeight="1"/>
  </sheetData>
  <sheetProtection/>
  <mergeCells count="18">
    <mergeCell ref="A1:B1"/>
    <mergeCell ref="A2:P2"/>
    <mergeCell ref="A3:F3"/>
    <mergeCell ref="H3:P3"/>
    <mergeCell ref="G4:K4"/>
    <mergeCell ref="N4:O4"/>
    <mergeCell ref="A9:B9"/>
    <mergeCell ref="A10:P10"/>
    <mergeCell ref="A11:O11"/>
    <mergeCell ref="A4:A5"/>
    <mergeCell ref="B4:B5"/>
    <mergeCell ref="C4:C5"/>
    <mergeCell ref="D4:D5"/>
    <mergeCell ref="E4:E5"/>
    <mergeCell ref="F4:F5"/>
    <mergeCell ref="L4:L5"/>
    <mergeCell ref="M4:M5"/>
    <mergeCell ref="P4:P5"/>
  </mergeCells>
  <printOptions horizontalCentered="1"/>
  <pageMargins left="0.59" right="0.39" top="0.7900000000000001" bottom="0.7900000000000001" header="0.39" footer="0.39"/>
  <pageSetup fitToHeight="1" fitToWidth="1" horizontalDpi="600" verticalDpi="600" orientation="landscape" paperSize="120" scale="64"/>
  <headerFooter scaleWithDoc="0" alignWithMargins="0">
    <oddFooter>&amp;C&amp;"仿宋_GB2312"第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="85" zoomScaleNormal="85" zoomScaleSheetLayoutView="100" workbookViewId="0" topLeftCell="A1">
      <selection activeCell="O13" sqref="O13"/>
    </sheetView>
  </sheetViews>
  <sheetFormatPr defaultColWidth="9.00390625" defaultRowHeight="14.25"/>
  <cols>
    <col min="1" max="1" width="6.875" style="0" customWidth="1"/>
    <col min="2" max="2" width="20.625" style="0" customWidth="1"/>
    <col min="3" max="3" width="20.875" style="0" customWidth="1"/>
    <col min="4" max="4" width="16.50390625" style="0" customWidth="1"/>
    <col min="5" max="6" width="10.625" style="0" customWidth="1"/>
    <col min="7" max="10" width="10.625" style="3" customWidth="1"/>
    <col min="11" max="11" width="14.125" style="3" customWidth="1"/>
    <col min="12" max="12" width="13.75390625" style="0" customWidth="1"/>
    <col min="13" max="13" width="11.625" style="0" customWidth="1"/>
    <col min="14" max="14" width="10.625" style="0" customWidth="1"/>
    <col min="15" max="15" width="11.375" style="0" customWidth="1"/>
    <col min="16" max="16" width="11.125" style="0" customWidth="1"/>
  </cols>
  <sheetData>
    <row r="1" spans="1:2" ht="30" customHeight="1">
      <c r="A1" s="4" t="s">
        <v>184</v>
      </c>
      <c r="B1" s="5"/>
    </row>
    <row r="2" spans="1:16" ht="46.5" customHeight="1">
      <c r="A2" s="6" t="s">
        <v>185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28.5" customHeight="1">
      <c r="A3" s="7" t="s">
        <v>56</v>
      </c>
      <c r="B3" s="7"/>
      <c r="C3" s="7"/>
      <c r="D3" s="7"/>
      <c r="E3" s="7"/>
      <c r="F3" s="7"/>
      <c r="G3" s="24"/>
      <c r="H3" s="25" t="s">
        <v>57</v>
      </c>
      <c r="I3" s="25"/>
      <c r="J3" s="25"/>
      <c r="K3" s="25"/>
      <c r="L3" s="25"/>
      <c r="M3" s="25"/>
      <c r="N3" s="25"/>
      <c r="O3" s="25"/>
      <c r="P3" s="25"/>
    </row>
    <row r="4" spans="1:17" s="1" customFormat="1" ht="31.5" customHeight="1">
      <c r="A4" s="8" t="s">
        <v>4</v>
      </c>
      <c r="B4" s="9" t="s">
        <v>186</v>
      </c>
      <c r="C4" s="9" t="s">
        <v>171</v>
      </c>
      <c r="D4" s="9" t="s">
        <v>7</v>
      </c>
      <c r="E4" s="9" t="s">
        <v>8</v>
      </c>
      <c r="F4" s="9" t="s">
        <v>9</v>
      </c>
      <c r="G4" s="26" t="s">
        <v>10</v>
      </c>
      <c r="H4" s="27"/>
      <c r="I4" s="27"/>
      <c r="J4" s="27"/>
      <c r="K4" s="34"/>
      <c r="L4" s="8" t="s">
        <v>11</v>
      </c>
      <c r="M4" s="9" t="s">
        <v>12</v>
      </c>
      <c r="N4" s="8" t="s">
        <v>13</v>
      </c>
      <c r="O4" s="8"/>
      <c r="P4" s="8" t="s">
        <v>14</v>
      </c>
      <c r="Q4" s="42"/>
    </row>
    <row r="5" spans="1:17" s="1" customFormat="1" ht="129.75" customHeight="1">
      <c r="A5" s="8"/>
      <c r="B5" s="10"/>
      <c r="C5" s="10"/>
      <c r="D5" s="10"/>
      <c r="E5" s="10"/>
      <c r="F5" s="10"/>
      <c r="G5" s="28" t="s">
        <v>15</v>
      </c>
      <c r="H5" s="28" t="s">
        <v>16</v>
      </c>
      <c r="I5" s="28" t="s">
        <v>17</v>
      </c>
      <c r="J5" s="28" t="s">
        <v>18</v>
      </c>
      <c r="K5" s="28" t="s">
        <v>19</v>
      </c>
      <c r="L5" s="8"/>
      <c r="M5" s="10"/>
      <c r="N5" s="8" t="s">
        <v>20</v>
      </c>
      <c r="O5" s="8" t="s">
        <v>21</v>
      </c>
      <c r="P5" s="8"/>
      <c r="Q5" s="42"/>
    </row>
    <row r="6" spans="1:17" s="1" customFormat="1" ht="31.5" customHeight="1">
      <c r="A6" s="11"/>
      <c r="B6" s="46"/>
      <c r="C6" s="47"/>
      <c r="D6" s="46"/>
      <c r="E6" s="46"/>
      <c r="F6" s="48"/>
      <c r="G6" s="29"/>
      <c r="H6" s="29"/>
      <c r="I6" s="29"/>
      <c r="J6" s="29"/>
      <c r="K6" s="48"/>
      <c r="L6" s="49"/>
      <c r="M6" s="46"/>
      <c r="N6" s="11"/>
      <c r="O6" s="11"/>
      <c r="P6" s="39"/>
      <c r="Q6" s="43"/>
    </row>
    <row r="7" spans="1:17" ht="31.5" customHeight="1">
      <c r="A7" s="11"/>
      <c r="B7" s="14"/>
      <c r="C7" s="14"/>
      <c r="D7" s="14"/>
      <c r="E7" s="14"/>
      <c r="F7" s="13"/>
      <c r="G7" s="30"/>
      <c r="H7" s="30"/>
      <c r="I7" s="30"/>
      <c r="J7" s="30"/>
      <c r="K7" s="30"/>
      <c r="L7" s="30"/>
      <c r="M7" s="31"/>
      <c r="N7" s="13"/>
      <c r="O7" s="13"/>
      <c r="P7" s="40"/>
      <c r="Q7" s="44"/>
    </row>
    <row r="8" spans="1:17" ht="31.5" customHeight="1">
      <c r="A8" s="11"/>
      <c r="B8" s="14"/>
      <c r="C8" s="14"/>
      <c r="D8" s="14"/>
      <c r="E8" s="14"/>
      <c r="F8" s="13"/>
      <c r="G8" s="30"/>
      <c r="H8" s="30"/>
      <c r="I8" s="30"/>
      <c r="J8" s="30"/>
      <c r="K8" s="30"/>
      <c r="L8" s="30"/>
      <c r="M8" s="31"/>
      <c r="N8" s="13"/>
      <c r="O8" s="13"/>
      <c r="P8" s="40"/>
      <c r="Q8" s="44"/>
    </row>
    <row r="9" spans="1:17" ht="31.5" customHeight="1">
      <c r="A9" s="13"/>
      <c r="B9" s="14"/>
      <c r="C9" s="14"/>
      <c r="D9" s="14"/>
      <c r="E9" s="14"/>
      <c r="F9" s="13"/>
      <c r="G9" s="30"/>
      <c r="H9" s="30"/>
      <c r="I9" s="30"/>
      <c r="J9" s="30"/>
      <c r="K9" s="30"/>
      <c r="L9" s="30"/>
      <c r="M9" s="31"/>
      <c r="N9" s="13"/>
      <c r="O9" s="13"/>
      <c r="P9" s="40"/>
      <c r="Q9" s="44"/>
    </row>
    <row r="10" spans="1:17" ht="31.5" customHeight="1">
      <c r="A10" s="13"/>
      <c r="B10" s="14"/>
      <c r="C10" s="14"/>
      <c r="D10" s="14"/>
      <c r="E10" s="14"/>
      <c r="F10" s="13"/>
      <c r="G10" s="31"/>
      <c r="H10" s="31"/>
      <c r="I10" s="35"/>
      <c r="J10" s="35"/>
      <c r="K10" s="36"/>
      <c r="L10" s="30"/>
      <c r="M10" s="31"/>
      <c r="N10" s="13"/>
      <c r="O10" s="13"/>
      <c r="P10" s="40"/>
      <c r="Q10" s="44"/>
    </row>
    <row r="11" spans="1:17" ht="31.5" customHeight="1">
      <c r="A11" s="13"/>
      <c r="B11" s="15"/>
      <c r="C11" s="15"/>
      <c r="D11" s="15"/>
      <c r="E11" s="15"/>
      <c r="F11" s="13"/>
      <c r="G11" s="32"/>
      <c r="H11" s="32"/>
      <c r="I11" s="36"/>
      <c r="J11" s="36"/>
      <c r="K11" s="36"/>
      <c r="L11" s="30"/>
      <c r="M11" s="32"/>
      <c r="N11" s="13"/>
      <c r="O11" s="13"/>
      <c r="P11" s="40"/>
      <c r="Q11" s="44"/>
    </row>
    <row r="12" spans="1:17" ht="31.5" customHeight="1">
      <c r="A12" s="13"/>
      <c r="B12" s="16"/>
      <c r="C12" s="15"/>
      <c r="D12" s="15"/>
      <c r="E12" s="15"/>
      <c r="F12" s="13"/>
      <c r="G12" s="32"/>
      <c r="H12" s="32"/>
      <c r="I12" s="36"/>
      <c r="J12" s="36"/>
      <c r="K12" s="36"/>
      <c r="L12" s="30"/>
      <c r="M12" s="32"/>
      <c r="N12" s="13"/>
      <c r="O12" s="13"/>
      <c r="P12" s="40"/>
      <c r="Q12" s="44"/>
    </row>
    <row r="13" spans="1:17" ht="31.5" customHeight="1">
      <c r="A13" s="13"/>
      <c r="B13" s="16"/>
      <c r="C13" s="15"/>
      <c r="D13" s="15"/>
      <c r="E13" s="15"/>
      <c r="F13" s="13"/>
      <c r="G13" s="32"/>
      <c r="H13" s="32"/>
      <c r="I13" s="36"/>
      <c r="J13" s="36"/>
      <c r="K13" s="36"/>
      <c r="L13" s="30"/>
      <c r="M13" s="32"/>
      <c r="N13" s="13"/>
      <c r="O13" s="13"/>
      <c r="P13" s="40"/>
      <c r="Q13" s="44"/>
    </row>
    <row r="14" spans="1:17" ht="31.5" customHeight="1">
      <c r="A14" s="13"/>
      <c r="B14" s="16"/>
      <c r="C14" s="15"/>
      <c r="D14" s="15"/>
      <c r="E14" s="15"/>
      <c r="F14" s="13"/>
      <c r="G14" s="32"/>
      <c r="H14" s="32"/>
      <c r="I14" s="36"/>
      <c r="J14" s="36"/>
      <c r="K14" s="36"/>
      <c r="L14" s="30"/>
      <c r="M14" s="32"/>
      <c r="N14" s="13"/>
      <c r="O14" s="13"/>
      <c r="P14" s="40"/>
      <c r="Q14" s="44"/>
    </row>
    <row r="15" spans="1:17" ht="31.5" customHeight="1">
      <c r="A15" s="17"/>
      <c r="B15" s="18"/>
      <c r="C15" s="19"/>
      <c r="D15" s="19"/>
      <c r="E15" s="19"/>
      <c r="F15" s="48"/>
      <c r="G15" s="29"/>
      <c r="H15" s="29"/>
      <c r="I15" s="29"/>
      <c r="J15" s="29"/>
      <c r="K15" s="48"/>
      <c r="L15" s="49"/>
      <c r="M15" s="46"/>
      <c r="N15" s="11"/>
      <c r="O15" s="11"/>
      <c r="P15" s="40"/>
      <c r="Q15" s="44"/>
    </row>
    <row r="16" spans="1:17" ht="46.5" customHeight="1">
      <c r="A16" s="20" t="s">
        <v>67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45"/>
    </row>
    <row r="17" spans="1:16" ht="34.5" customHeight="1">
      <c r="A17" s="21" t="s">
        <v>187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41"/>
      <c r="N17" s="41"/>
      <c r="O17" s="21"/>
      <c r="P17" s="50"/>
    </row>
    <row r="18" spans="1:16" ht="24.75" customHeight="1">
      <c r="A18" s="22"/>
      <c r="B18" s="23"/>
      <c r="C18" s="23"/>
      <c r="D18" s="23"/>
      <c r="E18" s="22"/>
      <c r="F18" s="23"/>
      <c r="G18" s="22"/>
      <c r="H18" s="22"/>
      <c r="I18" s="37"/>
      <c r="J18" s="37"/>
      <c r="K18" s="37"/>
      <c r="L18" s="23"/>
      <c r="M18" s="23"/>
      <c r="N18" s="23"/>
      <c r="O18" s="23"/>
      <c r="P18" s="23"/>
    </row>
    <row r="19" ht="24.75" customHeight="1"/>
    <row r="20" ht="24.75" customHeight="1"/>
    <row r="21" ht="24.75" customHeight="1"/>
    <row r="22" ht="24.75" customHeight="1"/>
  </sheetData>
  <sheetProtection/>
  <mergeCells count="18">
    <mergeCell ref="A1:B1"/>
    <mergeCell ref="A2:P2"/>
    <mergeCell ref="A3:F3"/>
    <mergeCell ref="H3:P3"/>
    <mergeCell ref="G4:K4"/>
    <mergeCell ref="N4:O4"/>
    <mergeCell ref="A15:B15"/>
    <mergeCell ref="A16:P16"/>
    <mergeCell ref="A17:O17"/>
    <mergeCell ref="A4:A5"/>
    <mergeCell ref="B4:B5"/>
    <mergeCell ref="C4:C5"/>
    <mergeCell ref="D4:D5"/>
    <mergeCell ref="E4:E5"/>
    <mergeCell ref="F4:F5"/>
    <mergeCell ref="L4:L5"/>
    <mergeCell ref="M4:M5"/>
    <mergeCell ref="P4:P5"/>
  </mergeCells>
  <printOptions horizontalCentered="1"/>
  <pageMargins left="0.59" right="0.39" top="0.7900000000000001" bottom="0.7900000000000001" header="0.39" footer="0.39"/>
  <pageSetup fitToHeight="1" fitToWidth="1" horizontalDpi="600" verticalDpi="600" orientation="landscape" paperSize="120" scale="63"/>
  <headerFooter scaleWithDoc="0" alignWithMargins="0">
    <oddFooter>&amp;C&amp;"仿宋_GB2312"第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zoomScale="85" zoomScaleNormal="85" zoomScaleSheetLayoutView="100" workbookViewId="0" topLeftCell="A1">
      <selection activeCell="K29" sqref="K29"/>
    </sheetView>
  </sheetViews>
  <sheetFormatPr defaultColWidth="9.00390625" defaultRowHeight="14.25"/>
  <cols>
    <col min="1" max="1" width="6.875" style="0" customWidth="1"/>
    <col min="2" max="2" width="18.875" style="0" customWidth="1"/>
    <col min="3" max="3" width="20.875" style="0" customWidth="1"/>
    <col min="4" max="4" width="17.00390625" style="0" customWidth="1"/>
    <col min="5" max="6" width="10.625" style="0" customWidth="1"/>
    <col min="7" max="10" width="10.625" style="3" customWidth="1"/>
    <col min="11" max="11" width="12.375" style="3" customWidth="1"/>
    <col min="12" max="12" width="11.625" style="0" customWidth="1"/>
    <col min="13" max="14" width="10.625" style="0" customWidth="1"/>
    <col min="15" max="15" width="8.875" style="0" customWidth="1"/>
    <col min="16" max="16" width="11.125" style="0" customWidth="1"/>
  </cols>
  <sheetData>
    <row r="1" spans="1:2" ht="30" customHeight="1">
      <c r="A1" s="4" t="s">
        <v>188</v>
      </c>
      <c r="B1" s="5"/>
    </row>
    <row r="2" spans="1:16" ht="46.5" customHeight="1">
      <c r="A2" s="6" t="s">
        <v>189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28.5" customHeight="1">
      <c r="A3" s="7" t="s">
        <v>56</v>
      </c>
      <c r="B3" s="7"/>
      <c r="C3" s="7"/>
      <c r="D3" s="7"/>
      <c r="E3" s="7"/>
      <c r="F3" s="7"/>
      <c r="G3" s="24"/>
      <c r="H3" s="25" t="s">
        <v>57</v>
      </c>
      <c r="I3" s="25"/>
      <c r="J3" s="25"/>
      <c r="K3" s="25"/>
      <c r="L3" s="25"/>
      <c r="M3" s="25"/>
      <c r="N3" s="25"/>
      <c r="O3" s="25"/>
      <c r="P3" s="25"/>
    </row>
    <row r="4" spans="1:17" s="1" customFormat="1" ht="31.5" customHeight="1">
      <c r="A4" s="8" t="s">
        <v>4</v>
      </c>
      <c r="B4" s="9" t="s">
        <v>186</v>
      </c>
      <c r="C4" s="9" t="s">
        <v>171</v>
      </c>
      <c r="D4" s="9" t="s">
        <v>7</v>
      </c>
      <c r="E4" s="9" t="s">
        <v>8</v>
      </c>
      <c r="F4" s="9" t="s">
        <v>9</v>
      </c>
      <c r="G4" s="26" t="s">
        <v>10</v>
      </c>
      <c r="H4" s="27"/>
      <c r="I4" s="27"/>
      <c r="J4" s="27"/>
      <c r="K4" s="34"/>
      <c r="L4" s="8" t="s">
        <v>11</v>
      </c>
      <c r="M4" s="9" t="s">
        <v>12</v>
      </c>
      <c r="N4" s="8" t="s">
        <v>13</v>
      </c>
      <c r="O4" s="8"/>
      <c r="P4" s="8" t="s">
        <v>14</v>
      </c>
      <c r="Q4" s="42"/>
    </row>
    <row r="5" spans="1:17" s="1" customFormat="1" ht="129.75" customHeight="1">
      <c r="A5" s="8"/>
      <c r="B5" s="10"/>
      <c r="C5" s="10"/>
      <c r="D5" s="10"/>
      <c r="E5" s="10"/>
      <c r="F5" s="10"/>
      <c r="G5" s="28" t="s">
        <v>15</v>
      </c>
      <c r="H5" s="28" t="s">
        <v>16</v>
      </c>
      <c r="I5" s="28" t="s">
        <v>17</v>
      </c>
      <c r="J5" s="28" t="s">
        <v>18</v>
      </c>
      <c r="K5" s="28" t="s">
        <v>19</v>
      </c>
      <c r="L5" s="8"/>
      <c r="M5" s="10"/>
      <c r="N5" s="8" t="s">
        <v>20</v>
      </c>
      <c r="O5" s="8" t="s">
        <v>21</v>
      </c>
      <c r="P5" s="8"/>
      <c r="Q5" s="42"/>
    </row>
    <row r="6" spans="1:17" s="1" customFormat="1" ht="31.5" customHeight="1">
      <c r="A6" s="11"/>
      <c r="B6" s="12" t="s">
        <v>60</v>
      </c>
      <c r="C6" s="12" t="s">
        <v>61</v>
      </c>
      <c r="D6" s="12" t="s">
        <v>62</v>
      </c>
      <c r="E6" s="12" t="s">
        <v>63</v>
      </c>
      <c r="F6" s="11">
        <v>5</v>
      </c>
      <c r="G6" s="29">
        <v>6</v>
      </c>
      <c r="H6" s="29">
        <v>7</v>
      </c>
      <c r="I6" s="29">
        <v>8</v>
      </c>
      <c r="J6" s="29">
        <v>9</v>
      </c>
      <c r="K6" s="29" t="s">
        <v>64</v>
      </c>
      <c r="L6" s="29">
        <v>11</v>
      </c>
      <c r="M6" s="38" t="s">
        <v>65</v>
      </c>
      <c r="N6" s="11" t="s">
        <v>66</v>
      </c>
      <c r="O6" s="11">
        <v>14</v>
      </c>
      <c r="P6" s="39">
        <v>15</v>
      </c>
      <c r="Q6" s="43"/>
    </row>
    <row r="7" spans="1:17" ht="31.5" customHeight="1">
      <c r="A7" s="13">
        <v>1</v>
      </c>
      <c r="B7" s="14"/>
      <c r="C7" s="14"/>
      <c r="D7" s="14"/>
      <c r="E7" s="14"/>
      <c r="F7" s="13"/>
      <c r="G7" s="30"/>
      <c r="H7" s="30"/>
      <c r="I7" s="30"/>
      <c r="J7" s="30"/>
      <c r="K7" s="30"/>
      <c r="L7" s="30">
        <f aca="true" t="shared" si="0" ref="L7:L15">G7*200+H7*500+I7*800+J7*1200</f>
        <v>0</v>
      </c>
      <c r="M7" s="31"/>
      <c r="N7" s="13"/>
      <c r="O7" s="13"/>
      <c r="P7" s="40"/>
      <c r="Q7" s="44"/>
    </row>
    <row r="8" spans="1:17" ht="31.5" customHeight="1">
      <c r="A8" s="13">
        <v>2</v>
      </c>
      <c r="B8" s="14"/>
      <c r="C8" s="14"/>
      <c r="D8" s="14"/>
      <c r="E8" s="14"/>
      <c r="F8" s="13"/>
      <c r="G8" s="30"/>
      <c r="H8" s="30"/>
      <c r="I8" s="30"/>
      <c r="J8" s="30"/>
      <c r="K8" s="30"/>
      <c r="L8" s="30">
        <f t="shared" si="0"/>
        <v>0</v>
      </c>
      <c r="M8" s="31"/>
      <c r="N8" s="13"/>
      <c r="O8" s="13"/>
      <c r="P8" s="40"/>
      <c r="Q8" s="44"/>
    </row>
    <row r="9" spans="1:17" ht="31.5" customHeight="1">
      <c r="A9" s="13">
        <v>3</v>
      </c>
      <c r="B9" s="14"/>
      <c r="C9" s="14"/>
      <c r="D9" s="14"/>
      <c r="E9" s="14"/>
      <c r="F9" s="13"/>
      <c r="G9" s="30"/>
      <c r="H9" s="30"/>
      <c r="I9" s="30"/>
      <c r="J9" s="30"/>
      <c r="K9" s="30"/>
      <c r="L9" s="30">
        <f t="shared" si="0"/>
        <v>0</v>
      </c>
      <c r="M9" s="31"/>
      <c r="N9" s="13"/>
      <c r="O9" s="13"/>
      <c r="P9" s="40"/>
      <c r="Q9" s="44"/>
    </row>
    <row r="10" spans="1:17" ht="31.5" customHeight="1">
      <c r="A10" s="13">
        <v>4</v>
      </c>
      <c r="B10" s="14"/>
      <c r="C10" s="14"/>
      <c r="D10" s="14"/>
      <c r="E10" s="14"/>
      <c r="F10" s="13"/>
      <c r="G10" s="31"/>
      <c r="H10" s="31"/>
      <c r="I10" s="35"/>
      <c r="J10" s="35"/>
      <c r="K10" s="36"/>
      <c r="L10" s="30">
        <f t="shared" si="0"/>
        <v>0</v>
      </c>
      <c r="M10" s="31"/>
      <c r="N10" s="13"/>
      <c r="O10" s="13"/>
      <c r="P10" s="40"/>
      <c r="Q10" s="44"/>
    </row>
    <row r="11" spans="1:17" ht="31.5" customHeight="1">
      <c r="A11" s="13">
        <v>5</v>
      </c>
      <c r="B11" s="15"/>
      <c r="C11" s="15"/>
      <c r="D11" s="15"/>
      <c r="E11" s="15"/>
      <c r="F11" s="13"/>
      <c r="G11" s="32"/>
      <c r="H11" s="32"/>
      <c r="I11" s="36"/>
      <c r="J11" s="36"/>
      <c r="K11" s="36"/>
      <c r="L11" s="30">
        <f t="shared" si="0"/>
        <v>0</v>
      </c>
      <c r="M11" s="32"/>
      <c r="N11" s="13"/>
      <c r="O11" s="13"/>
      <c r="P11" s="40"/>
      <c r="Q11" s="44"/>
    </row>
    <row r="12" spans="1:17" ht="31.5" customHeight="1">
      <c r="A12" s="13">
        <v>6</v>
      </c>
      <c r="B12" s="16"/>
      <c r="C12" s="15"/>
      <c r="D12" s="15"/>
      <c r="E12" s="15"/>
      <c r="F12" s="13"/>
      <c r="G12" s="32"/>
      <c r="H12" s="32"/>
      <c r="I12" s="36"/>
      <c r="J12" s="36"/>
      <c r="K12" s="36"/>
      <c r="L12" s="30">
        <f t="shared" si="0"/>
        <v>0</v>
      </c>
      <c r="M12" s="32"/>
      <c r="N12" s="13"/>
      <c r="O12" s="13"/>
      <c r="P12" s="40"/>
      <c r="Q12" s="44"/>
    </row>
    <row r="13" spans="1:17" ht="31.5" customHeight="1">
      <c r="A13" s="13">
        <v>7</v>
      </c>
      <c r="B13" s="16"/>
      <c r="C13" s="15"/>
      <c r="D13" s="15"/>
      <c r="E13" s="15"/>
      <c r="F13" s="13"/>
      <c r="G13" s="32"/>
      <c r="H13" s="32"/>
      <c r="I13" s="36"/>
      <c r="J13" s="36"/>
      <c r="K13" s="36"/>
      <c r="L13" s="30">
        <f t="shared" si="0"/>
        <v>0</v>
      </c>
      <c r="M13" s="32"/>
      <c r="N13" s="13"/>
      <c r="O13" s="13"/>
      <c r="P13" s="40"/>
      <c r="Q13" s="44"/>
    </row>
    <row r="14" spans="1:17" ht="31.5" customHeight="1">
      <c r="A14" s="13">
        <v>8</v>
      </c>
      <c r="B14" s="16"/>
      <c r="C14" s="15"/>
      <c r="D14" s="15"/>
      <c r="E14" s="15"/>
      <c r="F14" s="13"/>
      <c r="G14" s="32"/>
      <c r="H14" s="32"/>
      <c r="I14" s="36"/>
      <c r="J14" s="36"/>
      <c r="K14" s="36"/>
      <c r="L14" s="30">
        <f t="shared" si="0"/>
        <v>0</v>
      </c>
      <c r="M14" s="32"/>
      <c r="N14" s="13"/>
      <c r="O14" s="13"/>
      <c r="P14" s="40"/>
      <c r="Q14" s="44"/>
    </row>
    <row r="15" spans="1:17" ht="31.5" customHeight="1">
      <c r="A15" s="17" t="s">
        <v>52</v>
      </c>
      <c r="B15" s="18"/>
      <c r="C15" s="19"/>
      <c r="D15" s="19"/>
      <c r="E15" s="19"/>
      <c r="F15" s="19"/>
      <c r="G15" s="33"/>
      <c r="H15" s="33"/>
      <c r="I15" s="33"/>
      <c r="J15" s="33"/>
      <c r="K15" s="33"/>
      <c r="L15" s="30">
        <f t="shared" si="0"/>
        <v>0</v>
      </c>
      <c r="M15" s="19"/>
      <c r="N15" s="19"/>
      <c r="O15" s="19"/>
      <c r="P15" s="40"/>
      <c r="Q15" s="44"/>
    </row>
    <row r="16" spans="1:17" ht="46.5" customHeight="1">
      <c r="A16" s="20" t="s">
        <v>190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45"/>
    </row>
    <row r="17" spans="1:16" s="2" customFormat="1" ht="43.5" customHeight="1">
      <c r="A17" s="21" t="s">
        <v>191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41"/>
      <c r="N17" s="41"/>
      <c r="O17" s="21"/>
      <c r="P17" s="41"/>
    </row>
    <row r="18" spans="1:16" ht="24.75" customHeight="1">
      <c r="A18" s="22"/>
      <c r="B18" s="23"/>
      <c r="C18" s="23"/>
      <c r="D18" s="23"/>
      <c r="E18" s="22"/>
      <c r="F18" s="23"/>
      <c r="G18" s="22"/>
      <c r="H18" s="22"/>
      <c r="I18" s="37"/>
      <c r="J18" s="37"/>
      <c r="K18" s="37"/>
      <c r="L18" s="23"/>
      <c r="M18" s="23"/>
      <c r="N18" s="23"/>
      <c r="O18" s="23"/>
      <c r="P18" s="23"/>
    </row>
    <row r="19" ht="24.75" customHeight="1"/>
    <row r="20" ht="24.75" customHeight="1"/>
    <row r="21" ht="24.75" customHeight="1"/>
    <row r="22" ht="24.75" customHeight="1"/>
  </sheetData>
  <sheetProtection/>
  <mergeCells count="18">
    <mergeCell ref="A1:B1"/>
    <mergeCell ref="A2:P2"/>
    <mergeCell ref="A3:F3"/>
    <mergeCell ref="H3:P3"/>
    <mergeCell ref="G4:K4"/>
    <mergeCell ref="N4:O4"/>
    <mergeCell ref="A15:B15"/>
    <mergeCell ref="A16:P16"/>
    <mergeCell ref="A17:O17"/>
    <mergeCell ref="A4:A5"/>
    <mergeCell ref="B4:B5"/>
    <mergeCell ref="C4:C5"/>
    <mergeCell ref="D4:D5"/>
    <mergeCell ref="E4:E5"/>
    <mergeCell ref="F4:F5"/>
    <mergeCell ref="L4:L5"/>
    <mergeCell ref="M4:M5"/>
    <mergeCell ref="P4:P5"/>
  </mergeCells>
  <printOptions horizontalCentered="1"/>
  <pageMargins left="0.59" right="0.39" top="0.7900000000000001" bottom="0.7900000000000001" header="0.39" footer="0.39"/>
  <pageSetup fitToHeight="1" fitToWidth="1" horizontalDpi="600" verticalDpi="600" orientation="landscape" paperSize="120" scale="66"/>
  <headerFooter scaleWithDoc="0" alignWithMargins="0">
    <oddFooter>&amp;C&amp;"仿宋_GB2312"第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许造杰</cp:lastModifiedBy>
  <dcterms:created xsi:type="dcterms:W3CDTF">2019-04-23T14:13:33Z</dcterms:created>
  <dcterms:modified xsi:type="dcterms:W3CDTF">2023-07-21T14:42:04Z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2052-11.8.2.1123</vt:lpwstr>
  </property>
  <property fmtid="{D5CDD505-2E9C-101B-9397-08002B2CF9AE}" pid="3" name="I">
    <vt:lpwstr>67BAD0EA8DDFF62FBC28BA64B5C2F58D</vt:lpwstr>
  </property>
  <property fmtid="{D5CDD505-2E9C-101B-9397-08002B2CF9AE}" pid="4" name="퀀_generated_2.-2147483648">
    <vt:i4>2052</vt:i4>
  </property>
</Properties>
</file>