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tabRatio="838" activeTab="0"/>
  </bookViews>
  <sheets>
    <sheet name="附件1贫困户" sheetId="1" r:id="rId1"/>
    <sheet name="(无)附件2带贫困户企业" sheetId="2" r:id="rId2"/>
    <sheet name="（无）附件3散养户（年出栏100头以下）" sheetId="3" r:id="rId3"/>
    <sheet name="（无）附件4养殖场（户）（年出栏100-500头）" sheetId="4" r:id="rId4"/>
    <sheet name="(无)附件5规模养殖场（年出栏500头以上） " sheetId="5" r:id="rId5"/>
    <sheet name="（无）附件6和庆镇疫点、疫区" sheetId="6" r:id="rId6"/>
  </sheets>
  <definedNames>
    <definedName name="_xlnm.Print_Titles" localSheetId="2">'（无）附件3散养户（年出栏100头以下）'!$4:$5</definedName>
    <definedName name="_xlnm.Print_Titles" localSheetId="3">'（无）附件4养殖场（户）（年出栏100-500头）'!$4:$5</definedName>
    <definedName name="_xlnm._FilterDatabase" localSheetId="0" hidden="1">'附件1贫困户'!$A$5:$R$13</definedName>
    <definedName name="_xlnm._FilterDatabase" localSheetId="2" hidden="1">'（无）附件3散养户（年出栏100头以下）'!$A$5:$T$8</definedName>
  </definedNames>
  <calcPr fullCalcOnLoad="1"/>
</workbook>
</file>

<file path=xl/sharedStrings.xml><?xml version="1.0" encoding="utf-8"?>
<sst xmlns="http://schemas.openxmlformats.org/spreadsheetml/2006/main" count="183" uniqueCount="71">
  <si>
    <t>附件1</t>
  </si>
  <si>
    <t>贫困户生猪扑杀、无害化处理情况明细表</t>
  </si>
  <si>
    <t>填报单位（盖章）：</t>
  </si>
  <si>
    <t>填报时间：  2019   年  11  月  26  日</t>
  </si>
  <si>
    <t>序号</t>
  </si>
  <si>
    <t>贫困户姓名</t>
  </si>
  <si>
    <t>身份证号码</t>
  </si>
  <si>
    <t>行政村(居)委会</t>
  </si>
  <si>
    <t>自然村</t>
  </si>
  <si>
    <t>病死猪头数</t>
  </si>
  <si>
    <t>扑杀生猪头数</t>
  </si>
  <si>
    <t>补贴金额（元）</t>
  </si>
  <si>
    <t>扑杀时间</t>
  </si>
  <si>
    <t>无害化处理</t>
  </si>
  <si>
    <t>备注</t>
  </si>
  <si>
    <t>50cm以下（乳猪）（补助200元/头）</t>
  </si>
  <si>
    <t>50-80cm（含50cm，不含80cm）数量（补助500元/头）</t>
  </si>
  <si>
    <t>80-130cm（含80cm，不含130cm）数量（补助800元/头）</t>
  </si>
  <si>
    <t>130cm以上（含130cm）数量（补助1200元/头）</t>
  </si>
  <si>
    <t>小计</t>
  </si>
  <si>
    <t>头数
（病死头数+扑杀头数）</t>
  </si>
  <si>
    <t>补助金额 （80元/头）</t>
  </si>
  <si>
    <t>薛良位</t>
  </si>
  <si>
    <t>46002919750610****</t>
  </si>
  <si>
    <t xml:space="preserve">薛宅  </t>
  </si>
  <si>
    <t>龙头村</t>
  </si>
  <si>
    <t>2019.9.6</t>
  </si>
  <si>
    <t>孙明海</t>
  </si>
  <si>
    <t>46900319731113****</t>
  </si>
  <si>
    <t>茅田村</t>
  </si>
  <si>
    <t>薛风有</t>
  </si>
  <si>
    <t>46002919731106****</t>
  </si>
  <si>
    <t>2019.9.12</t>
  </si>
  <si>
    <t>薛凤岐</t>
  </si>
  <si>
    <t>46002919681102****</t>
  </si>
  <si>
    <t>薛奇贤</t>
  </si>
  <si>
    <t>46900320021112****</t>
  </si>
  <si>
    <t>薛贤家</t>
  </si>
  <si>
    <t>46002919600617****</t>
  </si>
  <si>
    <t>薛宅村</t>
  </si>
  <si>
    <t>薛荣辉</t>
  </si>
  <si>
    <t>46002919401115****</t>
  </si>
  <si>
    <t>2019.9.14</t>
  </si>
  <si>
    <t>合计</t>
  </si>
  <si>
    <t>合计：</t>
  </si>
  <si>
    <t>附件2</t>
  </si>
  <si>
    <t>带贫户企业生猪扑杀、无害化处理情况明细表</t>
  </si>
  <si>
    <t>带贫企业名称</t>
  </si>
  <si>
    <t>企业统一社会信用代码</t>
  </si>
  <si>
    <t>补助金额（80元/头）</t>
  </si>
  <si>
    <t>填表人及电话（签名）：                                      分管领导（签名）：                                   主要领导（签名）：</t>
  </si>
  <si>
    <t>备注：按扑杀时间顺序排序。</t>
  </si>
  <si>
    <t>附件3</t>
  </si>
  <si>
    <t>散养户(年出栏100头以下）生猪扑杀、无害化处理情况明细表</t>
  </si>
  <si>
    <t>散养户姓名
(100头以下）</t>
  </si>
  <si>
    <t>附件4</t>
  </si>
  <si>
    <t>养殖场（户）(年出栏100-500头）生猪扑杀、无害化处理情况明细表</t>
  </si>
  <si>
    <t>企业名称或畜主姓名
(100-500头）</t>
  </si>
  <si>
    <t>企业统一社会信用代码或身份证号码</t>
  </si>
  <si>
    <t>填表人及电话（签名）：                                         分管领导（签名）：                                  主要领导（签名）：</t>
  </si>
  <si>
    <t>备注：1.按扑杀时间顺序排序；2.养殖场（户）为生猪年出栏100-500头；3.此表不包括贫困户及带贫企业数据。</t>
  </si>
  <si>
    <t>附件5</t>
  </si>
  <si>
    <t>规模场(年出栏500头以上）生猪扑杀、无害化处理情况明细表</t>
  </si>
  <si>
    <t>填报时间：  2019   年  11  月  26   日</t>
  </si>
  <si>
    <t>企业名称或畜主姓名</t>
  </si>
  <si>
    <t>填表人及电话（签名）：                                      分管领导（签名）：                                        主要领导（签名）：</t>
  </si>
  <si>
    <t>备注：1.按扑杀时间顺序排序；2.规模养殖场为生猪年出栏500头以上；3.此表不包括贫困户及带贫企业数据。</t>
  </si>
  <si>
    <t>附件6</t>
  </si>
  <si>
    <t>疫点疫区生猪扑杀、无害化处理情况明细表</t>
  </si>
  <si>
    <t>填表人及电话（签名）：                                       分管领导（签名）：                               主要领导（签名）：</t>
  </si>
  <si>
    <t>备注：1.按扑杀时间顺序排序；2.此表由和庆镇和兰洋镇填报；3.此表如有与其他表数据重复的贫困户及带贫企业要在备注中注明。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</si>
</sst>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楷体"/>
      <family val="3"/>
    </font>
    <font>
      <sz val="12"/>
      <name val="黑体"/>
      <family val="3"/>
    </font>
    <font>
      <sz val="16"/>
      <name val="宋体"/>
      <family val="0"/>
    </font>
    <font>
      <sz val="16"/>
      <name val="楷体"/>
      <family val="3"/>
    </font>
    <font>
      <sz val="13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3"/>
      <name val="黑体"/>
      <family val="3"/>
    </font>
    <font>
      <b/>
      <sz val="13"/>
      <name val="宋体"/>
      <family val="0"/>
    </font>
    <font>
      <b/>
      <sz val="17"/>
      <name val="方正小标宋简体"/>
      <family val="0"/>
    </font>
    <font>
      <sz val="13"/>
      <name val="楷体"/>
      <family val="3"/>
    </font>
    <font>
      <sz val="13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9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SheetLayoutView="100" workbookViewId="0" topLeftCell="B1">
      <pane ySplit="5" topLeftCell="A9" activePane="bottomLeft" state="frozen"/>
      <selection pane="bottomLeft" activeCell="D12" sqref="D12"/>
    </sheetView>
  </sheetViews>
  <sheetFormatPr defaultColWidth="9.00390625" defaultRowHeight="14.25"/>
  <cols>
    <col min="1" max="1" width="6.875" style="101" hidden="1" customWidth="1"/>
    <col min="2" max="2" width="6.875" style="101" customWidth="1"/>
    <col min="3" max="3" width="10.625" style="101" customWidth="1"/>
    <col min="4" max="4" width="25.625" style="101" customWidth="1"/>
    <col min="5" max="5" width="12.75390625" style="101" customWidth="1"/>
    <col min="6" max="6" width="9.25390625" style="101" customWidth="1"/>
    <col min="7" max="7" width="8.375" style="101" customWidth="1"/>
    <col min="8" max="13" width="11.00390625" style="103" customWidth="1"/>
    <col min="14" max="14" width="10.75390625" style="101" customWidth="1"/>
    <col min="15" max="15" width="11.625" style="101" customWidth="1"/>
    <col min="16" max="16" width="14.625" style="101" customWidth="1"/>
    <col min="17" max="17" width="11.875" style="101" customWidth="1"/>
    <col min="18" max="18" width="11.125" style="101" customWidth="1"/>
    <col min="19" max="16384" width="9.00390625" style="101" customWidth="1"/>
  </cols>
  <sheetData>
    <row r="1" spans="1:13" s="100" customFormat="1" ht="30" customHeight="1">
      <c r="A1" s="104" t="s">
        <v>0</v>
      </c>
      <c r="B1" s="104"/>
      <c r="C1" s="105"/>
      <c r="D1" s="105"/>
      <c r="H1" s="106"/>
      <c r="I1" s="106"/>
      <c r="J1" s="106"/>
      <c r="K1" s="106"/>
      <c r="L1" s="106"/>
      <c r="M1" s="106"/>
    </row>
    <row r="2" spans="1:18" ht="46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27"/>
    </row>
    <row r="3" spans="1:17" ht="28.5" customHeight="1">
      <c r="A3" s="108" t="s">
        <v>2</v>
      </c>
      <c r="B3" s="108"/>
      <c r="C3" s="108"/>
      <c r="D3" s="108"/>
      <c r="E3" s="108"/>
      <c r="F3" s="108"/>
      <c r="G3" s="108"/>
      <c r="H3" s="109"/>
      <c r="I3" s="122" t="s">
        <v>3</v>
      </c>
      <c r="J3" s="122"/>
      <c r="K3" s="122"/>
      <c r="L3" s="122"/>
      <c r="M3" s="122"/>
      <c r="N3" s="122"/>
      <c r="O3" s="122"/>
      <c r="P3" s="122"/>
      <c r="Q3" s="122"/>
    </row>
    <row r="4" spans="1:18" ht="31.5" customHeight="1">
      <c r="A4" s="110" t="s">
        <v>4</v>
      </c>
      <c r="B4" s="111" t="s">
        <v>4</v>
      </c>
      <c r="C4" s="111" t="s">
        <v>5</v>
      </c>
      <c r="D4" s="111" t="s">
        <v>6</v>
      </c>
      <c r="E4" s="111" t="s">
        <v>7</v>
      </c>
      <c r="F4" s="111" t="s">
        <v>8</v>
      </c>
      <c r="G4" s="111" t="s">
        <v>9</v>
      </c>
      <c r="H4" s="112" t="s">
        <v>10</v>
      </c>
      <c r="I4" s="123"/>
      <c r="J4" s="123"/>
      <c r="K4" s="123"/>
      <c r="L4" s="124"/>
      <c r="M4" s="110" t="s">
        <v>11</v>
      </c>
      <c r="N4" s="111" t="s">
        <v>12</v>
      </c>
      <c r="O4" s="110" t="s">
        <v>13</v>
      </c>
      <c r="P4" s="110"/>
      <c r="Q4" s="110" t="s">
        <v>14</v>
      </c>
      <c r="R4" s="128"/>
    </row>
    <row r="5" spans="1:18" ht="142.5" customHeight="1">
      <c r="A5" s="110"/>
      <c r="B5" s="113"/>
      <c r="C5" s="113"/>
      <c r="D5" s="113"/>
      <c r="E5" s="113"/>
      <c r="F5" s="113"/>
      <c r="G5" s="113"/>
      <c r="H5" s="114" t="s">
        <v>15</v>
      </c>
      <c r="I5" s="114" t="s">
        <v>16</v>
      </c>
      <c r="J5" s="114" t="s">
        <v>17</v>
      </c>
      <c r="K5" s="114" t="s">
        <v>18</v>
      </c>
      <c r="L5" s="114" t="s">
        <v>19</v>
      </c>
      <c r="M5" s="110"/>
      <c r="N5" s="113"/>
      <c r="O5" s="110" t="s">
        <v>20</v>
      </c>
      <c r="P5" s="110" t="s">
        <v>21</v>
      </c>
      <c r="Q5" s="110"/>
      <c r="R5" s="128"/>
    </row>
    <row r="6" spans="1:18" ht="34.5" customHeight="1">
      <c r="A6" s="115">
        <v>6</v>
      </c>
      <c r="B6" s="115">
        <v>1</v>
      </c>
      <c r="C6" s="67" t="s">
        <v>22</v>
      </c>
      <c r="D6" s="65" t="s">
        <v>23</v>
      </c>
      <c r="E6" s="67" t="s">
        <v>24</v>
      </c>
      <c r="F6" s="67" t="s">
        <v>25</v>
      </c>
      <c r="G6" s="115">
        <v>0</v>
      </c>
      <c r="H6" s="69">
        <v>0</v>
      </c>
      <c r="I6" s="69">
        <v>2</v>
      </c>
      <c r="J6" s="69">
        <v>8</v>
      </c>
      <c r="K6" s="94">
        <v>5</v>
      </c>
      <c r="L6" s="125">
        <f aca="true" t="shared" si="0" ref="L6:L26">K6+J6+I6+H6</f>
        <v>15</v>
      </c>
      <c r="M6" s="125">
        <f aca="true" t="shared" si="1" ref="M6:M23">H6*200+I6*500+J6*800+K6*1200</f>
        <v>13400</v>
      </c>
      <c r="N6" s="81" t="s">
        <v>26</v>
      </c>
      <c r="O6" s="115">
        <f aca="true" t="shared" si="2" ref="O6:O22">G6+L6</f>
        <v>15</v>
      </c>
      <c r="P6" s="115">
        <f aca="true" t="shared" si="3" ref="P6:P22">O6*80</f>
        <v>1200</v>
      </c>
      <c r="Q6" s="129"/>
      <c r="R6" s="130"/>
    </row>
    <row r="7" spans="1:18" s="101" customFormat="1" ht="34.5" customHeight="1">
      <c r="A7" s="115">
        <v>7</v>
      </c>
      <c r="B7" s="115">
        <v>2</v>
      </c>
      <c r="C7" s="67" t="s">
        <v>27</v>
      </c>
      <c r="D7" s="65" t="s">
        <v>28</v>
      </c>
      <c r="E7" s="67" t="s">
        <v>24</v>
      </c>
      <c r="F7" s="67" t="s">
        <v>29</v>
      </c>
      <c r="G7" s="115">
        <v>0</v>
      </c>
      <c r="H7" s="69">
        <v>0</v>
      </c>
      <c r="I7" s="69">
        <v>10</v>
      </c>
      <c r="J7" s="69">
        <v>7</v>
      </c>
      <c r="K7" s="94">
        <v>4</v>
      </c>
      <c r="L7" s="125">
        <f t="shared" si="0"/>
        <v>21</v>
      </c>
      <c r="M7" s="125">
        <f t="shared" si="1"/>
        <v>15400</v>
      </c>
      <c r="N7" s="81" t="s">
        <v>26</v>
      </c>
      <c r="O7" s="115">
        <f t="shared" si="2"/>
        <v>21</v>
      </c>
      <c r="P7" s="115">
        <f t="shared" si="3"/>
        <v>1680</v>
      </c>
      <c r="Q7" s="129"/>
      <c r="R7" s="130"/>
    </row>
    <row r="8" spans="1:18" s="101" customFormat="1" ht="34.5" customHeight="1">
      <c r="A8" s="115">
        <v>8</v>
      </c>
      <c r="B8" s="115">
        <v>3</v>
      </c>
      <c r="C8" s="67" t="s">
        <v>30</v>
      </c>
      <c r="D8" s="65" t="s">
        <v>31</v>
      </c>
      <c r="E8" s="67" t="s">
        <v>24</v>
      </c>
      <c r="F8" s="67" t="s">
        <v>25</v>
      </c>
      <c r="G8" s="115">
        <v>0</v>
      </c>
      <c r="H8" s="69">
        <v>3</v>
      </c>
      <c r="I8" s="69">
        <v>9</v>
      </c>
      <c r="J8" s="69">
        <v>32</v>
      </c>
      <c r="K8" s="69">
        <v>21</v>
      </c>
      <c r="L8" s="125">
        <f t="shared" si="0"/>
        <v>65</v>
      </c>
      <c r="M8" s="125">
        <f t="shared" si="1"/>
        <v>55900</v>
      </c>
      <c r="N8" s="81" t="s">
        <v>32</v>
      </c>
      <c r="O8" s="115">
        <f t="shared" si="2"/>
        <v>65</v>
      </c>
      <c r="P8" s="115">
        <f t="shared" si="3"/>
        <v>5200</v>
      </c>
      <c r="Q8" s="129"/>
      <c r="R8" s="130"/>
    </row>
    <row r="9" spans="1:18" s="101" customFormat="1" ht="34.5" customHeight="1">
      <c r="A9" s="115">
        <v>9</v>
      </c>
      <c r="B9" s="115">
        <v>4</v>
      </c>
      <c r="C9" s="67" t="s">
        <v>33</v>
      </c>
      <c r="D9" s="132" t="s">
        <v>34</v>
      </c>
      <c r="E9" s="67" t="s">
        <v>24</v>
      </c>
      <c r="F9" s="67" t="s">
        <v>25</v>
      </c>
      <c r="G9" s="115">
        <v>0</v>
      </c>
      <c r="H9" s="69">
        <v>0</v>
      </c>
      <c r="I9" s="69">
        <v>2</v>
      </c>
      <c r="J9" s="69">
        <v>7</v>
      </c>
      <c r="K9" s="94">
        <v>16</v>
      </c>
      <c r="L9" s="125">
        <f t="shared" si="0"/>
        <v>25</v>
      </c>
      <c r="M9" s="125">
        <f t="shared" si="1"/>
        <v>25800</v>
      </c>
      <c r="N9" s="81" t="s">
        <v>32</v>
      </c>
      <c r="O9" s="115">
        <f t="shared" si="2"/>
        <v>25</v>
      </c>
      <c r="P9" s="115">
        <f t="shared" si="3"/>
        <v>2000</v>
      </c>
      <c r="Q9" s="129"/>
      <c r="R9" s="130"/>
    </row>
    <row r="10" spans="1:18" s="101" customFormat="1" ht="34.5" customHeight="1">
      <c r="A10" s="115">
        <v>10</v>
      </c>
      <c r="B10" s="115">
        <v>5</v>
      </c>
      <c r="C10" s="67" t="s">
        <v>35</v>
      </c>
      <c r="D10" s="132" t="s">
        <v>36</v>
      </c>
      <c r="E10" s="67" t="s">
        <v>24</v>
      </c>
      <c r="F10" s="67" t="s">
        <v>25</v>
      </c>
      <c r="G10" s="115">
        <v>0</v>
      </c>
      <c r="H10" s="69">
        <v>16</v>
      </c>
      <c r="I10" s="69">
        <v>7</v>
      </c>
      <c r="J10" s="69">
        <v>13</v>
      </c>
      <c r="K10" s="69">
        <v>12</v>
      </c>
      <c r="L10" s="125">
        <f t="shared" si="0"/>
        <v>48</v>
      </c>
      <c r="M10" s="125">
        <f t="shared" si="1"/>
        <v>31500</v>
      </c>
      <c r="N10" s="81" t="s">
        <v>32</v>
      </c>
      <c r="O10" s="115">
        <f t="shared" si="2"/>
        <v>48</v>
      </c>
      <c r="P10" s="115">
        <f t="shared" si="3"/>
        <v>3840</v>
      </c>
      <c r="Q10" s="129"/>
      <c r="R10" s="130"/>
    </row>
    <row r="11" spans="1:18" ht="34.5" customHeight="1">
      <c r="A11" s="115">
        <v>11</v>
      </c>
      <c r="B11" s="115">
        <v>6</v>
      </c>
      <c r="C11" s="67" t="s">
        <v>37</v>
      </c>
      <c r="D11" s="65" t="s">
        <v>38</v>
      </c>
      <c r="E11" s="67" t="s">
        <v>24</v>
      </c>
      <c r="F11" s="67" t="s">
        <v>39</v>
      </c>
      <c r="G11" s="115">
        <v>0</v>
      </c>
      <c r="H11" s="69">
        <v>0</v>
      </c>
      <c r="I11" s="69">
        <v>0</v>
      </c>
      <c r="J11" s="69">
        <v>0</v>
      </c>
      <c r="K11" s="69">
        <v>4</v>
      </c>
      <c r="L11" s="125">
        <f t="shared" si="0"/>
        <v>4</v>
      </c>
      <c r="M11" s="125">
        <f t="shared" si="1"/>
        <v>4800</v>
      </c>
      <c r="N11" s="81" t="s">
        <v>32</v>
      </c>
      <c r="O11" s="115">
        <f t="shared" si="2"/>
        <v>4</v>
      </c>
      <c r="P11" s="115">
        <f t="shared" si="3"/>
        <v>320</v>
      </c>
      <c r="Q11" s="129"/>
      <c r="R11" s="130"/>
    </row>
    <row r="12" spans="1:18" ht="34.5" customHeight="1">
      <c r="A12" s="115">
        <v>12</v>
      </c>
      <c r="B12" s="115">
        <v>7</v>
      </c>
      <c r="C12" s="67" t="s">
        <v>40</v>
      </c>
      <c r="D12" s="65" t="s">
        <v>41</v>
      </c>
      <c r="E12" s="67" t="s">
        <v>24</v>
      </c>
      <c r="F12" s="67" t="s">
        <v>25</v>
      </c>
      <c r="G12" s="115">
        <v>0</v>
      </c>
      <c r="H12" s="69">
        <v>3</v>
      </c>
      <c r="I12" s="69">
        <v>32</v>
      </c>
      <c r="J12" s="69">
        <v>8</v>
      </c>
      <c r="K12" s="69">
        <v>22</v>
      </c>
      <c r="L12" s="125">
        <f t="shared" si="0"/>
        <v>65</v>
      </c>
      <c r="M12" s="125">
        <f t="shared" si="1"/>
        <v>49400</v>
      </c>
      <c r="N12" s="81" t="s">
        <v>42</v>
      </c>
      <c r="O12" s="115">
        <f t="shared" si="2"/>
        <v>65</v>
      </c>
      <c r="P12" s="115">
        <f t="shared" si="3"/>
        <v>5200</v>
      </c>
      <c r="Q12" s="129"/>
      <c r="R12" s="130"/>
    </row>
    <row r="13" spans="1:18" s="102" customFormat="1" ht="42.75" customHeight="1">
      <c r="A13" s="116" t="s">
        <v>43</v>
      </c>
      <c r="B13" s="116" t="s">
        <v>44</v>
      </c>
      <c r="C13" s="117"/>
      <c r="D13" s="118"/>
      <c r="E13" s="118"/>
      <c r="F13" s="118"/>
      <c r="G13" s="119">
        <f aca="true" t="shared" si="4" ref="G13:L13">SUM(G6:G12)</f>
        <v>0</v>
      </c>
      <c r="H13" s="119">
        <f t="shared" si="4"/>
        <v>22</v>
      </c>
      <c r="I13" s="119">
        <f t="shared" si="4"/>
        <v>62</v>
      </c>
      <c r="J13" s="119">
        <f t="shared" si="4"/>
        <v>75</v>
      </c>
      <c r="K13" s="119">
        <f t="shared" si="4"/>
        <v>84</v>
      </c>
      <c r="L13" s="119">
        <f t="shared" si="4"/>
        <v>243</v>
      </c>
      <c r="M13" s="119">
        <f t="shared" si="1"/>
        <v>196200</v>
      </c>
      <c r="N13" s="118"/>
      <c r="O13" s="118">
        <f>SUM(O6:O12)</f>
        <v>243</v>
      </c>
      <c r="P13" s="119">
        <f>SUM(P6:P12)</f>
        <v>19440</v>
      </c>
      <c r="Q13" s="110"/>
      <c r="R13" s="131"/>
    </row>
    <row r="14" spans="1:18" ht="24.75" customHeight="1">
      <c r="A14" s="120"/>
      <c r="B14" s="120"/>
      <c r="C14" s="121"/>
      <c r="D14" s="121"/>
      <c r="E14" s="121"/>
      <c r="F14" s="121"/>
      <c r="G14" s="120"/>
      <c r="H14" s="120"/>
      <c r="I14" s="120"/>
      <c r="J14" s="126"/>
      <c r="K14" s="126"/>
      <c r="L14" s="126"/>
      <c r="M14" s="126"/>
      <c r="N14" s="121"/>
      <c r="O14" s="121"/>
      <c r="P14" s="121"/>
      <c r="Q14" s="121"/>
      <c r="R14" s="121"/>
    </row>
    <row r="15" ht="24.75" customHeight="1"/>
    <row r="16" ht="24.75" customHeight="1"/>
    <row r="17" ht="24.75" customHeight="1"/>
    <row r="18" ht="24.75" customHeight="1"/>
  </sheetData>
  <sheetProtection/>
  <autoFilter ref="A5:R13"/>
  <mergeCells count="17">
    <mergeCell ref="A1:C1"/>
    <mergeCell ref="A2:Q2"/>
    <mergeCell ref="A3:G3"/>
    <mergeCell ref="I3:Q3"/>
    <mergeCell ref="H4:L4"/>
    <mergeCell ref="O4:P4"/>
    <mergeCell ref="B13:C1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Q4:Q5"/>
  </mergeCells>
  <printOptions horizontalCentered="1"/>
  <pageMargins left="0.2361111111111111" right="0.19652777777777777" top="0.7909722222222222" bottom="0.7909722222222222" header="0.38958333333333334" footer="0.38958333333333334"/>
  <pageSetup fitToHeight="1" fitToWidth="1" horizontalDpi="600" verticalDpi="600" orientation="landscape" paperSize="120" scale="67"/>
  <headerFooter scaleWithDoc="0" alignWithMargins="0">
    <oddFooter>&amp;C&amp;"仿宋_GB2312"第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1">
      <selection activeCell="D11" sqref="D11"/>
    </sheetView>
  </sheetViews>
  <sheetFormatPr defaultColWidth="9.00390625" defaultRowHeight="14.25"/>
  <cols>
    <col min="1" max="1" width="6.875" style="0" customWidth="1"/>
    <col min="2" max="2" width="18.875" style="0" customWidth="1"/>
    <col min="3" max="3" width="18.375" style="0" customWidth="1"/>
    <col min="4" max="4" width="13.625" style="0" customWidth="1"/>
    <col min="5" max="6" width="10.625" style="0" customWidth="1"/>
    <col min="7" max="10" width="10.625" style="3" customWidth="1"/>
    <col min="11" max="11" width="14.125" style="3" customWidth="1"/>
    <col min="12" max="12" width="13.75390625" style="0" customWidth="1"/>
    <col min="13" max="14" width="10.625" style="0" customWidth="1"/>
    <col min="15" max="15" width="8.875" style="0" customWidth="1"/>
    <col min="16" max="16" width="11.125" style="0" customWidth="1"/>
  </cols>
  <sheetData>
    <row r="1" spans="1:2" ht="24" customHeight="1">
      <c r="A1" s="4" t="s">
        <v>45</v>
      </c>
      <c r="B1" s="5"/>
    </row>
    <row r="2" spans="1:16" ht="46.5" customHeight="1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2</v>
      </c>
      <c r="B3" s="7"/>
      <c r="C3" s="7"/>
      <c r="D3" s="7"/>
      <c r="E3" s="7"/>
      <c r="F3" s="7"/>
      <c r="G3" s="8"/>
      <c r="H3" s="9" t="s">
        <v>3</v>
      </c>
      <c r="I3" s="9"/>
      <c r="J3" s="9"/>
      <c r="K3" s="9"/>
      <c r="L3" s="9"/>
      <c r="M3" s="9"/>
      <c r="N3" s="9"/>
      <c r="O3" s="9"/>
      <c r="P3" s="9"/>
    </row>
    <row r="4" spans="1:17" s="1" customFormat="1" ht="31.5" customHeight="1">
      <c r="A4" s="10" t="s">
        <v>4</v>
      </c>
      <c r="B4" s="11" t="s">
        <v>47</v>
      </c>
      <c r="C4" s="11" t="s">
        <v>48</v>
      </c>
      <c r="D4" s="11" t="s">
        <v>7</v>
      </c>
      <c r="E4" s="11" t="s">
        <v>8</v>
      </c>
      <c r="F4" s="11" t="s">
        <v>9</v>
      </c>
      <c r="G4" s="12" t="s">
        <v>10</v>
      </c>
      <c r="H4" s="13"/>
      <c r="I4" s="13"/>
      <c r="J4" s="13"/>
      <c r="K4" s="34"/>
      <c r="L4" s="10" t="s">
        <v>11</v>
      </c>
      <c r="M4" s="11" t="s">
        <v>12</v>
      </c>
      <c r="N4" s="10" t="s">
        <v>13</v>
      </c>
      <c r="O4" s="10"/>
      <c r="P4" s="10" t="s">
        <v>14</v>
      </c>
      <c r="Q4" s="42"/>
    </row>
    <row r="5" spans="1:17" s="1" customFormat="1" ht="129.75" customHeight="1">
      <c r="A5" s="10"/>
      <c r="B5" s="14"/>
      <c r="C5" s="14"/>
      <c r="D5" s="14"/>
      <c r="E5" s="14"/>
      <c r="F5" s="14"/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0"/>
      <c r="M5" s="14"/>
      <c r="N5" s="10" t="s">
        <v>20</v>
      </c>
      <c r="O5" s="10" t="s">
        <v>49</v>
      </c>
      <c r="P5" s="10"/>
      <c r="Q5" s="42"/>
    </row>
    <row r="6" spans="1:17" s="1" customFormat="1" ht="31.5" customHeight="1">
      <c r="A6" s="16"/>
      <c r="B6" s="17"/>
      <c r="C6" s="17"/>
      <c r="D6" s="17"/>
      <c r="E6" s="17"/>
      <c r="F6" s="16"/>
      <c r="G6" s="18"/>
      <c r="H6" s="18"/>
      <c r="I6" s="18"/>
      <c r="J6" s="18"/>
      <c r="K6" s="18"/>
      <c r="L6" s="18"/>
      <c r="M6" s="35"/>
      <c r="N6" s="16"/>
      <c r="O6" s="16"/>
      <c r="P6" s="36"/>
      <c r="Q6" s="43"/>
    </row>
    <row r="7" spans="1:17" ht="31.5" customHeight="1">
      <c r="A7" s="19">
        <v>1</v>
      </c>
      <c r="B7" s="20"/>
      <c r="C7" s="20"/>
      <c r="D7" s="20"/>
      <c r="E7" s="20"/>
      <c r="F7" s="19"/>
      <c r="G7" s="21"/>
      <c r="H7" s="21"/>
      <c r="I7" s="21"/>
      <c r="J7" s="21"/>
      <c r="K7" s="21"/>
      <c r="L7" s="21"/>
      <c r="M7" s="22"/>
      <c r="N7" s="19"/>
      <c r="O7" s="19"/>
      <c r="P7" s="37"/>
      <c r="Q7" s="44"/>
    </row>
    <row r="8" spans="1:17" ht="31.5" customHeight="1">
      <c r="A8" s="19">
        <v>2</v>
      </c>
      <c r="B8" s="20"/>
      <c r="C8" s="20"/>
      <c r="D8" s="20"/>
      <c r="E8" s="20"/>
      <c r="F8" s="19"/>
      <c r="G8" s="21"/>
      <c r="H8" s="21"/>
      <c r="I8" s="21"/>
      <c r="J8" s="21"/>
      <c r="K8" s="21"/>
      <c r="L8" s="21"/>
      <c r="M8" s="22"/>
      <c r="N8" s="19"/>
      <c r="O8" s="19"/>
      <c r="P8" s="37"/>
      <c r="Q8" s="44"/>
    </row>
    <row r="9" spans="1:17" ht="31.5" customHeight="1">
      <c r="A9" s="19">
        <v>3</v>
      </c>
      <c r="B9" s="20"/>
      <c r="C9" s="20"/>
      <c r="D9" s="20"/>
      <c r="E9" s="20"/>
      <c r="F9" s="19"/>
      <c r="G9" s="21"/>
      <c r="H9" s="21"/>
      <c r="I9" s="21"/>
      <c r="J9" s="21"/>
      <c r="K9" s="21"/>
      <c r="L9" s="21"/>
      <c r="M9" s="22"/>
      <c r="N9" s="19"/>
      <c r="O9" s="19"/>
      <c r="P9" s="37"/>
      <c r="Q9" s="44"/>
    </row>
    <row r="10" spans="1:17" ht="31.5" customHeight="1">
      <c r="A10" s="19">
        <v>4</v>
      </c>
      <c r="B10" s="20"/>
      <c r="C10" s="20"/>
      <c r="D10" s="20"/>
      <c r="E10" s="20"/>
      <c r="F10" s="19"/>
      <c r="G10" s="22"/>
      <c r="H10" s="22"/>
      <c r="I10" s="38"/>
      <c r="J10" s="38"/>
      <c r="K10" s="39"/>
      <c r="L10" s="21"/>
      <c r="M10" s="22"/>
      <c r="N10" s="19"/>
      <c r="O10" s="19"/>
      <c r="P10" s="37"/>
      <c r="Q10" s="44"/>
    </row>
    <row r="11" spans="1:17" ht="31.5" customHeight="1">
      <c r="A11" s="19">
        <v>5</v>
      </c>
      <c r="B11" s="23"/>
      <c r="C11" s="23"/>
      <c r="D11" s="23"/>
      <c r="E11" s="23"/>
      <c r="F11" s="19"/>
      <c r="G11" s="24"/>
      <c r="H11" s="24"/>
      <c r="I11" s="39"/>
      <c r="J11" s="39"/>
      <c r="K11" s="39"/>
      <c r="L11" s="21"/>
      <c r="M11" s="24"/>
      <c r="N11" s="19"/>
      <c r="O11" s="19"/>
      <c r="P11" s="37"/>
      <c r="Q11" s="44"/>
    </row>
    <row r="12" spans="1:17" ht="31.5" customHeight="1">
      <c r="A12" s="19">
        <v>6</v>
      </c>
      <c r="B12" s="23"/>
      <c r="C12" s="23"/>
      <c r="D12" s="23"/>
      <c r="E12" s="23"/>
      <c r="F12" s="19"/>
      <c r="G12" s="24"/>
      <c r="H12" s="24"/>
      <c r="I12" s="39"/>
      <c r="J12" s="39"/>
      <c r="K12" s="39"/>
      <c r="L12" s="21"/>
      <c r="M12" s="24"/>
      <c r="N12" s="19"/>
      <c r="O12" s="19"/>
      <c r="P12" s="37"/>
      <c r="Q12" s="44"/>
    </row>
    <row r="13" spans="1:17" ht="31.5" customHeight="1">
      <c r="A13" s="19">
        <v>7</v>
      </c>
      <c r="B13" s="23"/>
      <c r="C13" s="23"/>
      <c r="D13" s="23"/>
      <c r="E13" s="23"/>
      <c r="F13" s="19"/>
      <c r="G13" s="24"/>
      <c r="H13" s="24"/>
      <c r="I13" s="39"/>
      <c r="J13" s="39"/>
      <c r="K13" s="39"/>
      <c r="L13" s="21"/>
      <c r="M13" s="24"/>
      <c r="N13" s="19"/>
      <c r="O13" s="19"/>
      <c r="P13" s="37"/>
      <c r="Q13" s="44"/>
    </row>
    <row r="14" spans="1:17" ht="31.5" customHeight="1">
      <c r="A14" s="19">
        <v>8</v>
      </c>
      <c r="B14" s="23"/>
      <c r="C14" s="23"/>
      <c r="D14" s="23"/>
      <c r="E14" s="23"/>
      <c r="F14" s="19"/>
      <c r="G14" s="24"/>
      <c r="H14" s="24"/>
      <c r="I14" s="39"/>
      <c r="J14" s="39"/>
      <c r="K14" s="39"/>
      <c r="L14" s="21"/>
      <c r="M14" s="24"/>
      <c r="N14" s="19"/>
      <c r="O14" s="19"/>
      <c r="P14" s="37"/>
      <c r="Q14" s="44"/>
    </row>
    <row r="15" spans="1:17" ht="31.5" customHeight="1">
      <c r="A15" s="26" t="s">
        <v>43</v>
      </c>
      <c r="B15" s="27"/>
      <c r="C15" s="28"/>
      <c r="D15" s="28"/>
      <c r="E15" s="28"/>
      <c r="F15" s="28"/>
      <c r="G15" s="29"/>
      <c r="H15" s="29"/>
      <c r="I15" s="29"/>
      <c r="J15" s="29"/>
      <c r="K15" s="29"/>
      <c r="L15" s="21">
        <f>G15*200+H15*500+I15*800+J15*1200</f>
        <v>0</v>
      </c>
      <c r="M15" s="28"/>
      <c r="N15" s="28"/>
      <c r="O15" s="28"/>
      <c r="P15" s="37"/>
      <c r="Q15" s="44"/>
    </row>
    <row r="16" spans="1:17" ht="46.5" customHeight="1">
      <c r="A16" s="30" t="s">
        <v>50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5"/>
    </row>
    <row r="17" spans="1:16" ht="34.5" customHeight="1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  <c r="M17" s="99"/>
      <c r="N17" s="99"/>
      <c r="O17" s="99"/>
      <c r="P17" s="46"/>
    </row>
    <row r="18" spans="1:16" ht="24.75" customHeight="1">
      <c r="A18" s="32"/>
      <c r="B18" s="33"/>
      <c r="C18" s="33"/>
      <c r="D18" s="33"/>
      <c r="E18" s="32"/>
      <c r="F18" s="33"/>
      <c r="G18" s="32"/>
      <c r="H18" s="32"/>
      <c r="I18" s="41"/>
      <c r="J18" s="41"/>
      <c r="K18" s="41"/>
      <c r="L18" s="33"/>
      <c r="M18" s="33"/>
      <c r="N18" s="33"/>
      <c r="O18" s="33"/>
      <c r="P18" s="3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L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7"/>
  <headerFooter scaleWithDoc="0" alignWithMargins="0">
    <oddFooter>&amp;C&amp;"仿宋_GB2312"第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="85" zoomScaleNormal="85" zoomScaleSheetLayoutView="100" workbookViewId="0" topLeftCell="A1">
      <pane ySplit="5" topLeftCell="A18" activePane="bottomLeft" state="frozen"/>
      <selection pane="bottomLeft" activeCell="D27" sqref="D27"/>
    </sheetView>
  </sheetViews>
  <sheetFormatPr defaultColWidth="9.00390625" defaultRowHeight="14.25"/>
  <cols>
    <col min="1" max="1" width="6.125" style="49" customWidth="1"/>
    <col min="2" max="2" width="14.875" style="49" customWidth="1"/>
    <col min="3" max="3" width="23.00390625" style="49" customWidth="1"/>
    <col min="4" max="4" width="16.625" style="49" customWidth="1"/>
    <col min="5" max="5" width="11.00390625" style="49" customWidth="1"/>
    <col min="6" max="6" width="7.75390625" style="49" customWidth="1"/>
    <col min="7" max="10" width="10.625" style="50" customWidth="1"/>
    <col min="11" max="11" width="9.875" style="50" customWidth="1"/>
    <col min="12" max="12" width="10.125" style="49" customWidth="1"/>
    <col min="13" max="13" width="11.875" style="49" customWidth="1"/>
    <col min="14" max="14" width="9.875" style="49" customWidth="1"/>
    <col min="15" max="15" width="8.875" style="49" customWidth="1"/>
    <col min="16" max="16" width="9.75390625" style="49" customWidth="1"/>
    <col min="17" max="16384" width="9.00390625" style="49" customWidth="1"/>
  </cols>
  <sheetData>
    <row r="1" spans="1:2" ht="24" customHeight="1">
      <c r="A1" s="51" t="s">
        <v>52</v>
      </c>
      <c r="B1" s="52"/>
    </row>
    <row r="2" spans="1:16" ht="36.7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8.5" customHeight="1">
      <c r="A3" s="54" t="s">
        <v>2</v>
      </c>
      <c r="B3" s="54"/>
      <c r="C3" s="54"/>
      <c r="D3" s="54"/>
      <c r="E3" s="54"/>
      <c r="F3" s="54"/>
      <c r="G3" s="55"/>
      <c r="H3" s="56" t="s">
        <v>3</v>
      </c>
      <c r="I3" s="56"/>
      <c r="J3" s="56"/>
      <c r="K3" s="56"/>
      <c r="L3" s="56"/>
      <c r="M3" s="56"/>
      <c r="N3" s="56"/>
      <c r="O3" s="56"/>
      <c r="P3" s="56"/>
    </row>
    <row r="4" spans="1:17" s="47" customFormat="1" ht="31.5" customHeight="1">
      <c r="A4" s="57" t="s">
        <v>4</v>
      </c>
      <c r="B4" s="58" t="s">
        <v>54</v>
      </c>
      <c r="C4" s="58" t="s">
        <v>6</v>
      </c>
      <c r="D4" s="58" t="s">
        <v>7</v>
      </c>
      <c r="E4" s="58" t="s">
        <v>8</v>
      </c>
      <c r="F4" s="58" t="s">
        <v>9</v>
      </c>
      <c r="G4" s="59" t="s">
        <v>10</v>
      </c>
      <c r="H4" s="60"/>
      <c r="I4" s="60"/>
      <c r="J4" s="60"/>
      <c r="K4" s="76"/>
      <c r="L4" s="57" t="s">
        <v>11</v>
      </c>
      <c r="M4" s="58" t="s">
        <v>12</v>
      </c>
      <c r="N4" s="57" t="s">
        <v>13</v>
      </c>
      <c r="O4" s="57"/>
      <c r="P4" s="57" t="s">
        <v>14</v>
      </c>
      <c r="Q4" s="87"/>
    </row>
    <row r="5" spans="1:17" s="47" customFormat="1" ht="124.5" customHeight="1">
      <c r="A5" s="57"/>
      <c r="B5" s="61"/>
      <c r="C5" s="61"/>
      <c r="D5" s="61"/>
      <c r="E5" s="61"/>
      <c r="F5" s="61"/>
      <c r="G5" s="62" t="s">
        <v>15</v>
      </c>
      <c r="H5" s="62" t="s">
        <v>16</v>
      </c>
      <c r="I5" s="62" t="s">
        <v>17</v>
      </c>
      <c r="J5" s="62" t="s">
        <v>18</v>
      </c>
      <c r="K5" s="62" t="s">
        <v>19</v>
      </c>
      <c r="L5" s="57"/>
      <c r="M5" s="61"/>
      <c r="N5" s="57" t="s">
        <v>20</v>
      </c>
      <c r="O5" s="57" t="s">
        <v>49</v>
      </c>
      <c r="P5" s="57"/>
      <c r="Q5" s="87"/>
    </row>
    <row r="6" spans="1:17" ht="31.5" customHeight="1">
      <c r="A6" s="63">
        <f>SUBTOTAL(3,$B$6:B6)*1</f>
        <v>0</v>
      </c>
      <c r="B6" s="67"/>
      <c r="C6" s="68"/>
      <c r="D6" s="67"/>
      <c r="E6" s="67"/>
      <c r="F6" s="65"/>
      <c r="G6" s="69"/>
      <c r="H6" s="69"/>
      <c r="I6" s="69"/>
      <c r="J6" s="94"/>
      <c r="K6" s="78"/>
      <c r="L6" s="78"/>
      <c r="M6" s="81"/>
      <c r="N6" s="63"/>
      <c r="O6" s="63"/>
      <c r="P6" s="80"/>
      <c r="Q6" s="89"/>
    </row>
    <row r="7" spans="1:17" ht="31.5" customHeight="1">
      <c r="A7" s="63">
        <f>SUBTOTAL(3,$B$6:B7)*1</f>
        <v>0</v>
      </c>
      <c r="B7" s="64"/>
      <c r="C7" s="65"/>
      <c r="D7" s="64"/>
      <c r="E7" s="64"/>
      <c r="F7" s="65"/>
      <c r="G7" s="66"/>
      <c r="H7" s="66"/>
      <c r="I7" s="66"/>
      <c r="J7" s="66"/>
      <c r="K7" s="78"/>
      <c r="L7" s="78"/>
      <c r="M7" s="79"/>
      <c r="N7" s="63"/>
      <c r="O7" s="63"/>
      <c r="P7" s="95"/>
      <c r="Q7" s="89"/>
    </row>
    <row r="8" spans="1:17" s="48" customFormat="1" ht="31.5" customHeight="1">
      <c r="A8" s="92" t="s">
        <v>44</v>
      </c>
      <c r="B8" s="93"/>
      <c r="C8" s="72"/>
      <c r="D8" s="72"/>
      <c r="E8" s="72"/>
      <c r="F8" s="72">
        <f aca="true" t="shared" si="0" ref="F8:L8">SUM(F6:F7)</f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/>
      <c r="N8" s="72">
        <f>SUM(N6:N7)</f>
        <v>0</v>
      </c>
      <c r="O8" s="72">
        <f>SUM(O6:O7)</f>
        <v>0</v>
      </c>
      <c r="P8" s="83"/>
      <c r="Q8" s="90"/>
    </row>
    <row r="9" ht="24.75" customHeight="1"/>
    <row r="10" ht="24.75" customHeight="1"/>
    <row r="11" ht="24.75" customHeight="1"/>
    <row r="12" ht="24.75" customHeight="1"/>
  </sheetData>
  <sheetProtection/>
  <autoFilter ref="A5:T8"/>
  <mergeCells count="16">
    <mergeCell ref="A1:B1"/>
    <mergeCell ref="A2:P2"/>
    <mergeCell ref="A3:F3"/>
    <mergeCell ref="H3:P3"/>
    <mergeCell ref="G4:K4"/>
    <mergeCell ref="N4:O4"/>
    <mergeCell ref="A8:B8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02777777777778" right="0.38958333333333334" top="0.7909722222222222" bottom="0.7909722222222222" header="0.38958333333333334" footer="0.38958333333333334"/>
  <pageSetup fitToHeight="1" fitToWidth="1" horizontalDpi="600" verticalDpi="600" orientation="landscape" paperSize="120" scale="6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5" zoomScaleNormal="85" zoomScaleSheetLayoutView="100" workbookViewId="0" topLeftCell="A1">
      <pane ySplit="5" topLeftCell="A6" activePane="bottomLeft" state="frozen"/>
      <selection pane="bottomLeft" activeCell="K16" sqref="K16"/>
    </sheetView>
  </sheetViews>
  <sheetFormatPr defaultColWidth="9.00390625" defaultRowHeight="14.25"/>
  <cols>
    <col min="1" max="1" width="5.125" style="49" customWidth="1"/>
    <col min="2" max="2" width="20.875" style="49" customWidth="1"/>
    <col min="3" max="3" width="25.75390625" style="49" customWidth="1"/>
    <col min="4" max="4" width="16.75390625" style="49" customWidth="1"/>
    <col min="5" max="6" width="10.625" style="49" customWidth="1"/>
    <col min="7" max="10" width="10.625" style="50" customWidth="1"/>
    <col min="11" max="11" width="14.125" style="50" customWidth="1"/>
    <col min="12" max="12" width="13.75390625" style="49" customWidth="1"/>
    <col min="13" max="13" width="12.75390625" style="49" customWidth="1"/>
    <col min="14" max="14" width="10.625" style="49" customWidth="1"/>
    <col min="15" max="15" width="8.875" style="49" customWidth="1"/>
    <col min="16" max="16" width="11.125" style="49" customWidth="1"/>
    <col min="17" max="16384" width="9.00390625" style="49" customWidth="1"/>
  </cols>
  <sheetData>
    <row r="1" spans="1:2" ht="30" customHeight="1">
      <c r="A1" s="51" t="s">
        <v>55</v>
      </c>
      <c r="B1" s="52"/>
    </row>
    <row r="2" spans="1:16" ht="46.5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8.5" customHeight="1">
      <c r="A3" s="54" t="s">
        <v>2</v>
      </c>
      <c r="B3" s="54"/>
      <c r="C3" s="54"/>
      <c r="D3" s="54"/>
      <c r="E3" s="54"/>
      <c r="F3" s="54"/>
      <c r="G3" s="55"/>
      <c r="H3" s="56" t="s">
        <v>3</v>
      </c>
      <c r="I3" s="56"/>
      <c r="J3" s="56"/>
      <c r="K3" s="56"/>
      <c r="L3" s="56"/>
      <c r="M3" s="56"/>
      <c r="N3" s="56"/>
      <c r="O3" s="56"/>
      <c r="P3" s="56"/>
    </row>
    <row r="4" spans="1:17" s="47" customFormat="1" ht="31.5" customHeight="1">
      <c r="A4" s="57" t="s">
        <v>4</v>
      </c>
      <c r="B4" s="58" t="s">
        <v>57</v>
      </c>
      <c r="C4" s="58" t="s">
        <v>58</v>
      </c>
      <c r="D4" s="58" t="s">
        <v>7</v>
      </c>
      <c r="E4" s="58" t="s">
        <v>8</v>
      </c>
      <c r="F4" s="58" t="s">
        <v>9</v>
      </c>
      <c r="G4" s="59" t="s">
        <v>10</v>
      </c>
      <c r="H4" s="60"/>
      <c r="I4" s="60"/>
      <c r="J4" s="60"/>
      <c r="K4" s="76"/>
      <c r="L4" s="57" t="s">
        <v>11</v>
      </c>
      <c r="M4" s="58" t="s">
        <v>12</v>
      </c>
      <c r="N4" s="57" t="s">
        <v>13</v>
      </c>
      <c r="O4" s="57"/>
      <c r="P4" s="57" t="s">
        <v>14</v>
      </c>
      <c r="Q4" s="87"/>
    </row>
    <row r="5" spans="1:17" s="47" customFormat="1" ht="129.75" customHeight="1">
      <c r="A5" s="57"/>
      <c r="B5" s="61"/>
      <c r="C5" s="61"/>
      <c r="D5" s="61"/>
      <c r="E5" s="61"/>
      <c r="F5" s="61"/>
      <c r="G5" s="62" t="s">
        <v>15</v>
      </c>
      <c r="H5" s="62" t="s">
        <v>16</v>
      </c>
      <c r="I5" s="62" t="s">
        <v>17</v>
      </c>
      <c r="J5" s="62" t="s">
        <v>18</v>
      </c>
      <c r="K5" s="62" t="s">
        <v>19</v>
      </c>
      <c r="L5" s="57"/>
      <c r="M5" s="61"/>
      <c r="N5" s="57" t="s">
        <v>20</v>
      </c>
      <c r="O5" s="57" t="s">
        <v>49</v>
      </c>
      <c r="P5" s="57"/>
      <c r="Q5" s="87"/>
    </row>
    <row r="6" spans="1:17" s="47" customFormat="1" ht="31.5" customHeight="1">
      <c r="A6" s="63">
        <v>1</v>
      </c>
      <c r="B6" s="64"/>
      <c r="C6" s="65"/>
      <c r="D6" s="64"/>
      <c r="E6" s="64"/>
      <c r="F6" s="65"/>
      <c r="G6" s="66"/>
      <c r="H6" s="66"/>
      <c r="I6" s="66"/>
      <c r="J6" s="77"/>
      <c r="K6" s="78"/>
      <c r="L6" s="78"/>
      <c r="M6" s="79"/>
      <c r="N6" s="63"/>
      <c r="O6" s="63"/>
      <c r="P6" s="80"/>
      <c r="Q6" s="88"/>
    </row>
    <row r="7" spans="1:17" ht="31.5" customHeight="1">
      <c r="A7" s="63">
        <v>2</v>
      </c>
      <c r="B7" s="67"/>
      <c r="C7" s="68"/>
      <c r="D7" s="67"/>
      <c r="E7" s="67"/>
      <c r="F7" s="65"/>
      <c r="G7" s="69"/>
      <c r="H7" s="69"/>
      <c r="I7" s="69"/>
      <c r="J7" s="69"/>
      <c r="K7" s="78"/>
      <c r="L7" s="78"/>
      <c r="M7" s="81"/>
      <c r="N7" s="63"/>
      <c r="O7" s="63"/>
      <c r="P7" s="80"/>
      <c r="Q7" s="89"/>
    </row>
    <row r="8" spans="1:17" ht="31.5" customHeight="1">
      <c r="A8" s="63">
        <v>3</v>
      </c>
      <c r="B8" s="67"/>
      <c r="C8" s="68"/>
      <c r="D8" s="67"/>
      <c r="E8" s="67"/>
      <c r="F8" s="65"/>
      <c r="G8" s="69"/>
      <c r="H8" s="69"/>
      <c r="I8" s="69"/>
      <c r="J8" s="69"/>
      <c r="K8" s="78"/>
      <c r="L8" s="78"/>
      <c r="M8" s="81"/>
      <c r="N8" s="63"/>
      <c r="O8" s="63"/>
      <c r="P8" s="80"/>
      <c r="Q8" s="89"/>
    </row>
    <row r="9" spans="1:17" s="48" customFormat="1" ht="31.5" customHeight="1">
      <c r="A9" s="70" t="s">
        <v>43</v>
      </c>
      <c r="B9" s="71"/>
      <c r="C9" s="72"/>
      <c r="D9" s="72"/>
      <c r="E9" s="72"/>
      <c r="F9" s="72">
        <f aca="true" t="shared" si="0" ref="F9:K9">SUM(F6:F8)</f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82">
        <f>G9*200+H9*500+I9*800+J9*1200</f>
        <v>0</v>
      </c>
      <c r="M9" s="72"/>
      <c r="N9" s="72">
        <f>SUM(N6:N8)</f>
        <v>0</v>
      </c>
      <c r="O9" s="72">
        <f>SUM(O6:O8)</f>
        <v>0</v>
      </c>
      <c r="P9" s="83"/>
      <c r="Q9" s="90"/>
    </row>
    <row r="10" spans="1:17" ht="46.5" customHeight="1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91"/>
    </row>
    <row r="11" spans="1:16" ht="34.5" customHeight="1">
      <c r="A11" s="73" t="s">
        <v>60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84"/>
      <c r="N11" s="84"/>
      <c r="O11" s="73"/>
      <c r="P11" s="85"/>
    </row>
    <row r="12" spans="1:16" ht="24.75" customHeight="1">
      <c r="A12" s="74"/>
      <c r="B12" s="75"/>
      <c r="C12" s="75"/>
      <c r="D12" s="75"/>
      <c r="E12" s="74"/>
      <c r="F12" s="75"/>
      <c r="G12" s="74"/>
      <c r="H12" s="74"/>
      <c r="I12" s="86"/>
      <c r="J12" s="86"/>
      <c r="K12" s="86"/>
      <c r="L12" s="75"/>
      <c r="M12" s="75"/>
      <c r="N12" s="75"/>
      <c r="O12" s="75"/>
      <c r="P12" s="75"/>
    </row>
    <row r="13" ht="24.75" customHeight="1"/>
    <row r="14" ht="24.75" customHeight="1"/>
    <row r="15" ht="24.75" customHeight="1"/>
    <row r="16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9:B9"/>
    <mergeCell ref="A10:P10"/>
    <mergeCell ref="A11:O11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02777777777778" right="0.38958333333333334" top="0.7909722222222222" bottom="0.7909722222222222" header="0.38958333333333334" footer="0.38958333333333334"/>
  <pageSetup horizontalDpi="600" verticalDpi="600" orientation="landscape" paperSize="120" scale="60"/>
  <headerFooter scaleWithDoc="0" alignWithMargins="0">
    <oddFooter>&amp;C&amp;"仿宋_GB2312"第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1">
      <selection activeCell="C8" sqref="C8"/>
    </sheetView>
  </sheetViews>
  <sheetFormatPr defaultColWidth="9.00390625" defaultRowHeight="14.25"/>
  <cols>
    <col min="1" max="1" width="6.875" style="0" customWidth="1"/>
    <col min="2" max="2" width="20.625" style="0" customWidth="1"/>
    <col min="3" max="3" width="20.875" style="0" customWidth="1"/>
    <col min="4" max="4" width="16.50390625" style="0" customWidth="1"/>
    <col min="5" max="6" width="10.625" style="0" customWidth="1"/>
    <col min="7" max="10" width="10.625" style="3" customWidth="1"/>
    <col min="11" max="11" width="14.125" style="3" customWidth="1"/>
    <col min="12" max="12" width="13.75390625" style="0" customWidth="1"/>
    <col min="13" max="14" width="10.625" style="0" customWidth="1"/>
    <col min="15" max="15" width="8.875" style="0" customWidth="1"/>
    <col min="16" max="16" width="11.125" style="0" customWidth="1"/>
  </cols>
  <sheetData>
    <row r="1" spans="1:2" ht="30" customHeight="1">
      <c r="A1" s="4" t="s">
        <v>61</v>
      </c>
      <c r="B1" s="5"/>
    </row>
    <row r="2" spans="1:16" ht="46.5" customHeight="1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2</v>
      </c>
      <c r="B3" s="7"/>
      <c r="C3" s="7"/>
      <c r="D3" s="7"/>
      <c r="E3" s="7"/>
      <c r="F3" s="7"/>
      <c r="G3" s="8"/>
      <c r="H3" s="9" t="s">
        <v>63</v>
      </c>
      <c r="I3" s="9"/>
      <c r="J3" s="9"/>
      <c r="K3" s="9"/>
      <c r="L3" s="9"/>
      <c r="M3" s="9"/>
      <c r="N3" s="9"/>
      <c r="O3" s="9"/>
      <c r="P3" s="9"/>
    </row>
    <row r="4" spans="1:17" s="1" customFormat="1" ht="31.5" customHeight="1">
      <c r="A4" s="10" t="s">
        <v>4</v>
      </c>
      <c r="B4" s="11" t="s">
        <v>64</v>
      </c>
      <c r="C4" s="11" t="s">
        <v>58</v>
      </c>
      <c r="D4" s="11" t="s">
        <v>7</v>
      </c>
      <c r="E4" s="11" t="s">
        <v>8</v>
      </c>
      <c r="F4" s="11" t="s">
        <v>9</v>
      </c>
      <c r="G4" s="12" t="s">
        <v>10</v>
      </c>
      <c r="H4" s="13"/>
      <c r="I4" s="13"/>
      <c r="J4" s="13"/>
      <c r="K4" s="34"/>
      <c r="L4" s="10" t="s">
        <v>11</v>
      </c>
      <c r="M4" s="11" t="s">
        <v>12</v>
      </c>
      <c r="N4" s="10" t="s">
        <v>13</v>
      </c>
      <c r="O4" s="10"/>
      <c r="P4" s="10" t="s">
        <v>14</v>
      </c>
      <c r="Q4" s="42"/>
    </row>
    <row r="5" spans="1:17" s="1" customFormat="1" ht="129.75" customHeight="1">
      <c r="A5" s="10"/>
      <c r="B5" s="14"/>
      <c r="C5" s="14"/>
      <c r="D5" s="14"/>
      <c r="E5" s="14"/>
      <c r="F5" s="14"/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0"/>
      <c r="M5" s="14"/>
      <c r="N5" s="10" t="s">
        <v>20</v>
      </c>
      <c r="O5" s="10" t="s">
        <v>49</v>
      </c>
      <c r="P5" s="10"/>
      <c r="Q5" s="42"/>
    </row>
    <row r="6" spans="1:17" s="1" customFormat="1" ht="31.5" customHeight="1">
      <c r="A6" s="16"/>
      <c r="B6" s="17"/>
      <c r="C6" s="17"/>
      <c r="D6" s="17"/>
      <c r="E6" s="17"/>
      <c r="F6" s="16"/>
      <c r="G6" s="18"/>
      <c r="H6" s="18"/>
      <c r="I6" s="18"/>
      <c r="J6" s="18"/>
      <c r="K6" s="18"/>
      <c r="L6" s="18"/>
      <c r="M6" s="35"/>
      <c r="N6" s="16"/>
      <c r="O6" s="16"/>
      <c r="P6" s="36"/>
      <c r="Q6" s="43"/>
    </row>
    <row r="7" spans="1:17" ht="31.5" customHeight="1">
      <c r="A7" s="19">
        <v>1</v>
      </c>
      <c r="B7" s="20"/>
      <c r="C7" s="20"/>
      <c r="D7" s="20"/>
      <c r="E7" s="20"/>
      <c r="F7" s="19"/>
      <c r="G7" s="21"/>
      <c r="H7" s="21"/>
      <c r="I7" s="21"/>
      <c r="J7" s="21"/>
      <c r="K7" s="21"/>
      <c r="L7" s="21"/>
      <c r="M7" s="22"/>
      <c r="N7" s="19"/>
      <c r="O7" s="19"/>
      <c r="P7" s="37"/>
      <c r="Q7" s="44"/>
    </row>
    <row r="8" spans="1:17" ht="31.5" customHeight="1">
      <c r="A8" s="19">
        <v>2</v>
      </c>
      <c r="B8" s="20"/>
      <c r="C8" s="20"/>
      <c r="D8" s="20"/>
      <c r="E8" s="20"/>
      <c r="F8" s="19"/>
      <c r="G8" s="21"/>
      <c r="H8" s="21"/>
      <c r="I8" s="21"/>
      <c r="J8" s="21"/>
      <c r="K8" s="21"/>
      <c r="L8" s="21"/>
      <c r="M8" s="22"/>
      <c r="N8" s="19"/>
      <c r="O8" s="19"/>
      <c r="P8" s="37"/>
      <c r="Q8" s="44"/>
    </row>
    <row r="9" spans="1:17" ht="31.5" customHeight="1">
      <c r="A9" s="19">
        <v>3</v>
      </c>
      <c r="B9" s="20"/>
      <c r="C9" s="20"/>
      <c r="D9" s="20"/>
      <c r="E9" s="20"/>
      <c r="F9" s="19"/>
      <c r="G9" s="21"/>
      <c r="H9" s="21"/>
      <c r="I9" s="21"/>
      <c r="J9" s="21"/>
      <c r="K9" s="21"/>
      <c r="L9" s="21"/>
      <c r="M9" s="22"/>
      <c r="N9" s="19"/>
      <c r="O9" s="19"/>
      <c r="P9" s="37"/>
      <c r="Q9" s="44"/>
    </row>
    <row r="10" spans="1:17" ht="31.5" customHeight="1">
      <c r="A10" s="19">
        <v>4</v>
      </c>
      <c r="B10" s="20"/>
      <c r="C10" s="20"/>
      <c r="D10" s="20"/>
      <c r="E10" s="20"/>
      <c r="F10" s="19"/>
      <c r="G10" s="22"/>
      <c r="H10" s="22"/>
      <c r="I10" s="38"/>
      <c r="J10" s="38"/>
      <c r="K10" s="39"/>
      <c r="L10" s="21"/>
      <c r="M10" s="22"/>
      <c r="N10" s="19"/>
      <c r="O10" s="19"/>
      <c r="P10" s="37"/>
      <c r="Q10" s="44"/>
    </row>
    <row r="11" spans="1:17" ht="31.5" customHeight="1">
      <c r="A11" s="19">
        <v>5</v>
      </c>
      <c r="B11" s="23"/>
      <c r="C11" s="23"/>
      <c r="D11" s="23"/>
      <c r="E11" s="23"/>
      <c r="F11" s="19"/>
      <c r="G11" s="24"/>
      <c r="H11" s="24"/>
      <c r="I11" s="39"/>
      <c r="J11" s="39"/>
      <c r="K11" s="39"/>
      <c r="L11" s="21"/>
      <c r="M11" s="24"/>
      <c r="N11" s="19"/>
      <c r="O11" s="19"/>
      <c r="P11" s="37"/>
      <c r="Q11" s="44"/>
    </row>
    <row r="12" spans="1:17" ht="31.5" customHeight="1">
      <c r="A12" s="19">
        <v>6</v>
      </c>
      <c r="B12" s="25"/>
      <c r="C12" s="23"/>
      <c r="D12" s="23"/>
      <c r="E12" s="23"/>
      <c r="F12" s="19"/>
      <c r="G12" s="24"/>
      <c r="H12" s="24"/>
      <c r="I12" s="39"/>
      <c r="J12" s="39"/>
      <c r="K12" s="39"/>
      <c r="L12" s="21"/>
      <c r="M12" s="24"/>
      <c r="N12" s="19"/>
      <c r="O12" s="19"/>
      <c r="P12" s="37"/>
      <c r="Q12" s="44"/>
    </row>
    <row r="13" spans="1:17" ht="31.5" customHeight="1">
      <c r="A13" s="19">
        <v>7</v>
      </c>
      <c r="B13" s="25"/>
      <c r="C13" s="23"/>
      <c r="D13" s="23"/>
      <c r="E13" s="23"/>
      <c r="F13" s="19"/>
      <c r="G13" s="24"/>
      <c r="H13" s="24"/>
      <c r="I13" s="39"/>
      <c r="J13" s="39"/>
      <c r="K13" s="39"/>
      <c r="L13" s="21"/>
      <c r="M13" s="24"/>
      <c r="N13" s="19"/>
      <c r="O13" s="19"/>
      <c r="P13" s="37"/>
      <c r="Q13" s="44"/>
    </row>
    <row r="14" spans="1:17" ht="31.5" customHeight="1">
      <c r="A14" s="19">
        <v>8</v>
      </c>
      <c r="B14" s="25"/>
      <c r="C14" s="23"/>
      <c r="D14" s="23"/>
      <c r="E14" s="23"/>
      <c r="F14" s="19"/>
      <c r="G14" s="24"/>
      <c r="H14" s="24"/>
      <c r="I14" s="39"/>
      <c r="J14" s="39"/>
      <c r="K14" s="39"/>
      <c r="L14" s="21"/>
      <c r="M14" s="24"/>
      <c r="N14" s="19"/>
      <c r="O14" s="19"/>
      <c r="P14" s="37"/>
      <c r="Q14" s="44"/>
    </row>
    <row r="15" spans="1:17" ht="31.5" customHeight="1">
      <c r="A15" s="26" t="s">
        <v>43</v>
      </c>
      <c r="B15" s="27"/>
      <c r="C15" s="28"/>
      <c r="D15" s="28"/>
      <c r="E15" s="28"/>
      <c r="F15" s="28"/>
      <c r="G15" s="29"/>
      <c r="H15" s="29"/>
      <c r="I15" s="29"/>
      <c r="J15" s="29"/>
      <c r="K15" s="29"/>
      <c r="L15" s="21">
        <f>G15*200+H15*500+I15*800+J15*1200</f>
        <v>0</v>
      </c>
      <c r="M15" s="28"/>
      <c r="N15" s="28"/>
      <c r="O15" s="28"/>
      <c r="P15" s="37"/>
      <c r="Q15" s="44"/>
    </row>
    <row r="16" spans="1:17" ht="46.5" customHeight="1">
      <c r="A16" s="30" t="s">
        <v>65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5"/>
    </row>
    <row r="17" spans="1:16" ht="34.5" customHeight="1">
      <c r="A17" s="31" t="s">
        <v>66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40"/>
      <c r="N17" s="40"/>
      <c r="O17" s="31"/>
      <c r="P17" s="46"/>
    </row>
    <row r="18" spans="1:16" ht="24.75" customHeight="1">
      <c r="A18" s="32"/>
      <c r="B18" s="33"/>
      <c r="C18" s="33"/>
      <c r="D18" s="33"/>
      <c r="E18" s="32"/>
      <c r="F18" s="33"/>
      <c r="G18" s="32"/>
      <c r="H18" s="32"/>
      <c r="I18" s="41"/>
      <c r="J18" s="41"/>
      <c r="K18" s="41"/>
      <c r="L18" s="33"/>
      <c r="M18" s="33"/>
      <c r="N18" s="33"/>
      <c r="O18" s="33"/>
      <c r="P18" s="3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O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4"/>
  <headerFooter scaleWithDoc="0" alignWithMargins="0">
    <oddFooter>&amp;C&amp;"仿宋_GB2312"第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1">
      <selection activeCell="D11" sqref="D11"/>
    </sheetView>
  </sheetViews>
  <sheetFormatPr defaultColWidth="9.00390625" defaultRowHeight="14.25"/>
  <cols>
    <col min="1" max="1" width="6.875" style="0" customWidth="1"/>
    <col min="2" max="2" width="18.875" style="0" customWidth="1"/>
    <col min="3" max="3" width="20.875" style="0" customWidth="1"/>
    <col min="4" max="4" width="17.00390625" style="0" customWidth="1"/>
    <col min="5" max="6" width="10.625" style="0" customWidth="1"/>
    <col min="7" max="10" width="10.625" style="3" customWidth="1"/>
    <col min="11" max="11" width="12.375" style="3" customWidth="1"/>
    <col min="12" max="12" width="11.625" style="0" customWidth="1"/>
    <col min="13" max="14" width="10.625" style="0" customWidth="1"/>
    <col min="15" max="15" width="8.875" style="0" customWidth="1"/>
    <col min="16" max="16" width="11.125" style="0" customWidth="1"/>
  </cols>
  <sheetData>
    <row r="1" spans="1:2" ht="30" customHeight="1">
      <c r="A1" s="4" t="s">
        <v>67</v>
      </c>
      <c r="B1" s="5"/>
    </row>
    <row r="2" spans="1:16" ht="46.5" customHeight="1">
      <c r="A2" s="6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2</v>
      </c>
      <c r="B3" s="7"/>
      <c r="C3" s="7"/>
      <c r="D3" s="7"/>
      <c r="E3" s="7"/>
      <c r="F3" s="7"/>
      <c r="G3" s="8"/>
      <c r="H3" s="9" t="s">
        <v>3</v>
      </c>
      <c r="I3" s="9"/>
      <c r="J3" s="9"/>
      <c r="K3" s="9"/>
      <c r="L3" s="9"/>
      <c r="M3" s="9"/>
      <c r="N3" s="9"/>
      <c r="O3" s="9"/>
      <c r="P3" s="9"/>
    </row>
    <row r="4" spans="1:17" s="1" customFormat="1" ht="31.5" customHeight="1">
      <c r="A4" s="10" t="s">
        <v>4</v>
      </c>
      <c r="B4" s="11" t="s">
        <v>64</v>
      </c>
      <c r="C4" s="11" t="s">
        <v>58</v>
      </c>
      <c r="D4" s="11" t="s">
        <v>7</v>
      </c>
      <c r="E4" s="11" t="s">
        <v>8</v>
      </c>
      <c r="F4" s="11" t="s">
        <v>9</v>
      </c>
      <c r="G4" s="12" t="s">
        <v>10</v>
      </c>
      <c r="H4" s="13"/>
      <c r="I4" s="13"/>
      <c r="J4" s="13"/>
      <c r="K4" s="34"/>
      <c r="L4" s="10" t="s">
        <v>11</v>
      </c>
      <c r="M4" s="11" t="s">
        <v>12</v>
      </c>
      <c r="N4" s="10" t="s">
        <v>13</v>
      </c>
      <c r="O4" s="10"/>
      <c r="P4" s="10" t="s">
        <v>14</v>
      </c>
      <c r="Q4" s="42"/>
    </row>
    <row r="5" spans="1:17" s="1" customFormat="1" ht="129.75" customHeight="1">
      <c r="A5" s="10"/>
      <c r="B5" s="14"/>
      <c r="C5" s="14"/>
      <c r="D5" s="14"/>
      <c r="E5" s="14"/>
      <c r="F5" s="14"/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0"/>
      <c r="M5" s="14"/>
      <c r="N5" s="10" t="s">
        <v>20</v>
      </c>
      <c r="O5" s="10" t="s">
        <v>49</v>
      </c>
      <c r="P5" s="10"/>
      <c r="Q5" s="42"/>
    </row>
    <row r="6" spans="1:17" s="1" customFormat="1" ht="31.5" customHeight="1">
      <c r="A6" s="16"/>
      <c r="B6" s="17"/>
      <c r="C6" s="17"/>
      <c r="D6" s="17"/>
      <c r="E6" s="17"/>
      <c r="F6" s="16"/>
      <c r="G6" s="18"/>
      <c r="H6" s="18"/>
      <c r="I6" s="18"/>
      <c r="J6" s="18"/>
      <c r="K6" s="18"/>
      <c r="L6" s="18"/>
      <c r="M6" s="35"/>
      <c r="N6" s="16"/>
      <c r="O6" s="16"/>
      <c r="P6" s="36"/>
      <c r="Q6" s="43"/>
    </row>
    <row r="7" spans="1:17" ht="31.5" customHeight="1">
      <c r="A7" s="19">
        <v>1</v>
      </c>
      <c r="B7" s="20"/>
      <c r="C7" s="20"/>
      <c r="D7" s="20"/>
      <c r="E7" s="20"/>
      <c r="F7" s="19"/>
      <c r="G7" s="21"/>
      <c r="H7" s="21"/>
      <c r="I7" s="21"/>
      <c r="J7" s="21"/>
      <c r="K7" s="21"/>
      <c r="L7" s="21"/>
      <c r="M7" s="22"/>
      <c r="N7" s="19"/>
      <c r="O7" s="19"/>
      <c r="P7" s="37"/>
      <c r="Q7" s="44"/>
    </row>
    <row r="8" spans="1:17" ht="31.5" customHeight="1">
      <c r="A8" s="19">
        <v>2</v>
      </c>
      <c r="B8" s="20"/>
      <c r="C8" s="20"/>
      <c r="D8" s="20"/>
      <c r="E8" s="20"/>
      <c r="F8" s="19"/>
      <c r="G8" s="21"/>
      <c r="H8" s="21"/>
      <c r="I8" s="21"/>
      <c r="J8" s="21"/>
      <c r="K8" s="21"/>
      <c r="L8" s="21"/>
      <c r="M8" s="22"/>
      <c r="N8" s="19"/>
      <c r="O8" s="19"/>
      <c r="P8" s="37"/>
      <c r="Q8" s="44"/>
    </row>
    <row r="9" spans="1:17" ht="31.5" customHeight="1">
      <c r="A9" s="19">
        <v>3</v>
      </c>
      <c r="B9" s="20"/>
      <c r="C9" s="20"/>
      <c r="D9" s="20"/>
      <c r="E9" s="20"/>
      <c r="F9" s="19"/>
      <c r="G9" s="21"/>
      <c r="H9" s="21"/>
      <c r="I9" s="21"/>
      <c r="J9" s="21"/>
      <c r="K9" s="21"/>
      <c r="L9" s="21"/>
      <c r="M9" s="22"/>
      <c r="N9" s="19"/>
      <c r="O9" s="19"/>
      <c r="P9" s="37"/>
      <c r="Q9" s="44"/>
    </row>
    <row r="10" spans="1:17" ht="31.5" customHeight="1">
      <c r="A10" s="19">
        <v>4</v>
      </c>
      <c r="B10" s="20"/>
      <c r="C10" s="20"/>
      <c r="D10" s="20"/>
      <c r="E10" s="20"/>
      <c r="F10" s="19"/>
      <c r="G10" s="22"/>
      <c r="H10" s="22"/>
      <c r="I10" s="38"/>
      <c r="J10" s="38"/>
      <c r="K10" s="39"/>
      <c r="L10" s="21"/>
      <c r="M10" s="22"/>
      <c r="N10" s="19"/>
      <c r="O10" s="19"/>
      <c r="P10" s="37"/>
      <c r="Q10" s="44"/>
    </row>
    <row r="11" spans="1:17" ht="31.5" customHeight="1">
      <c r="A11" s="19">
        <v>5</v>
      </c>
      <c r="B11" s="23"/>
      <c r="C11" s="23"/>
      <c r="D11" s="23"/>
      <c r="E11" s="23"/>
      <c r="F11" s="19"/>
      <c r="G11" s="24"/>
      <c r="H11" s="24"/>
      <c r="I11" s="39"/>
      <c r="J11" s="39"/>
      <c r="K11" s="39"/>
      <c r="L11" s="21"/>
      <c r="M11" s="24"/>
      <c r="N11" s="19"/>
      <c r="O11" s="19"/>
      <c r="P11" s="37"/>
      <c r="Q11" s="44"/>
    </row>
    <row r="12" spans="1:17" ht="31.5" customHeight="1">
      <c r="A12" s="19">
        <v>6</v>
      </c>
      <c r="B12" s="25"/>
      <c r="C12" s="23"/>
      <c r="D12" s="23"/>
      <c r="E12" s="23"/>
      <c r="F12" s="19"/>
      <c r="G12" s="24"/>
      <c r="H12" s="24"/>
      <c r="I12" s="39"/>
      <c r="J12" s="39"/>
      <c r="K12" s="39"/>
      <c r="L12" s="21"/>
      <c r="M12" s="24"/>
      <c r="N12" s="19"/>
      <c r="O12" s="19"/>
      <c r="P12" s="37"/>
      <c r="Q12" s="44"/>
    </row>
    <row r="13" spans="1:17" ht="31.5" customHeight="1">
      <c r="A13" s="19">
        <v>7</v>
      </c>
      <c r="B13" s="25"/>
      <c r="C13" s="23"/>
      <c r="D13" s="23"/>
      <c r="E13" s="23"/>
      <c r="F13" s="19"/>
      <c r="G13" s="24"/>
      <c r="H13" s="24"/>
      <c r="I13" s="39"/>
      <c r="J13" s="39"/>
      <c r="K13" s="39"/>
      <c r="L13" s="21"/>
      <c r="M13" s="24"/>
      <c r="N13" s="19"/>
      <c r="O13" s="19"/>
      <c r="P13" s="37"/>
      <c r="Q13" s="44"/>
    </row>
    <row r="14" spans="1:17" ht="31.5" customHeight="1">
      <c r="A14" s="19">
        <v>8</v>
      </c>
      <c r="B14" s="25"/>
      <c r="C14" s="23"/>
      <c r="D14" s="23"/>
      <c r="E14" s="23"/>
      <c r="F14" s="19"/>
      <c r="G14" s="24"/>
      <c r="H14" s="24"/>
      <c r="I14" s="39"/>
      <c r="J14" s="39"/>
      <c r="K14" s="39"/>
      <c r="L14" s="21"/>
      <c r="M14" s="24"/>
      <c r="N14" s="19"/>
      <c r="O14" s="19"/>
      <c r="P14" s="37"/>
      <c r="Q14" s="44"/>
    </row>
    <row r="15" spans="1:17" ht="31.5" customHeight="1">
      <c r="A15" s="26" t="s">
        <v>43</v>
      </c>
      <c r="B15" s="27"/>
      <c r="C15" s="28"/>
      <c r="D15" s="28"/>
      <c r="E15" s="28"/>
      <c r="F15" s="28"/>
      <c r="G15" s="29"/>
      <c r="H15" s="29"/>
      <c r="I15" s="29"/>
      <c r="J15" s="29"/>
      <c r="K15" s="29"/>
      <c r="L15" s="21">
        <f>G15*200+H15*500+I15*800+J15*1200</f>
        <v>0</v>
      </c>
      <c r="M15" s="28"/>
      <c r="N15" s="28"/>
      <c r="O15" s="28"/>
      <c r="P15" s="37"/>
      <c r="Q15" s="44"/>
    </row>
    <row r="16" spans="1:17" ht="46.5" customHeight="1">
      <c r="A16" s="30" t="s">
        <v>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5"/>
    </row>
    <row r="17" spans="1:16" s="2" customFormat="1" ht="43.5" customHeight="1">
      <c r="A17" s="31" t="s">
        <v>70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40"/>
      <c r="N17" s="40"/>
      <c r="O17" s="31"/>
      <c r="P17" s="40"/>
    </row>
    <row r="18" spans="1:16" ht="24.75" customHeight="1">
      <c r="A18" s="32"/>
      <c r="B18" s="33"/>
      <c r="C18" s="33"/>
      <c r="D18" s="33"/>
      <c r="E18" s="32"/>
      <c r="F18" s="33"/>
      <c r="G18" s="32"/>
      <c r="H18" s="32"/>
      <c r="I18" s="41"/>
      <c r="J18" s="41"/>
      <c r="K18" s="41"/>
      <c r="L18" s="33"/>
      <c r="M18" s="33"/>
      <c r="N18" s="33"/>
      <c r="O18" s="33"/>
      <c r="P18" s="3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O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6"/>
  <headerFooter scaleWithDoc="0" alignWithMargins="0">
    <oddFooter>&amp;C&amp;"仿宋_GB2312"第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Mou  koo</cp:lastModifiedBy>
  <dcterms:created xsi:type="dcterms:W3CDTF">2019-04-23T06:13:33Z</dcterms:created>
  <dcterms:modified xsi:type="dcterms:W3CDTF">2020-04-07T09:09:07Z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