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80" windowHeight="9450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部门收支总表!$1:33</definedName>
  </definedNames>
  <calcPr calcId="144525"/>
  <extLst/>
</workbook>
</file>

<file path=xl/sharedStrings.xml><?xml version="1.0" encoding="utf-8"?>
<sst xmlns="http://schemas.openxmlformats.org/spreadsheetml/2006/main" count="185">
  <si>
    <t>附表1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</si>
  <si>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</si>
  <si>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</si>
  <si>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</si>
  <si>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</si>
  <si>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</si>
  <si>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</si>
  <si>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</si>
  <si>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</si>
  <si>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</si>
  <si>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</si>
  <si>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</si>
  <si>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</si>
  <si>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</si>
  <si>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</si>
  <si>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</si>
  <si>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</si>
  <si>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</si>
  <si>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</si>
  <si>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</si>
  <si>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</si>
  <si>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</si>
  <si>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</si>
  <si>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</si>
  <si>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</si>
  <si>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</si>
  <si>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</si>
  <si>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</si>
  <si>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</si>
  <si>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</si>
  <si>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</si>
  <si>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</si>
  <si>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</si>
  <si>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</si>
  <si>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</si>
  <si>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</si>
  <si>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</si>
  <si>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</si>
  <si>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</si>
  <si>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</si>
  <si>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</si>
  <si>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</si>
  <si>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</si>
  <si>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</si>
  <si>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</si>
  <si>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</si>
  <si>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</si>
  <si>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</si>
  <si>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</si>
  <si>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</si>
  <si>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</si>
  <si>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社会保障和就业支出</t>
  </si>
  <si>
    <t>机关事业单位基本养老保险缴费支出</t>
  </si>
  <si>
    <t>医疗卫生与计划生育支出</t>
  </si>
  <si>
    <t>行政单位医疗</t>
  </si>
  <si>
    <t>事业单位医疗</t>
  </si>
  <si>
    <t>公务员医疗补助</t>
  </si>
  <si>
    <t>交通运输支出</t>
  </si>
  <si>
    <t>行政运行</t>
  </si>
  <si>
    <t>其他交通运输支出</t>
  </si>
  <si>
    <t>一般行政管理事务</t>
  </si>
  <si>
    <t>公路建设</t>
  </si>
  <si>
    <t>公路养护</t>
  </si>
  <si>
    <t>住房保障支出</t>
  </si>
  <si>
    <t>住房公积金</t>
  </si>
  <si>
    <t>城乡社区支出</t>
  </si>
  <si>
    <t>农村基础设施建设支出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</si>
  <si>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</si>
  <si>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</si>
  <si>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</si>
  <si>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</si>
  <si>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</si>
  <si>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</si>
  <si>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</si>
  <si>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</si>
  <si>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</si>
  <si>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</si>
  <si>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</si>
  <si>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</si>
  <si>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</si>
  <si>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</si>
  <si>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</si>
  <si>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</si>
  <si>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</si>
  <si>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</si>
  <si>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</si>
  <si>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</si>
  <si>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</si>
  <si>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</si>
  <si>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</si>
  <si>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</si>
  <si>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</si>
  <si>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</si>
  <si>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…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</si>
  <si>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</si>
  <si>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</si>
  <si>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</si>
  <si>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</si>
  <si>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</si>
  <si>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</si>
  <si>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</si>
  <si>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</si>
  <si>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</si>
  <si>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</si>
  <si>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</si>
  <si>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</si>
  <si>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</si>
  <si>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</si>
  <si>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</si>
  <si>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</si>
  <si>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</si>
  <si>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</si>
  <si>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</si>
  <si>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</si>
  <si>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</si>
  <si>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</si>
  <si>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</si>
  <si>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</si>
  <si>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</si>
  <si>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</si>
  <si>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</si>
  <si>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</si>
  <si>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</si>
  <si>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</si>
  <si>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</si>
  <si>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</si>
  <si>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</si>
  <si>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</si>
  <si>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</si>
  <si>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</si>
  <si>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</si>
  <si>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</si>
  <si>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</si>
  <si>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</si>
  <si>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</si>
  <si>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</si>
  <si>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</si>
  <si>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</si>
  <si>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</si>
  <si>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</si>
  <si>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</si>
  <si>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</si>
  <si>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</si>
  <si>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</si>
  <si>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</si>
  <si>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</si>
  <si>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</si>
  <si>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</si>
  <si>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</si>
  <si>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</si>
  <si>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</si>
  <si>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</si>
  <si>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</si>
  <si>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儋州市交通运输局本级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</si>
  <si>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</si>
  <si>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</si>
  <si>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</si>
  <si>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</si>
  <si>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</si>
  <si>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·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</si>
  <si>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</si>
  <si>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</si>
  <si>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</si>
  <si>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</si>
  <si>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</si>
  <si>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</si>
  <si>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</si>
  <si>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</si>
  <si>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</si>
  <si>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</si>
  <si>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项目前期工作经费</t>
  </si>
  <si>
    <t>产出指标</t>
  </si>
  <si>
    <t>支出率</t>
  </si>
  <si>
    <t>项目前期工作</t>
  </si>
  <si>
    <t>成效指标</t>
  </si>
  <si>
    <t>完成率</t>
  </si>
  <si>
    <t>完成项目前期工作</t>
  </si>
  <si>
    <t>县道改造、农村公路桥梁建设及危桥改造和农村公路养护项目</t>
  </si>
  <si>
    <t xml:space="preserve"> 公路公里</t>
  </si>
  <si>
    <t xml:space="preserve"> 650</t>
  </si>
  <si>
    <t xml:space="preserve"> 质量合格率</t>
  </si>
  <si>
    <t xml:space="preserve"> 不小于90%</t>
  </si>
  <si>
    <t xml:space="preserve"> 通行能力</t>
  </si>
  <si>
    <t xml:space="preserve"> 500pcu/h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</si>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</sst>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_ "/>
    <numFmt numFmtId="177" formatCode="#,##0.00_ "/>
  </numFmts>
  <fonts count="32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name val="宋体"/>
      <family val="7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indexed="12"/>
      <name val="宋体"/>
      <charset val="134"/>
    </font>
    <font>
      <b/>
      <sz val="11"/>
      <name val="宋体"/>
      <charset val="134"/>
    </font>
    <font>
      <b/>
      <sz val="22"/>
      <name val="宋体"/>
      <charset val="134"/>
    </font>
    <font>
      <sz val="11"/>
      <name val="Arial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2"/>
      <name val="宋体"/>
      <charset val="134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7" borderId="16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0" fillId="2" borderId="20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2" borderId="16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76" fontId="4" fillId="0" borderId="1" xfId="0" applyNumberFormat="1" applyFont="1" applyFill="1" applyBorder="1" applyAlignment="1" applyProtection="1">
      <alignment horizontal="right" vertical="center"/>
    </xf>
    <xf numFmtId="177" fontId="4" fillId="0" borderId="4" xfId="0" applyNumberFormat="1" applyFont="1" applyFill="1" applyBorder="1" applyAlignment="1" applyProtection="1">
      <alignment horizontal="right" vertical="center"/>
    </xf>
    <xf numFmtId="0" fontId="0" fillId="2" borderId="1" xfId="0" applyNumberFormat="1" applyFont="1" applyFill="1" applyBorder="1" applyAlignment="1">
      <alignment horizontal="center" vertical="top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49" fontId="0" fillId="2" borderId="5" xfId="0" applyNumberFormat="1" applyFont="1" applyFill="1" applyBorder="1" applyAlignment="1">
      <alignment horizontal="left" vertical="center" wrapText="1" shrinkToFit="1"/>
    </xf>
    <xf numFmtId="0" fontId="0" fillId="0" borderId="0" xfId="0" applyNumberFormat="1" applyFill="1" applyAlignment="1">
      <alignment horizontal="left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177" fontId="6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ont="1" applyBorder="1">
      <alignment vertic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8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0" fillId="0" borderId="7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3" xfId="0" applyFont="1" applyBorder="1">
      <alignment vertical="center"/>
    </xf>
    <xf numFmtId="0" fontId="4" fillId="0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vertical="center"/>
    </xf>
    <xf numFmtId="49" fontId="0" fillId="2" borderId="1" xfId="49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8" workbookViewId="0">
      <selection activeCell="E19" sqref="E19"/>
    </sheetView>
  </sheetViews>
  <sheetFormatPr defaultColWidth="9" defaultRowHeight="24.95" customHeight="1" outlineLevelCol="5"/>
  <cols>
    <col min="1" max="1" width="24.625" customWidth="1"/>
    <col min="2" max="2" width="12.75" customWidth="1"/>
    <col min="3" max="3" width="31.375" customWidth="1"/>
    <col min="4" max="4" width="11.875" customWidth="1"/>
    <col min="5" max="5" width="15.125" customWidth="1"/>
    <col min="6" max="6" width="17.75" customWidth="1"/>
    <col min="8" max="8" width="17.875" customWidth="1"/>
  </cols>
  <sheetData>
    <row r="1" ht="24.75" customHeight="1" spans="1:1">
      <c r="A1" t="s">
        <v>0</v>
      </c>
    </row>
    <row r="2" ht="39" customHeight="1" spans="1:6">
      <c r="A2" s="27" t="s">
        <v>1</v>
      </c>
      <c r="B2" s="27"/>
      <c r="C2" s="27"/>
      <c r="D2" s="27"/>
      <c r="E2" s="27"/>
      <c r="F2" s="27"/>
    </row>
    <row r="3" ht="26.25" customHeight="1" spans="1:6">
      <c r="A3" s="28" t="s">
        <v>2</v>
      </c>
      <c r="B3" s="27"/>
      <c r="C3" s="27"/>
      <c r="D3" s="27"/>
      <c r="E3" s="27"/>
      <c r="F3" s="12" t="s">
        <v>3</v>
      </c>
    </row>
    <row r="4" customHeight="1" spans="1:6">
      <c r="A4" s="33" t="s">
        <v>4</v>
      </c>
      <c r="B4" s="33"/>
      <c r="C4" s="33" t="s">
        <v>5</v>
      </c>
      <c r="D4" s="33"/>
      <c r="E4" s="33"/>
      <c r="F4" s="33"/>
    </row>
    <row r="5" customHeight="1" spans="1:6">
      <c r="A5" s="33" t="s">
        <v>6</v>
      </c>
      <c r="B5" s="33" t="s">
        <v>7</v>
      </c>
      <c r="C5" s="33" t="s">
        <v>6</v>
      </c>
      <c r="D5" s="33" t="s">
        <v>8</v>
      </c>
      <c r="E5" s="33" t="s">
        <v>9</v>
      </c>
      <c r="F5" s="33" t="s">
        <v>10</v>
      </c>
    </row>
    <row r="6" customHeight="1" spans="1:6">
      <c r="A6" s="37" t="s">
        <v>11</v>
      </c>
      <c r="B6" s="57">
        <v>8535106.4</v>
      </c>
      <c r="C6" s="56" t="s">
        <v>12</v>
      </c>
      <c r="D6" s="37">
        <f>E6+F6</f>
        <v>0</v>
      </c>
      <c r="E6" s="37"/>
      <c r="F6" s="37"/>
    </row>
    <row r="7" customHeight="1" spans="1:6">
      <c r="A7" s="37" t="s">
        <v>13</v>
      </c>
      <c r="B7" s="37">
        <v>10000000</v>
      </c>
      <c r="C7" s="56" t="s">
        <v>14</v>
      </c>
      <c r="D7" s="37">
        <f t="shared" ref="D7:D32" si="0">E7+F7</f>
        <v>0</v>
      </c>
      <c r="E7" s="37"/>
      <c r="F7" s="37"/>
    </row>
    <row r="8" customHeight="1" spans="1:6">
      <c r="A8" s="37"/>
      <c r="B8" s="37"/>
      <c r="C8" s="56" t="s">
        <v>15</v>
      </c>
      <c r="D8" s="37">
        <f>E8+F8</f>
        <v>0</v>
      </c>
      <c r="E8" s="37"/>
      <c r="F8" s="37"/>
    </row>
    <row r="9" customHeight="1" spans="1:6">
      <c r="A9" s="37"/>
      <c r="B9" s="37"/>
      <c r="C9" s="56" t="s">
        <v>16</v>
      </c>
      <c r="D9" s="37">
        <f>E9+F9</f>
        <v>0</v>
      </c>
      <c r="E9" s="37"/>
      <c r="F9" s="37"/>
    </row>
    <row r="10" customHeight="1" spans="1:6">
      <c r="A10" s="37"/>
      <c r="B10" s="37"/>
      <c r="C10" s="56" t="s">
        <v>17</v>
      </c>
      <c r="D10" s="37">
        <f>E10+F10</f>
        <v>0</v>
      </c>
      <c r="E10" s="37"/>
      <c r="F10" s="37"/>
    </row>
    <row r="11" customHeight="1" spans="1:6">
      <c r="A11" s="37"/>
      <c r="B11" s="37"/>
      <c r="C11" s="56" t="s">
        <v>18</v>
      </c>
      <c r="D11" s="83">
        <f>E11+F11</f>
        <v>0</v>
      </c>
      <c r="E11" s="83"/>
      <c r="F11" s="83"/>
    </row>
    <row r="12" customHeight="1" spans="1:6">
      <c r="A12" s="37"/>
      <c r="B12" s="37"/>
      <c r="C12" s="56" t="s">
        <v>19</v>
      </c>
      <c r="D12" s="83">
        <f>E12+F12</f>
        <v>0</v>
      </c>
      <c r="E12" s="83"/>
      <c r="F12" s="83"/>
    </row>
    <row r="13" customHeight="1" spans="1:6">
      <c r="A13" s="37"/>
      <c r="B13" s="37"/>
      <c r="C13" s="56" t="s">
        <v>20</v>
      </c>
      <c r="D13" s="83">
        <f>E13+F13</f>
        <v>345372.8</v>
      </c>
      <c r="E13" s="83">
        <v>345372.8</v>
      </c>
      <c r="F13" s="83"/>
    </row>
    <row r="14" customHeight="1" spans="1:6">
      <c r="A14" s="37"/>
      <c r="B14" s="37"/>
      <c r="C14" s="56" t="s">
        <v>21</v>
      </c>
      <c r="D14" s="83">
        <f>E14+F14</f>
        <v>0</v>
      </c>
      <c r="E14" s="83"/>
      <c r="F14" s="83"/>
    </row>
    <row r="15" ht="31" customHeight="1" spans="1:6">
      <c r="A15" s="37"/>
      <c r="B15" s="37"/>
      <c r="C15" s="59" t="s">
        <v>22</v>
      </c>
      <c r="D15" s="83">
        <f>E15+F15</f>
        <v>147212.42</v>
      </c>
      <c r="E15" s="83">
        <v>147212.42</v>
      </c>
      <c r="F15" s="83"/>
    </row>
    <row r="16" customHeight="1" spans="1:6">
      <c r="A16" s="37"/>
      <c r="B16" s="37"/>
      <c r="C16" s="56" t="s">
        <v>23</v>
      </c>
      <c r="D16" s="83">
        <f>E16+F16</f>
        <v>0</v>
      </c>
      <c r="E16" s="83"/>
      <c r="F16" s="83"/>
    </row>
    <row r="17" customHeight="1" spans="1:6">
      <c r="A17" s="37"/>
      <c r="B17" s="37"/>
      <c r="C17" s="56" t="s">
        <v>24</v>
      </c>
      <c r="D17" s="83">
        <f>E17+F17</f>
        <v>10000000</v>
      </c>
      <c r="E17" s="83"/>
      <c r="F17" s="83">
        <v>10000000</v>
      </c>
    </row>
    <row r="18" customHeight="1" spans="1:6">
      <c r="A18" s="37"/>
      <c r="B18" s="37"/>
      <c r="C18" s="56" t="s">
        <v>25</v>
      </c>
      <c r="D18" s="83">
        <f>E18+F18</f>
        <v>0</v>
      </c>
      <c r="E18" s="83"/>
      <c r="F18" s="86"/>
    </row>
    <row r="19" customHeight="1" spans="1:6">
      <c r="A19" s="37"/>
      <c r="B19" s="37"/>
      <c r="C19" s="56" t="s">
        <v>26</v>
      </c>
      <c r="D19" s="57">
        <f>E19+F19</f>
        <v>7851951.08</v>
      </c>
      <c r="E19" s="102">
        <v>7851951.08</v>
      </c>
      <c r="F19" s="103"/>
    </row>
    <row r="20" customHeight="1" spans="1:6">
      <c r="A20" s="37"/>
      <c r="B20" s="37"/>
      <c r="C20" s="56" t="s">
        <v>27</v>
      </c>
      <c r="D20" s="83">
        <f>E20+F20</f>
        <v>0</v>
      </c>
      <c r="E20" s="83"/>
      <c r="F20" s="93"/>
    </row>
    <row r="21" customHeight="1" spans="1:6">
      <c r="A21" s="37"/>
      <c r="B21" s="37"/>
      <c r="C21" s="56" t="s">
        <v>28</v>
      </c>
      <c r="D21" s="37">
        <f>E21+F21</f>
        <v>0</v>
      </c>
      <c r="E21" s="37"/>
      <c r="F21" s="37"/>
    </row>
    <row r="22" customHeight="1" spans="1:6">
      <c r="A22" s="37"/>
      <c r="B22" s="37"/>
      <c r="C22" s="56" t="s">
        <v>29</v>
      </c>
      <c r="D22" s="37">
        <f>E22+F22</f>
        <v>0</v>
      </c>
      <c r="E22" s="37"/>
      <c r="F22" s="37"/>
    </row>
    <row r="23" customFormat="1" customHeight="1" spans="1:6">
      <c r="A23" s="37"/>
      <c r="B23" s="37"/>
      <c r="C23" s="56" t="s">
        <v>30</v>
      </c>
      <c r="D23" s="37">
        <f>E23+F23</f>
        <v>0</v>
      </c>
      <c r="E23" s="37"/>
      <c r="F23" s="37"/>
    </row>
    <row r="24" customFormat="1" customHeight="1" spans="1:6">
      <c r="A24" s="37"/>
      <c r="B24" s="37"/>
      <c r="C24" s="56" t="s">
        <v>31</v>
      </c>
      <c r="D24" s="37">
        <f>E24+F24</f>
        <v>0</v>
      </c>
      <c r="E24" s="37"/>
      <c r="F24" s="37"/>
    </row>
    <row r="25" s="26" customFormat="1" customHeight="1" spans="1:6">
      <c r="A25" s="57"/>
      <c r="B25" s="57"/>
      <c r="C25" s="104" t="s">
        <v>32</v>
      </c>
      <c r="D25" s="57">
        <f>E25+F25</f>
        <v>190570.1</v>
      </c>
      <c r="E25" s="26">
        <v>190570.1</v>
      </c>
      <c r="F25" s="57"/>
    </row>
    <row r="26" customHeight="1" spans="1:6">
      <c r="A26" s="37"/>
      <c r="B26" s="37"/>
      <c r="C26" s="56" t="s">
        <v>33</v>
      </c>
      <c r="D26" s="37">
        <f>E26+F26</f>
        <v>0</v>
      </c>
      <c r="E26" s="37"/>
      <c r="F26" s="37"/>
    </row>
    <row r="27" customHeight="1" spans="1:6">
      <c r="A27" s="37"/>
      <c r="B27" s="37"/>
      <c r="C27" s="56" t="s">
        <v>34</v>
      </c>
      <c r="D27" s="37">
        <f>E27+F27</f>
        <v>0</v>
      </c>
      <c r="E27" s="37"/>
      <c r="F27" s="37"/>
    </row>
    <row r="28" customHeight="1" spans="1:6">
      <c r="A28" s="37"/>
      <c r="B28" s="37"/>
      <c r="C28" s="56" t="s">
        <v>35</v>
      </c>
      <c r="D28" s="37">
        <f>E28+F28</f>
        <v>0</v>
      </c>
      <c r="E28" s="37"/>
      <c r="F28" s="37"/>
    </row>
    <row r="29" customHeight="1" spans="1:6">
      <c r="A29" s="37"/>
      <c r="B29" s="37"/>
      <c r="C29" s="56" t="s">
        <v>36</v>
      </c>
      <c r="D29" s="37">
        <f>E29+F29</f>
        <v>0</v>
      </c>
      <c r="E29" s="37"/>
      <c r="F29" s="37"/>
    </row>
    <row r="30" customHeight="1" spans="1:6">
      <c r="A30" s="37"/>
      <c r="B30" s="37"/>
      <c r="C30" s="56" t="s">
        <v>37</v>
      </c>
      <c r="D30" s="37">
        <f>E30+F30</f>
        <v>0</v>
      </c>
      <c r="E30" s="37"/>
      <c r="F30" s="37"/>
    </row>
    <row r="31" customHeight="1" spans="1:6">
      <c r="A31" s="37"/>
      <c r="B31" s="37"/>
      <c r="C31" s="56" t="s">
        <v>38</v>
      </c>
      <c r="D31" s="37">
        <f>E31+F31</f>
        <v>0</v>
      </c>
      <c r="E31" s="37"/>
      <c r="F31" s="37"/>
    </row>
    <row r="32" customHeight="1" spans="1:6">
      <c r="A32" s="37"/>
      <c r="B32" s="37"/>
      <c r="C32" s="56" t="s">
        <v>39</v>
      </c>
      <c r="D32" s="37">
        <f>E32+F32</f>
        <v>0</v>
      </c>
      <c r="E32" s="37"/>
      <c r="F32" s="37"/>
    </row>
    <row r="33" customHeight="1" spans="1:6">
      <c r="A33" s="37" t="s">
        <v>40</v>
      </c>
      <c r="B33" s="37">
        <f>B6+B7</f>
        <v>18535106.4</v>
      </c>
      <c r="C33" s="105" t="s">
        <v>41</v>
      </c>
      <c r="D33" s="37">
        <f>SUM(D6:D32)</f>
        <v>18535106.4</v>
      </c>
      <c r="E33" s="37">
        <f>SUM(E6:E32)</f>
        <v>8535106.4</v>
      </c>
      <c r="F33" s="37">
        <f>SUM(F6:F32)</f>
        <v>10000000</v>
      </c>
    </row>
    <row r="34" s="101" customFormat="1" ht="49.5" customHeight="1" spans="1:6">
      <c r="A34" s="106"/>
      <c r="B34" s="106"/>
      <c r="C34" s="106"/>
      <c r="D34" s="106"/>
      <c r="E34" s="106"/>
      <c r="F34" s="106"/>
    </row>
    <row r="35" s="101" customFormat="1" ht="33.75" customHeight="1" spans="1:6">
      <c r="A35" s="107"/>
      <c r="B35" s="107"/>
      <c r="C35" s="107"/>
      <c r="D35" s="107"/>
      <c r="E35" s="107"/>
      <c r="F35" s="107"/>
    </row>
    <row r="36" s="101" customFormat="1" ht="33.75" customHeight="1" spans="1:6">
      <c r="A36" s="107"/>
      <c r="B36" s="107"/>
      <c r="C36" s="107"/>
      <c r="D36" s="107"/>
      <c r="E36" s="107"/>
      <c r="F36" s="107"/>
    </row>
    <row r="37" s="101" customFormat="1" ht="33.75" customHeight="1" spans="1:6">
      <c r="A37" s="108"/>
      <c r="B37" s="108"/>
      <c r="C37" s="108"/>
      <c r="D37" s="108"/>
      <c r="E37" s="108"/>
      <c r="F37" s="108"/>
    </row>
    <row r="38" ht="26.25" customHeight="1" spans="1:6">
      <c r="A38" s="63"/>
      <c r="B38" s="63"/>
      <c r="C38" s="63"/>
      <c r="D38" s="63"/>
      <c r="E38" s="63"/>
      <c r="F38" s="63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topLeftCell="A9" workbookViewId="0">
      <selection activeCell="F22" sqref="F22"/>
    </sheetView>
  </sheetViews>
  <sheetFormatPr defaultColWidth="15.625" defaultRowHeight="24.95" customHeight="1" outlineLevelCol="4"/>
  <cols>
    <col min="1" max="1" width="15.625" style="63"/>
    <col min="2" max="2" width="20.75" customWidth="1"/>
  </cols>
  <sheetData>
    <row r="1" customHeight="1" spans="1:1">
      <c r="A1" t="s">
        <v>42</v>
      </c>
    </row>
    <row r="2" customHeight="1" spans="1:5">
      <c r="A2" s="27" t="s">
        <v>43</v>
      </c>
      <c r="B2" s="27"/>
      <c r="C2" s="27"/>
      <c r="D2" s="27"/>
      <c r="E2" s="27"/>
    </row>
    <row r="3" customHeight="1" spans="1:5">
      <c r="A3" s="28" t="s">
        <v>2</v>
      </c>
      <c r="B3" s="27"/>
      <c r="C3" s="27"/>
      <c r="D3" s="27"/>
      <c r="E3" s="48" t="s">
        <v>3</v>
      </c>
    </row>
    <row r="4" customHeight="1" spans="1:5">
      <c r="A4" s="33" t="s">
        <v>44</v>
      </c>
      <c r="B4" s="33"/>
      <c r="C4" s="33" t="s">
        <v>45</v>
      </c>
      <c r="D4" s="33"/>
      <c r="E4" s="33"/>
    </row>
    <row r="5" s="62" customFormat="1" customHeight="1" spans="1:5">
      <c r="A5" s="33" t="s">
        <v>46</v>
      </c>
      <c r="B5" s="33" t="s">
        <v>47</v>
      </c>
      <c r="C5" s="33" t="s">
        <v>48</v>
      </c>
      <c r="D5" s="33" t="s">
        <v>49</v>
      </c>
      <c r="E5" s="33" t="s">
        <v>50</v>
      </c>
    </row>
    <row r="6" s="97" customFormat="1" customHeight="1" spans="1:5">
      <c r="A6" s="39">
        <v>208</v>
      </c>
      <c r="B6" s="98" t="s">
        <v>51</v>
      </c>
      <c r="C6" s="99">
        <f>C7</f>
        <v>345372.8</v>
      </c>
      <c r="D6" s="99">
        <f>D7</f>
        <v>345372.8</v>
      </c>
      <c r="E6" s="39">
        <f>E7</f>
        <v>0</v>
      </c>
    </row>
    <row r="7" ht="37" customHeight="1" spans="1:5">
      <c r="A7" s="34">
        <v>2080505</v>
      </c>
      <c r="B7" s="35" t="s">
        <v>52</v>
      </c>
      <c r="C7" s="37">
        <f>D7+E7</f>
        <v>345372.8</v>
      </c>
      <c r="D7" s="37">
        <v>345372.8</v>
      </c>
      <c r="E7" s="37"/>
    </row>
    <row r="8" s="26" customFormat="1" ht="37" customHeight="1" spans="1:5">
      <c r="A8" s="39">
        <v>210</v>
      </c>
      <c r="B8" s="100" t="s">
        <v>53</v>
      </c>
      <c r="C8" s="57">
        <f>C9+C10+C11</f>
        <v>147212.42</v>
      </c>
      <c r="D8" s="57">
        <f>D9+D10+D11</f>
        <v>147212.42</v>
      </c>
      <c r="E8" s="57">
        <f>E9+E10+E11</f>
        <v>0</v>
      </c>
    </row>
    <row r="9" customHeight="1" spans="1:5">
      <c r="A9" s="34">
        <v>2101101</v>
      </c>
      <c r="B9" s="37" t="s">
        <v>54</v>
      </c>
      <c r="C9" s="37">
        <f>D9+E9</f>
        <v>53485.7</v>
      </c>
      <c r="D9" s="37">
        <v>53485.7</v>
      </c>
      <c r="E9" s="37"/>
    </row>
    <row r="10" customHeight="1" spans="1:5">
      <c r="A10" s="34">
        <v>2101102</v>
      </c>
      <c r="B10" s="37" t="s">
        <v>55</v>
      </c>
      <c r="C10" s="37">
        <f>D10+E10</f>
        <v>23297.52</v>
      </c>
      <c r="D10" s="37">
        <v>23297.52</v>
      </c>
      <c r="E10" s="37"/>
    </row>
    <row r="11" customHeight="1" spans="1:5">
      <c r="A11" s="34">
        <v>2101103</v>
      </c>
      <c r="B11" s="37" t="s">
        <v>56</v>
      </c>
      <c r="C11" s="37">
        <f>D11+E11</f>
        <v>70429.2</v>
      </c>
      <c r="D11" s="37">
        <v>70429.2</v>
      </c>
      <c r="E11" s="37"/>
    </row>
    <row r="12" s="26" customFormat="1" customHeight="1" spans="1:5">
      <c r="A12" s="39">
        <v>214</v>
      </c>
      <c r="B12" s="40" t="s">
        <v>57</v>
      </c>
      <c r="C12" s="57">
        <f>C13+C14+C15+C16+C17</f>
        <v>7851951.08</v>
      </c>
      <c r="D12" s="57">
        <f>D13+D14+D15+D16+D17</f>
        <v>1919238.2</v>
      </c>
      <c r="E12" s="57">
        <f>E13+E14+E15+E16+E17</f>
        <v>5932712.88</v>
      </c>
    </row>
    <row r="13" customHeight="1" spans="1:5">
      <c r="A13" s="34">
        <v>2140101</v>
      </c>
      <c r="B13" s="37" t="s">
        <v>58</v>
      </c>
      <c r="C13" s="57">
        <f>D13+E13</f>
        <v>1514274.2</v>
      </c>
      <c r="D13" s="57">
        <v>1514274.2</v>
      </c>
      <c r="E13" s="37"/>
    </row>
    <row r="14" customHeight="1" spans="1:5">
      <c r="A14" s="34">
        <v>2149999</v>
      </c>
      <c r="B14" s="37" t="s">
        <v>59</v>
      </c>
      <c r="C14" s="37">
        <f>D14+E14</f>
        <v>504964</v>
      </c>
      <c r="D14" s="37">
        <v>404964</v>
      </c>
      <c r="E14" s="37">
        <v>100000</v>
      </c>
    </row>
    <row r="15" customHeight="1" spans="1:5">
      <c r="A15" s="34">
        <v>2140102</v>
      </c>
      <c r="B15" s="37" t="s">
        <v>60</v>
      </c>
      <c r="C15" s="37">
        <f>D15+E15</f>
        <v>480000</v>
      </c>
      <c r="D15" s="37"/>
      <c r="E15" s="37">
        <v>480000</v>
      </c>
    </row>
    <row r="16" customHeight="1" spans="1:5">
      <c r="A16" s="34">
        <v>2140104</v>
      </c>
      <c r="B16" s="37" t="s">
        <v>61</v>
      </c>
      <c r="C16" s="37">
        <f>D16+E16</f>
        <v>5000000</v>
      </c>
      <c r="D16" s="37"/>
      <c r="E16" s="37">
        <v>5000000</v>
      </c>
    </row>
    <row r="17" customHeight="1" spans="1:5">
      <c r="A17" s="34">
        <v>2140106</v>
      </c>
      <c r="B17" s="37" t="s">
        <v>62</v>
      </c>
      <c r="C17" s="37">
        <f>D17+E17</f>
        <v>352712.88</v>
      </c>
      <c r="D17" s="37"/>
      <c r="E17" s="37">
        <v>352712.88</v>
      </c>
    </row>
    <row r="18" s="26" customFormat="1" customHeight="1" spans="1:5">
      <c r="A18" s="39">
        <v>221</v>
      </c>
      <c r="B18" s="57" t="s">
        <v>63</v>
      </c>
      <c r="C18" s="57">
        <f>C19</f>
        <v>190570.1</v>
      </c>
      <c r="D18" s="57">
        <f>D19</f>
        <v>190570.1</v>
      </c>
      <c r="E18" s="57">
        <f>E19</f>
        <v>0</v>
      </c>
    </row>
    <row r="19" customHeight="1" spans="1:5">
      <c r="A19" s="34">
        <v>2210201</v>
      </c>
      <c r="B19" s="37" t="s">
        <v>64</v>
      </c>
      <c r="C19" s="37">
        <f>D19+E19</f>
        <v>190570.1</v>
      </c>
      <c r="D19" s="37">
        <v>190570.1</v>
      </c>
      <c r="E19" s="37"/>
    </row>
    <row r="20" s="26" customFormat="1" customHeight="1" spans="1:5">
      <c r="A20" s="39">
        <v>212</v>
      </c>
      <c r="B20" s="57" t="s">
        <v>65</v>
      </c>
      <c r="C20" s="57">
        <f>C21</f>
        <v>10000000</v>
      </c>
      <c r="D20" s="57">
        <f>D21</f>
        <v>0</v>
      </c>
      <c r="E20" s="57">
        <f>E21</f>
        <v>10000000</v>
      </c>
    </row>
    <row r="21" customHeight="1" spans="1:5">
      <c r="A21" s="34">
        <v>2120804</v>
      </c>
      <c r="B21" s="37" t="s">
        <v>66</v>
      </c>
      <c r="C21" s="37">
        <f>D21+E21</f>
        <v>10000000</v>
      </c>
      <c r="D21" s="37"/>
      <c r="E21" s="37">
        <v>10000000</v>
      </c>
    </row>
    <row r="22" customHeight="1" spans="1:5">
      <c r="A22" s="33" t="s">
        <v>8</v>
      </c>
      <c r="B22" s="33"/>
      <c r="C22" s="37">
        <f>C20+C18+C12+C8+C6</f>
        <v>18535106.4</v>
      </c>
      <c r="D22" s="37">
        <f>D20+D18+D12+D8+D6</f>
        <v>2602393.52</v>
      </c>
      <c r="E22" s="37">
        <f>E20+E18+E12+E8+E6</f>
        <v>15932712.88</v>
      </c>
    </row>
    <row r="23" customHeight="1" spans="1:1">
      <c r="A23" s="63" t="s">
        <v>67</v>
      </c>
    </row>
  </sheetData>
  <mergeCells count="4">
    <mergeCell ref="A2:E2"/>
    <mergeCell ref="A4:B4"/>
    <mergeCell ref="C4:E4"/>
    <mergeCell ref="A22:B2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1"/>
  <sheetViews>
    <sheetView topLeftCell="A15" workbookViewId="0">
      <selection activeCell="C27" sqref="C27"/>
    </sheetView>
  </sheetViews>
  <sheetFormatPr defaultColWidth="15.625" defaultRowHeight="24.95" customHeight="1" outlineLevelCol="6"/>
  <cols>
    <col min="1" max="1" width="18.25" style="72" customWidth="1"/>
    <col min="2" max="4" width="15.625" style="73"/>
    <col min="5" max="5" width="14.875" style="73" customWidth="1"/>
    <col min="6" max="16384" width="15.625" style="73"/>
  </cols>
  <sheetData>
    <row r="1" customHeight="1" spans="1:1">
      <c r="A1" s="74" t="s">
        <v>68</v>
      </c>
    </row>
    <row r="2" customHeight="1" spans="1:5">
      <c r="A2" s="75" t="s">
        <v>69</v>
      </c>
      <c r="B2" s="75"/>
      <c r="C2" s="75"/>
      <c r="D2" s="75"/>
      <c r="E2" s="75"/>
    </row>
    <row r="3" customHeight="1" spans="1:5">
      <c r="A3" s="76" t="s">
        <v>2</v>
      </c>
      <c r="E3" s="77" t="s">
        <v>3</v>
      </c>
    </row>
    <row r="4" customHeight="1" spans="1:5">
      <c r="A4" s="78" t="s">
        <v>70</v>
      </c>
      <c r="B4" s="79"/>
      <c r="C4" s="78" t="s">
        <v>71</v>
      </c>
      <c r="D4" s="79"/>
      <c r="E4" s="79"/>
    </row>
    <row r="5" s="69" customFormat="1" customHeight="1" spans="1:5">
      <c r="A5" s="78" t="s">
        <v>46</v>
      </c>
      <c r="B5" s="78" t="s">
        <v>47</v>
      </c>
      <c r="C5" s="78" t="s">
        <v>8</v>
      </c>
      <c r="D5" s="78" t="s">
        <v>72</v>
      </c>
      <c r="E5" s="78" t="s">
        <v>73</v>
      </c>
    </row>
    <row r="6" s="70" customFormat="1" customHeight="1" spans="1:5">
      <c r="A6" s="80">
        <v>301</v>
      </c>
      <c r="B6" s="81" t="s">
        <v>74</v>
      </c>
      <c r="C6" s="81">
        <f>D6+E6</f>
        <v>2134926.22</v>
      </c>
      <c r="D6" s="81">
        <f>SUM(D7:D14)</f>
        <v>2134926.22</v>
      </c>
      <c r="E6" s="81">
        <f>SUM(E7:E14)</f>
        <v>0</v>
      </c>
    </row>
    <row r="7" ht="21" customHeight="1" spans="1:5">
      <c r="A7" s="82">
        <v>30101</v>
      </c>
      <c r="B7" s="41" t="s">
        <v>75</v>
      </c>
      <c r="C7" s="83">
        <f t="shared" ref="C6:C19" si="0">D7+E7</f>
        <v>1032168</v>
      </c>
      <c r="D7" s="73">
        <v>1032168</v>
      </c>
      <c r="E7" s="83"/>
    </row>
    <row r="8" ht="21" customHeight="1" spans="1:5">
      <c r="A8" s="84">
        <v>30102</v>
      </c>
      <c r="B8" s="85" t="s">
        <v>76</v>
      </c>
      <c r="C8" s="83">
        <f>D8+E8</f>
        <v>623340</v>
      </c>
      <c r="D8" s="86">
        <v>623340</v>
      </c>
      <c r="E8" s="86"/>
    </row>
    <row r="9" ht="20" customHeight="1" spans="1:5">
      <c r="A9" s="82">
        <v>30103</v>
      </c>
      <c r="B9" s="41" t="s">
        <v>77</v>
      </c>
      <c r="C9" s="83">
        <f>D9+E9</f>
        <v>52437</v>
      </c>
      <c r="D9" s="83">
        <v>52437</v>
      </c>
      <c r="E9" s="83"/>
    </row>
    <row r="10" ht="44" customHeight="1" spans="1:5">
      <c r="A10" s="82">
        <v>30104</v>
      </c>
      <c r="B10" s="87" t="s">
        <v>78</v>
      </c>
      <c r="C10" s="83">
        <f>D10+E10</f>
        <v>81608.42</v>
      </c>
      <c r="D10" s="73">
        <v>81608.42</v>
      </c>
      <c r="E10" s="83"/>
    </row>
    <row r="11" ht="21" customHeight="1" spans="1:5">
      <c r="A11" s="82">
        <v>30107</v>
      </c>
      <c r="B11" s="41" t="s">
        <v>79</v>
      </c>
      <c r="C11" s="83">
        <f>D11+E11</f>
        <v>0</v>
      </c>
      <c r="D11" s="83"/>
      <c r="E11" s="83"/>
    </row>
    <row r="12" ht="28" customHeight="1" spans="1:5">
      <c r="A12" s="82">
        <v>30108</v>
      </c>
      <c r="B12" s="88" t="s">
        <v>80</v>
      </c>
      <c r="C12" s="83">
        <f>D12+E12</f>
        <v>345372.8</v>
      </c>
      <c r="D12" s="83">
        <v>345372.8</v>
      </c>
      <c r="E12" s="83"/>
    </row>
    <row r="13" customHeight="1" spans="1:5">
      <c r="A13" s="82">
        <v>30109</v>
      </c>
      <c r="B13" s="41" t="s">
        <v>81</v>
      </c>
      <c r="C13" s="83"/>
      <c r="D13" s="83"/>
      <c r="E13" s="83"/>
    </row>
    <row r="14" ht="21" customHeight="1" spans="1:5">
      <c r="A14" s="82">
        <v>30199</v>
      </c>
      <c r="B14" s="41" t="s">
        <v>82</v>
      </c>
      <c r="C14" s="83">
        <f>D14+E14</f>
        <v>0</v>
      </c>
      <c r="D14" s="83"/>
      <c r="E14" s="83"/>
    </row>
    <row r="15" s="70" customFormat="1" customHeight="1" spans="1:5">
      <c r="A15" s="80">
        <v>302</v>
      </c>
      <c r="B15" s="81" t="s">
        <v>83</v>
      </c>
      <c r="C15" s="81">
        <f>D15+E15</f>
        <v>206468</v>
      </c>
      <c r="D15" s="81">
        <f>SUM(D16:D18)</f>
        <v>0</v>
      </c>
      <c r="E15" s="81">
        <f>SUM(E16:E18)</f>
        <v>206468</v>
      </c>
    </row>
    <row r="16" ht="24" customHeight="1" spans="1:5">
      <c r="A16" s="82">
        <v>30201</v>
      </c>
      <c r="B16" s="41" t="s">
        <v>84</v>
      </c>
      <c r="C16" s="83">
        <f>D16+E16</f>
        <v>180000</v>
      </c>
      <c r="D16" s="83"/>
      <c r="E16" s="83">
        <v>180000</v>
      </c>
    </row>
    <row r="17" ht="21" customHeight="1" spans="1:5">
      <c r="A17" s="82">
        <v>30229</v>
      </c>
      <c r="B17" s="41" t="s">
        <v>85</v>
      </c>
      <c r="C17" s="83">
        <f>D17+E17</f>
        <v>468</v>
      </c>
      <c r="D17" s="83"/>
      <c r="E17" s="83">
        <v>468</v>
      </c>
    </row>
    <row r="18" customHeight="1" spans="1:5">
      <c r="A18" s="82">
        <v>30231</v>
      </c>
      <c r="B18" s="41" t="s">
        <v>86</v>
      </c>
      <c r="C18" s="83">
        <f>D18+E18</f>
        <v>26000</v>
      </c>
      <c r="D18" s="83"/>
      <c r="E18" s="83">
        <v>26000</v>
      </c>
    </row>
    <row r="19" ht="34" customHeight="1" spans="1:5">
      <c r="A19" s="82">
        <v>30299</v>
      </c>
      <c r="B19" s="88" t="s">
        <v>87</v>
      </c>
      <c r="C19" s="83">
        <f>D19+E19</f>
        <v>0</v>
      </c>
      <c r="D19" s="83"/>
      <c r="E19" s="83"/>
    </row>
    <row r="20" s="70" customFormat="1" ht="27" customHeight="1" spans="1:5">
      <c r="A20" s="80">
        <v>303</v>
      </c>
      <c r="B20" s="89" t="s">
        <v>88</v>
      </c>
      <c r="C20" s="81">
        <f t="shared" ref="C20:C26" si="1">D20+E20</f>
        <v>260999.3</v>
      </c>
      <c r="D20" s="81">
        <f>SUM(D21:D26)</f>
        <v>260999.3</v>
      </c>
      <c r="E20" s="81">
        <f>SUM(E21:E26)</f>
        <v>0</v>
      </c>
    </row>
    <row r="21" customHeight="1" spans="1:5">
      <c r="A21" s="82">
        <v>30301</v>
      </c>
      <c r="B21" s="41" t="s">
        <v>89</v>
      </c>
      <c r="C21" s="83">
        <f>D21+E21</f>
        <v>0</v>
      </c>
      <c r="D21" s="83"/>
      <c r="E21" s="83"/>
    </row>
    <row r="22" customHeight="1" spans="1:5">
      <c r="A22" s="82">
        <v>30304</v>
      </c>
      <c r="B22" s="41" t="s">
        <v>90</v>
      </c>
      <c r="C22" s="83">
        <f>D22+E22</f>
        <v>0</v>
      </c>
      <c r="D22" s="83"/>
      <c r="E22" s="83"/>
    </row>
    <row r="23" customHeight="1" spans="1:5">
      <c r="A23" s="82">
        <v>30305</v>
      </c>
      <c r="B23" s="41" t="s">
        <v>91</v>
      </c>
      <c r="C23" s="83">
        <f>D23+E23</f>
        <v>0</v>
      </c>
      <c r="D23" s="83"/>
      <c r="E23" s="83"/>
    </row>
    <row r="24" ht="31" customHeight="1" spans="1:5">
      <c r="A24" s="82">
        <v>30307</v>
      </c>
      <c r="B24" s="88" t="s">
        <v>92</v>
      </c>
      <c r="C24" s="83">
        <f>D24+E24</f>
        <v>70429.2</v>
      </c>
      <c r="D24" s="83">
        <v>70429.2</v>
      </c>
      <c r="E24" s="83"/>
    </row>
    <row r="25" customHeight="1" spans="1:7">
      <c r="A25" s="82">
        <v>30311</v>
      </c>
      <c r="B25" s="41" t="s">
        <v>64</v>
      </c>
      <c r="C25" s="83">
        <f>D25+E25</f>
        <v>190570.1</v>
      </c>
      <c r="D25" s="83">
        <v>190570.1</v>
      </c>
      <c r="E25" s="83"/>
      <c r="G25" s="90" t="s">
        <v>93</v>
      </c>
    </row>
    <row r="26" ht="18" customHeight="1" spans="1:5">
      <c r="A26" s="82">
        <v>30399</v>
      </c>
      <c r="B26" s="41" t="s">
        <v>94</v>
      </c>
      <c r="C26" s="83">
        <f>D26+E26</f>
        <v>0</v>
      </c>
      <c r="D26" s="83"/>
      <c r="E26" s="83"/>
    </row>
    <row r="27" ht="21" customHeight="1" spans="1:5">
      <c r="A27" s="91" t="s">
        <v>8</v>
      </c>
      <c r="B27" s="92"/>
      <c r="C27" s="93">
        <f>C6+C15+C20</f>
        <v>2602393.52</v>
      </c>
      <c r="D27" s="93">
        <f>D6+D15+D20</f>
        <v>2395925.52</v>
      </c>
      <c r="E27" s="93">
        <f>E6+E15+E20</f>
        <v>206468</v>
      </c>
    </row>
    <row r="28" customHeight="1" spans="1:5">
      <c r="A28" s="94" t="s">
        <v>67</v>
      </c>
      <c r="B28" s="95"/>
      <c r="C28" s="95"/>
      <c r="D28" s="95"/>
      <c r="E28" s="95"/>
    </row>
    <row r="29" s="71" customFormat="1" ht="36" customHeight="1" spans="1:5">
      <c r="A29" s="96"/>
      <c r="B29" s="96"/>
      <c r="C29" s="96"/>
      <c r="D29" s="96"/>
      <c r="E29" s="96"/>
    </row>
    <row r="30" ht="27" customHeight="1" spans="1:5">
      <c r="A30" s="96"/>
      <c r="B30" s="96"/>
      <c r="C30" s="96"/>
      <c r="D30" s="96"/>
      <c r="E30" s="96"/>
    </row>
    <row r="31" ht="30.75" customHeight="1" spans="1:5">
      <c r="A31" s="96"/>
      <c r="B31" s="96"/>
      <c r="C31" s="96"/>
      <c r="D31" s="96"/>
      <c r="E31" s="96"/>
    </row>
  </sheetData>
  <mergeCells count="8">
    <mergeCell ref="A2:E2"/>
    <mergeCell ref="A4:B4"/>
    <mergeCell ref="C4:E4"/>
    <mergeCell ref="A27:B27"/>
    <mergeCell ref="A28:E28"/>
    <mergeCell ref="A29:E29"/>
    <mergeCell ref="A30:E30"/>
    <mergeCell ref="A31:E3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7" sqref="7:7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95</v>
      </c>
    </row>
    <row r="2" ht="34.5" customHeight="1" spans="1:12">
      <c r="A2" s="27" t="s">
        <v>96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customHeight="1" spans="1:12">
      <c r="A3" s="28" t="s">
        <v>2</v>
      </c>
      <c r="L3" s="48" t="s">
        <v>3</v>
      </c>
    </row>
    <row r="4" ht="29.25" customHeight="1" spans="1:12">
      <c r="A4" s="33" t="s">
        <v>97</v>
      </c>
      <c r="B4" s="33"/>
      <c r="C4" s="33"/>
      <c r="D4" s="33"/>
      <c r="E4" s="33"/>
      <c r="F4" s="33"/>
      <c r="G4" s="33" t="s">
        <v>45</v>
      </c>
      <c r="H4" s="33"/>
      <c r="I4" s="33"/>
      <c r="J4" s="33"/>
      <c r="K4" s="33"/>
      <c r="L4" s="33"/>
    </row>
    <row r="5" s="65" customFormat="1" customHeight="1" spans="1:12">
      <c r="A5" s="66" t="s">
        <v>8</v>
      </c>
      <c r="B5" s="66" t="s">
        <v>98</v>
      </c>
      <c r="C5" s="66" t="s">
        <v>99</v>
      </c>
      <c r="D5" s="66"/>
      <c r="E5" s="66"/>
      <c r="F5" s="66" t="s">
        <v>100</v>
      </c>
      <c r="G5" s="66" t="s">
        <v>8</v>
      </c>
      <c r="H5" s="66" t="s">
        <v>98</v>
      </c>
      <c r="I5" s="66" t="s">
        <v>99</v>
      </c>
      <c r="J5" s="66"/>
      <c r="K5" s="66"/>
      <c r="L5" s="66" t="s">
        <v>100</v>
      </c>
    </row>
    <row r="6" s="65" customFormat="1" customHeight="1" spans="1:12">
      <c r="A6" s="66"/>
      <c r="B6" s="66"/>
      <c r="C6" s="66" t="s">
        <v>48</v>
      </c>
      <c r="D6" s="66" t="s">
        <v>101</v>
      </c>
      <c r="E6" s="66" t="s">
        <v>102</v>
      </c>
      <c r="F6" s="66"/>
      <c r="G6" s="66"/>
      <c r="H6" s="66"/>
      <c r="I6" s="66" t="s">
        <v>48</v>
      </c>
      <c r="J6" s="66" t="s">
        <v>101</v>
      </c>
      <c r="K6" s="66" t="s">
        <v>102</v>
      </c>
      <c r="L6" s="66"/>
    </row>
    <row r="7" ht="39" customHeight="1" spans="1:12">
      <c r="A7" s="37">
        <f>B7+C7+F7</f>
        <v>610000</v>
      </c>
      <c r="B7" s="37">
        <v>60000</v>
      </c>
      <c r="C7" s="67">
        <f>D7+E7</f>
        <v>300000</v>
      </c>
      <c r="D7" s="67"/>
      <c r="E7" s="67">
        <v>300000</v>
      </c>
      <c r="F7" s="37">
        <v>250000</v>
      </c>
      <c r="G7" s="37">
        <f>H7+I7+L7</f>
        <v>560000</v>
      </c>
      <c r="H7" s="37">
        <v>60000</v>
      </c>
      <c r="I7" s="67">
        <f>J7+K7</f>
        <v>250000</v>
      </c>
      <c r="J7" s="67"/>
      <c r="K7" s="67">
        <v>250000</v>
      </c>
      <c r="L7" s="37">
        <v>250000</v>
      </c>
    </row>
    <row r="8" ht="40.5" customHeight="1" spans="1:1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ht="26.25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E10" sqref="E10"/>
    </sheetView>
  </sheetViews>
  <sheetFormatPr defaultColWidth="15.625" defaultRowHeight="24.95" customHeight="1" outlineLevelCol="4"/>
  <cols>
    <col min="1" max="1" width="12.5" style="63" customWidth="1"/>
    <col min="2" max="2" width="30.625" customWidth="1"/>
    <col min="3" max="3" width="17" customWidth="1"/>
    <col min="4" max="4" width="13.875" customWidth="1"/>
    <col min="5" max="5" width="13.75" customWidth="1"/>
  </cols>
  <sheetData>
    <row r="1" customHeight="1" spans="1:1">
      <c r="A1" t="s">
        <v>103</v>
      </c>
    </row>
    <row r="2" s="61" customFormat="1" ht="47.25" customHeight="1" spans="1:5">
      <c r="A2" s="27" t="s">
        <v>104</v>
      </c>
      <c r="B2" s="27"/>
      <c r="C2" s="27"/>
      <c r="D2" s="27"/>
      <c r="E2" s="27"/>
    </row>
    <row r="3" customHeight="1" spans="1:5">
      <c r="A3" s="28" t="s">
        <v>2</v>
      </c>
      <c r="E3" s="48" t="s">
        <v>3</v>
      </c>
    </row>
    <row r="4" customHeight="1" spans="1:5">
      <c r="A4" s="33" t="s">
        <v>44</v>
      </c>
      <c r="B4" s="33"/>
      <c r="C4" s="33" t="s">
        <v>45</v>
      </c>
      <c r="D4" s="33"/>
      <c r="E4" s="33"/>
    </row>
    <row r="5" s="62" customFormat="1" customHeight="1" spans="1:5">
      <c r="A5" s="33" t="s">
        <v>46</v>
      </c>
      <c r="B5" s="33" t="s">
        <v>47</v>
      </c>
      <c r="C5" s="33" t="s">
        <v>48</v>
      </c>
      <c r="D5" s="33" t="s">
        <v>49</v>
      </c>
      <c r="E5" s="33" t="s">
        <v>50</v>
      </c>
    </row>
    <row r="6" customHeight="1" spans="1:5">
      <c r="A6" s="34">
        <v>2120804</v>
      </c>
      <c r="B6" s="37" t="s">
        <v>66</v>
      </c>
      <c r="C6" s="64">
        <v>10000000</v>
      </c>
      <c r="D6" s="37"/>
      <c r="E6" s="64">
        <v>10000000</v>
      </c>
    </row>
    <row r="7" customHeight="1" spans="1:5">
      <c r="A7" s="34"/>
      <c r="B7" s="37"/>
      <c r="C7" s="37"/>
      <c r="D7" s="37"/>
      <c r="E7" s="37"/>
    </row>
    <row r="8" customHeight="1" spans="1:5">
      <c r="A8" s="33" t="s">
        <v>8</v>
      </c>
      <c r="B8" s="33"/>
      <c r="C8" s="64">
        <v>10000000</v>
      </c>
      <c r="D8" s="64">
        <v>10000001</v>
      </c>
      <c r="E8" s="64">
        <v>10000002</v>
      </c>
    </row>
    <row r="9" customHeight="1" spans="1:5">
      <c r="A9" s="63" t="s">
        <v>67</v>
      </c>
      <c r="B9" s="63"/>
      <c r="C9" s="63"/>
      <c r="D9" s="63"/>
      <c r="E9" s="63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5" workbookViewId="0">
      <selection activeCell="B6" sqref="B6"/>
    </sheetView>
  </sheetViews>
  <sheetFormatPr defaultColWidth="9" defaultRowHeight="24.95" customHeight="1" outlineLevelCol="3"/>
  <cols>
    <col min="1" max="1" width="37.5" customWidth="1"/>
    <col min="2" max="2" width="12.75" customWidth="1"/>
    <col min="3" max="3" width="36.125" customWidth="1"/>
    <col min="4" max="4" width="15" customWidth="1"/>
  </cols>
  <sheetData>
    <row r="1" customHeight="1" spans="1:1">
      <c r="A1" t="s">
        <v>105</v>
      </c>
    </row>
    <row r="2" ht="40.5" customHeight="1" spans="1:4">
      <c r="A2" s="27" t="s">
        <v>106</v>
      </c>
      <c r="B2" s="27"/>
      <c r="C2" s="27"/>
      <c r="D2" s="27"/>
    </row>
    <row r="3" customHeight="1" spans="1:4">
      <c r="A3" s="28" t="s">
        <v>2</v>
      </c>
      <c r="D3" s="48" t="s">
        <v>3</v>
      </c>
    </row>
    <row r="4" customHeight="1" spans="1:4">
      <c r="A4" s="55" t="s">
        <v>107</v>
      </c>
      <c r="B4" s="55"/>
      <c r="C4" s="55" t="s">
        <v>108</v>
      </c>
      <c r="D4" s="55"/>
    </row>
    <row r="5" customHeight="1" spans="1:4">
      <c r="A5" s="55" t="s">
        <v>109</v>
      </c>
      <c r="B5" s="55" t="s">
        <v>110</v>
      </c>
      <c r="C5" s="55" t="s">
        <v>109</v>
      </c>
      <c r="D5" s="55" t="s">
        <v>110</v>
      </c>
    </row>
    <row r="6" ht="20.1" customHeight="1" spans="1:4">
      <c r="A6" s="56" t="s">
        <v>111</v>
      </c>
      <c r="B6" s="57">
        <v>8535106.4</v>
      </c>
      <c r="C6" s="56" t="s">
        <v>12</v>
      </c>
      <c r="D6" s="37"/>
    </row>
    <row r="7" ht="20.1" customHeight="1" spans="1:4">
      <c r="A7" s="56" t="s">
        <v>112</v>
      </c>
      <c r="B7" s="37">
        <f>B8+B9+B10+B13+B14+B15+B16</f>
        <v>10000000</v>
      </c>
      <c r="C7" s="56" t="s">
        <v>14</v>
      </c>
      <c r="D7" s="37"/>
    </row>
    <row r="8" ht="20.1" customHeight="1" spans="1:4">
      <c r="A8" s="56" t="s">
        <v>113</v>
      </c>
      <c r="B8" s="58">
        <v>10000000</v>
      </c>
      <c r="C8" s="56" t="s">
        <v>15</v>
      </c>
      <c r="D8" s="37"/>
    </row>
    <row r="9" ht="20.1" customHeight="1" spans="1:4">
      <c r="A9" s="56" t="s">
        <v>114</v>
      </c>
      <c r="B9" s="37"/>
      <c r="C9" s="56" t="s">
        <v>16</v>
      </c>
      <c r="D9" s="37"/>
    </row>
    <row r="10" ht="20.1" customHeight="1" spans="1:4">
      <c r="A10" s="56" t="s">
        <v>115</v>
      </c>
      <c r="B10" s="37">
        <f>B11+B12</f>
        <v>0</v>
      </c>
      <c r="C10" s="56" t="s">
        <v>17</v>
      </c>
      <c r="D10" s="37"/>
    </row>
    <row r="11" ht="20.1" customHeight="1" spans="1:4">
      <c r="A11" s="56" t="s">
        <v>116</v>
      </c>
      <c r="B11" s="37"/>
      <c r="C11" s="56" t="s">
        <v>18</v>
      </c>
      <c r="D11" s="37"/>
    </row>
    <row r="12" ht="20.1" customHeight="1" spans="1:4">
      <c r="A12" s="56" t="s">
        <v>117</v>
      </c>
      <c r="B12" s="37"/>
      <c r="C12" s="56" t="s">
        <v>19</v>
      </c>
      <c r="D12" s="37"/>
    </row>
    <row r="13" ht="20.1" customHeight="1" spans="1:4">
      <c r="A13" s="56" t="s">
        <v>118</v>
      </c>
      <c r="B13" s="37"/>
      <c r="C13" s="56" t="s">
        <v>20</v>
      </c>
      <c r="D13" s="37">
        <v>345372.8</v>
      </c>
    </row>
    <row r="14" ht="20.1" customHeight="1" spans="1:4">
      <c r="A14" s="56" t="s">
        <v>119</v>
      </c>
      <c r="B14" s="37"/>
      <c r="C14" s="56" t="s">
        <v>21</v>
      </c>
      <c r="D14" s="37"/>
    </row>
    <row r="15" ht="20.1" customHeight="1" spans="1:4">
      <c r="A15" s="56" t="s">
        <v>120</v>
      </c>
      <c r="B15" s="37"/>
      <c r="C15" s="59" t="s">
        <v>22</v>
      </c>
      <c r="D15" s="37">
        <v>147212.42</v>
      </c>
    </row>
    <row r="16" ht="20.1" customHeight="1" spans="1:4">
      <c r="A16" s="56" t="s">
        <v>121</v>
      </c>
      <c r="B16" s="37"/>
      <c r="C16" s="56" t="s">
        <v>23</v>
      </c>
      <c r="D16" s="37"/>
    </row>
    <row r="17" ht="20.1" customHeight="1" spans="1:4">
      <c r="A17" s="56" t="s">
        <v>122</v>
      </c>
      <c r="B17" s="37"/>
      <c r="C17" s="56" t="s">
        <v>24</v>
      </c>
      <c r="D17" s="37">
        <v>10000000</v>
      </c>
    </row>
    <row r="18" ht="20.1" customHeight="1" spans="1:4">
      <c r="A18" s="56" t="s">
        <v>123</v>
      </c>
      <c r="B18" s="37"/>
      <c r="C18" s="56" t="s">
        <v>25</v>
      </c>
      <c r="D18" s="37"/>
    </row>
    <row r="19" ht="20.1" customHeight="1" spans="1:4">
      <c r="A19" s="56" t="s">
        <v>124</v>
      </c>
      <c r="B19" s="37"/>
      <c r="C19" s="56" t="s">
        <v>26</v>
      </c>
      <c r="D19" s="57">
        <v>7851951.08</v>
      </c>
    </row>
    <row r="20" ht="20.1" customHeight="1" spans="1:4">
      <c r="A20" s="56" t="s">
        <v>125</v>
      </c>
      <c r="B20" s="37"/>
      <c r="C20" s="56" t="s">
        <v>27</v>
      </c>
      <c r="D20" s="37"/>
    </row>
    <row r="21" ht="20.1" customHeight="1" spans="1:4">
      <c r="A21" s="56" t="s">
        <v>126</v>
      </c>
      <c r="B21" s="37"/>
      <c r="C21" s="56" t="s">
        <v>28</v>
      </c>
      <c r="D21" s="37"/>
    </row>
    <row r="22" ht="20.1" customHeight="1" spans="1:4">
      <c r="A22" s="56" t="s">
        <v>127</v>
      </c>
      <c r="B22" s="37"/>
      <c r="C22" s="56" t="s">
        <v>29</v>
      </c>
      <c r="D22" s="37"/>
    </row>
    <row r="23" ht="20.1" customHeight="1" spans="1:4">
      <c r="A23" s="60"/>
      <c r="B23" s="37"/>
      <c r="C23" s="56" t="s">
        <v>30</v>
      </c>
      <c r="D23" s="37"/>
    </row>
    <row r="24" ht="20.1" customHeight="1" spans="1:4">
      <c r="A24" s="60"/>
      <c r="B24" s="37"/>
      <c r="C24" s="56" t="s">
        <v>31</v>
      </c>
      <c r="D24" s="37"/>
    </row>
    <row r="25" ht="20.1" customHeight="1" spans="1:4">
      <c r="A25" s="60"/>
      <c r="B25" s="37"/>
      <c r="C25" s="56" t="s">
        <v>32</v>
      </c>
      <c r="D25" s="37">
        <v>190570.1</v>
      </c>
    </row>
    <row r="26" ht="20.1" customHeight="1" spans="1:4">
      <c r="A26" s="60"/>
      <c r="B26" s="37"/>
      <c r="C26" s="56" t="s">
        <v>33</v>
      </c>
      <c r="D26" s="37"/>
    </row>
    <row r="27" ht="20.1" customHeight="1" spans="1:4">
      <c r="A27" s="60"/>
      <c r="B27" s="37"/>
      <c r="C27" s="56" t="s">
        <v>34</v>
      </c>
      <c r="D27" s="37"/>
    </row>
    <row r="28" ht="20.1" customHeight="1" spans="1:4">
      <c r="A28" s="60"/>
      <c r="B28" s="37"/>
      <c r="C28" s="56" t="s">
        <v>35</v>
      </c>
      <c r="D28" s="37"/>
    </row>
    <row r="29" ht="20.1" customHeight="1" spans="1:4">
      <c r="A29" s="60"/>
      <c r="B29" s="37"/>
      <c r="C29" s="56" t="s">
        <v>36</v>
      </c>
      <c r="D29" s="37"/>
    </row>
    <row r="30" ht="20.1" customHeight="1" spans="1:4">
      <c r="A30" s="60"/>
      <c r="B30" s="37"/>
      <c r="C30" s="56" t="s">
        <v>37</v>
      </c>
      <c r="D30" s="37"/>
    </row>
    <row r="31" ht="20.1" customHeight="1" spans="1:4">
      <c r="A31" s="60"/>
      <c r="B31" s="37"/>
      <c r="C31" s="56" t="s">
        <v>38</v>
      </c>
      <c r="D31" s="37"/>
    </row>
    <row r="32" ht="20.1" customHeight="1" spans="1:4">
      <c r="A32" s="60"/>
      <c r="B32" s="37"/>
      <c r="C32" s="56" t="s">
        <v>39</v>
      </c>
      <c r="D32" s="37"/>
    </row>
    <row r="33" ht="20.1" customHeight="1" spans="1:4">
      <c r="A33" s="55" t="s">
        <v>128</v>
      </c>
      <c r="B33" s="37">
        <f>B6+B7</f>
        <v>18535106.4</v>
      </c>
      <c r="C33" s="55" t="s">
        <v>129</v>
      </c>
      <c r="D33" s="37">
        <f>SUM(D6:D32)</f>
        <v>18535106.4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7"/>
  <sheetViews>
    <sheetView workbookViewId="0">
      <selection activeCell="F7" sqref="F7"/>
    </sheetView>
  </sheetViews>
  <sheetFormatPr defaultColWidth="15.625" defaultRowHeight="24.95" customHeight="1" outlineLevelRow="6"/>
  <cols>
    <col min="1" max="1" width="10.125" customWidth="1"/>
    <col min="2" max="2" width="10.875" customWidth="1"/>
    <col min="3" max="3" width="8" customWidth="1"/>
    <col min="4" max="4" width="10.5" customWidth="1"/>
    <col min="5" max="5" width="10.25" customWidth="1"/>
    <col min="6" max="6" width="11" customWidth="1"/>
    <col min="7" max="7" width="10.25" customWidth="1"/>
    <col min="8" max="8" width="8.5" customWidth="1"/>
    <col min="11" max="11" width="10.375" customWidth="1"/>
    <col min="12" max="12" width="11.375" customWidth="1"/>
    <col min="14" max="14" width="9.5" customWidth="1"/>
    <col min="15" max="15" width="11" customWidth="1"/>
    <col min="16" max="16" width="9.75" customWidth="1"/>
    <col min="17" max="17" width="10.25" customWidth="1"/>
    <col min="18" max="18" width="9.125" customWidth="1"/>
    <col min="19" max="19" width="9.25" customWidth="1"/>
    <col min="20" max="20" width="9.625" customWidth="1"/>
  </cols>
  <sheetData>
    <row r="1" customHeight="1" spans="1:1">
      <c r="A1" t="s">
        <v>130</v>
      </c>
    </row>
    <row r="2" ht="35.25" customHeight="1" spans="1:20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customHeight="1" spans="1:20">
      <c r="A3" s="28"/>
      <c r="S3" s="54" t="s">
        <v>3</v>
      </c>
      <c r="T3" s="54"/>
    </row>
    <row r="4" s="1" customFormat="1" ht="24" customHeight="1" spans="1:20">
      <c r="A4" s="49" t="s">
        <v>132</v>
      </c>
      <c r="B4" s="13" t="s">
        <v>133</v>
      </c>
      <c r="C4" s="13" t="s">
        <v>134</v>
      </c>
      <c r="D4" s="13" t="s">
        <v>135</v>
      </c>
      <c r="E4" s="13" t="s">
        <v>136</v>
      </c>
      <c r="F4" s="13" t="s">
        <v>137</v>
      </c>
      <c r="G4" s="13"/>
      <c r="H4" s="13"/>
      <c r="I4" s="13"/>
      <c r="J4" s="13"/>
      <c r="K4" s="13"/>
      <c r="L4" s="13"/>
      <c r="M4" s="13"/>
      <c r="N4" s="13"/>
      <c r="O4" s="53" t="s">
        <v>138</v>
      </c>
      <c r="P4" s="53" t="s">
        <v>139</v>
      </c>
      <c r="Q4" s="53" t="s">
        <v>140</v>
      </c>
      <c r="R4" s="53" t="s">
        <v>141</v>
      </c>
      <c r="S4" s="53" t="s">
        <v>142</v>
      </c>
      <c r="T4" s="53" t="s">
        <v>143</v>
      </c>
    </row>
    <row r="5" s="1" customFormat="1" ht="19.5" customHeight="1" spans="1:20">
      <c r="A5" s="50"/>
      <c r="B5" s="13"/>
      <c r="C5" s="13"/>
      <c r="D5" s="13"/>
      <c r="E5" s="13"/>
      <c r="F5" s="13" t="s">
        <v>48</v>
      </c>
      <c r="G5" s="13" t="s">
        <v>144</v>
      </c>
      <c r="H5" s="13" t="s">
        <v>145</v>
      </c>
      <c r="I5" s="13" t="s">
        <v>146</v>
      </c>
      <c r="J5" s="13"/>
      <c r="K5" s="53" t="s">
        <v>147</v>
      </c>
      <c r="L5" s="53" t="s">
        <v>148</v>
      </c>
      <c r="M5" s="53" t="s">
        <v>149</v>
      </c>
      <c r="N5" s="53" t="s">
        <v>150</v>
      </c>
      <c r="O5" s="53"/>
      <c r="P5" s="53"/>
      <c r="Q5" s="53"/>
      <c r="R5" s="53"/>
      <c r="S5" s="53"/>
      <c r="T5" s="53"/>
    </row>
    <row r="6" s="1" customFormat="1" ht="33" customHeight="1" spans="1:20">
      <c r="A6" s="51"/>
      <c r="B6" s="13"/>
      <c r="C6" s="13"/>
      <c r="D6" s="13"/>
      <c r="E6" s="13"/>
      <c r="F6" s="13"/>
      <c r="G6" s="13"/>
      <c r="H6" s="13"/>
      <c r="I6" s="53" t="s">
        <v>151</v>
      </c>
      <c r="J6" s="53" t="s">
        <v>152</v>
      </c>
      <c r="K6" s="53"/>
      <c r="L6" s="53"/>
      <c r="M6" s="53"/>
      <c r="N6" s="53"/>
      <c r="O6" s="53"/>
      <c r="P6" s="53"/>
      <c r="Q6" s="53"/>
      <c r="R6" s="53"/>
      <c r="S6" s="53"/>
      <c r="T6" s="53"/>
    </row>
    <row r="7" ht="57" customHeight="1" spans="1:20">
      <c r="A7" s="52" t="s">
        <v>153</v>
      </c>
      <c r="B7" s="37">
        <f>E7+F7</f>
        <v>18535106.4</v>
      </c>
      <c r="C7" s="37"/>
      <c r="D7" s="37"/>
      <c r="E7" s="37">
        <v>8535106.4</v>
      </c>
      <c r="F7" s="37">
        <v>10000000</v>
      </c>
      <c r="G7" s="37">
        <v>10000000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</sheetData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topLeftCell="A3" workbookViewId="0">
      <selection activeCell="E17" sqref="E17"/>
    </sheetView>
  </sheetViews>
  <sheetFormatPr defaultColWidth="15.625" defaultRowHeight="24.95" customHeight="1"/>
  <cols>
    <col min="1" max="1" width="9.125" customWidth="1"/>
    <col min="2" max="2" width="19.25" customWidth="1"/>
    <col min="3" max="4" width="11" customWidth="1"/>
    <col min="5" max="5" width="12.25" customWidth="1"/>
    <col min="6" max="6" width="10.25" customWidth="1"/>
    <col min="7" max="7" width="9.875" customWidth="1"/>
    <col min="8" max="8" width="11" customWidth="1"/>
    <col min="9" max="9" width="10.625" customWidth="1"/>
  </cols>
  <sheetData>
    <row r="1" ht="21" customHeight="1" spans="1:1">
      <c r="A1" t="s">
        <v>154</v>
      </c>
    </row>
    <row r="2" ht="28" customHeight="1" spans="1:9">
      <c r="A2" s="27" t="s">
        <v>155</v>
      </c>
      <c r="B2" s="27"/>
      <c r="C2" s="27"/>
      <c r="D2" s="27"/>
      <c r="E2" s="27"/>
      <c r="F2" s="27"/>
      <c r="G2" s="27"/>
      <c r="H2" s="27"/>
      <c r="I2" s="27"/>
    </row>
    <row r="3" ht="24" customHeight="1" spans="1:9">
      <c r="A3" s="28" t="s">
        <v>2</v>
      </c>
      <c r="I3" s="48" t="s">
        <v>3</v>
      </c>
    </row>
    <row r="4" s="25" customFormat="1" customHeight="1" spans="1:9">
      <c r="A4" s="29" t="s">
        <v>44</v>
      </c>
      <c r="B4" s="29"/>
      <c r="C4" s="30" t="s">
        <v>8</v>
      </c>
      <c r="D4" s="31" t="s">
        <v>49</v>
      </c>
      <c r="E4" s="32"/>
      <c r="F4" s="32"/>
      <c r="G4" s="30" t="s">
        <v>50</v>
      </c>
      <c r="H4" s="30"/>
      <c r="I4" s="30"/>
    </row>
    <row r="5" s="25" customFormat="1" ht="36.75" customHeight="1" spans="1:9">
      <c r="A5" s="29" t="s">
        <v>46</v>
      </c>
      <c r="B5" s="29" t="s">
        <v>47</v>
      </c>
      <c r="C5" s="30"/>
      <c r="D5" s="30" t="s">
        <v>48</v>
      </c>
      <c r="E5" s="33" t="s">
        <v>72</v>
      </c>
      <c r="F5" s="33" t="s">
        <v>73</v>
      </c>
      <c r="G5" s="30" t="s">
        <v>48</v>
      </c>
      <c r="H5" s="30" t="s">
        <v>156</v>
      </c>
      <c r="I5" s="30" t="s">
        <v>157</v>
      </c>
    </row>
    <row r="6" ht="35" customHeight="1" spans="1:9">
      <c r="A6" s="34">
        <v>2080505</v>
      </c>
      <c r="B6" s="35" t="s">
        <v>52</v>
      </c>
      <c r="C6" s="36">
        <f>D6+G6</f>
        <v>345372.8</v>
      </c>
      <c r="D6" s="36">
        <f>E6+F6</f>
        <v>345372.8</v>
      </c>
      <c r="E6" s="36">
        <v>345372.8</v>
      </c>
      <c r="F6" s="36"/>
      <c r="G6" s="36"/>
      <c r="H6" s="36"/>
      <c r="I6" s="36"/>
    </row>
    <row r="7" ht="30" customHeight="1" spans="1:9">
      <c r="A7" s="34">
        <v>2101101</v>
      </c>
      <c r="B7" s="37" t="s">
        <v>54</v>
      </c>
      <c r="C7" s="36">
        <f t="shared" ref="C7:C16" si="0">D7+G7</f>
        <v>53485.7</v>
      </c>
      <c r="D7" s="36">
        <f t="shared" ref="D7:D16" si="1">E7+F7</f>
        <v>53485.7</v>
      </c>
      <c r="E7" s="36">
        <v>53485.7</v>
      </c>
      <c r="F7" s="36"/>
      <c r="G7" s="36"/>
      <c r="H7" s="36"/>
      <c r="I7" s="36"/>
    </row>
    <row r="8" ht="33" customHeight="1" spans="1:9">
      <c r="A8" s="34">
        <v>2101102</v>
      </c>
      <c r="B8" s="37" t="s">
        <v>55</v>
      </c>
      <c r="C8" s="36">
        <f>D8+G8</f>
        <v>23297.52</v>
      </c>
      <c r="D8" s="36">
        <f>E8+F8</f>
        <v>23297.52</v>
      </c>
      <c r="E8" s="38">
        <v>23297.52</v>
      </c>
      <c r="F8" s="36"/>
      <c r="G8" s="36"/>
      <c r="H8" s="36"/>
      <c r="I8" s="36"/>
    </row>
    <row r="9" customHeight="1" spans="1:9">
      <c r="A9" s="34">
        <v>2101103</v>
      </c>
      <c r="B9" s="37" t="s">
        <v>56</v>
      </c>
      <c r="C9" s="36">
        <f>D9+G9</f>
        <v>70429.2</v>
      </c>
      <c r="D9" s="36">
        <f>E9+F9</f>
        <v>70429.2</v>
      </c>
      <c r="E9" s="36">
        <v>70429.2</v>
      </c>
      <c r="F9" s="36"/>
      <c r="G9" s="36"/>
      <c r="H9" s="36"/>
      <c r="I9" s="36"/>
    </row>
    <row r="10" s="26" customFormat="1" customHeight="1" spans="1:9">
      <c r="A10" s="39">
        <v>2140101</v>
      </c>
      <c r="B10" s="40" t="s">
        <v>58</v>
      </c>
      <c r="C10" s="40">
        <f>D10+G10</f>
        <v>1514274.2</v>
      </c>
      <c r="D10" s="40">
        <f>E10+F10</f>
        <v>1514274.2</v>
      </c>
      <c r="E10" s="40">
        <v>1307806.2</v>
      </c>
      <c r="F10" s="41">
        <v>206468</v>
      </c>
      <c r="G10" s="40"/>
      <c r="H10" s="40"/>
      <c r="I10" s="40"/>
    </row>
    <row r="11" customHeight="1" spans="1:9">
      <c r="A11" s="34">
        <v>2149999</v>
      </c>
      <c r="B11" s="37" t="s">
        <v>59</v>
      </c>
      <c r="C11" s="36">
        <f>D11+G11</f>
        <v>504964</v>
      </c>
      <c r="D11" s="36">
        <f>E11+F11</f>
        <v>404964</v>
      </c>
      <c r="E11" s="36">
        <v>404964</v>
      </c>
      <c r="F11" s="36"/>
      <c r="G11" s="36">
        <f t="shared" ref="G7:G16" si="2">H11+I11</f>
        <v>100000</v>
      </c>
      <c r="H11" s="36"/>
      <c r="I11" s="36">
        <v>100000</v>
      </c>
    </row>
    <row r="12" customHeight="1" spans="1:9">
      <c r="A12" s="34">
        <v>2210201</v>
      </c>
      <c r="B12" s="37" t="s">
        <v>64</v>
      </c>
      <c r="C12" s="36">
        <f>D12+G12</f>
        <v>190570.1</v>
      </c>
      <c r="D12" s="36">
        <f>E12+F12</f>
        <v>190570.1</v>
      </c>
      <c r="E12" s="36">
        <v>190570.1</v>
      </c>
      <c r="F12" s="36"/>
      <c r="G12" s="36"/>
      <c r="H12" s="36"/>
      <c r="I12" s="36"/>
    </row>
    <row r="13" customHeight="1" spans="1:9">
      <c r="A13" s="34">
        <v>2140102</v>
      </c>
      <c r="B13" s="37" t="s">
        <v>60</v>
      </c>
      <c r="C13" s="36">
        <f>D13+G13</f>
        <v>480000</v>
      </c>
      <c r="D13" s="36"/>
      <c r="E13" s="36"/>
      <c r="F13" s="36"/>
      <c r="G13" s="36">
        <f>H13+I13</f>
        <v>480000</v>
      </c>
      <c r="H13" s="42">
        <v>480000</v>
      </c>
      <c r="I13" s="36"/>
    </row>
    <row r="14" customHeight="1" spans="1:9">
      <c r="A14" s="34">
        <v>2140104</v>
      </c>
      <c r="B14" s="37" t="s">
        <v>61</v>
      </c>
      <c r="C14" s="36">
        <f>D14+G14</f>
        <v>5000000</v>
      </c>
      <c r="D14" s="36"/>
      <c r="E14" s="36"/>
      <c r="F14" s="36"/>
      <c r="G14" s="36">
        <f>H14+I14</f>
        <v>5000000</v>
      </c>
      <c r="H14" s="36">
        <v>5000000</v>
      </c>
      <c r="I14" s="36"/>
    </row>
    <row r="15" customHeight="1" spans="1:9">
      <c r="A15" s="34">
        <v>2140106</v>
      </c>
      <c r="B15" s="37" t="s">
        <v>62</v>
      </c>
      <c r="C15" s="36">
        <f>D15+G15</f>
        <v>352712.88</v>
      </c>
      <c r="D15" s="36"/>
      <c r="E15" s="36"/>
      <c r="F15" s="36"/>
      <c r="G15" s="36">
        <f>H15+I15</f>
        <v>352712.88</v>
      </c>
      <c r="H15" s="36">
        <v>352712.88</v>
      </c>
      <c r="I15" s="36"/>
    </row>
    <row r="16" customHeight="1" spans="1:9">
      <c r="A16" s="43">
        <v>2120804</v>
      </c>
      <c r="B16" s="44" t="s">
        <v>66</v>
      </c>
      <c r="C16" s="45">
        <f>D16+G16</f>
        <v>10000000</v>
      </c>
      <c r="D16" s="45"/>
      <c r="E16" s="45"/>
      <c r="F16" s="45"/>
      <c r="G16" s="45">
        <f>H16+I16</f>
        <v>10000000</v>
      </c>
      <c r="H16" s="45">
        <v>10000000</v>
      </c>
      <c r="I16" s="45"/>
    </row>
    <row r="17" customHeight="1" spans="1:9">
      <c r="A17" s="34"/>
      <c r="B17" s="37" t="s">
        <v>8</v>
      </c>
      <c r="C17" s="36">
        <f>SUM(C6:C16)</f>
        <v>18535106.4</v>
      </c>
      <c r="D17" s="36">
        <f t="shared" ref="D17:I17" si="3">SUM(D6:D16)</f>
        <v>2602393.52</v>
      </c>
      <c r="E17" s="36">
        <f>SUM(E6:E16)</f>
        <v>2395925.52</v>
      </c>
      <c r="F17" s="36">
        <f>SUM(F6:F16)</f>
        <v>206468</v>
      </c>
      <c r="G17" s="36">
        <f>SUM(G6:G16)</f>
        <v>15932712.88</v>
      </c>
      <c r="H17" s="36">
        <f>SUM(H6:H16)</f>
        <v>15832712.88</v>
      </c>
      <c r="I17" s="36">
        <f>SUM(I6:I16)</f>
        <v>100000</v>
      </c>
    </row>
    <row r="18" ht="32.25" customHeight="1" spans="1:9">
      <c r="A18" s="46" t="s">
        <v>158</v>
      </c>
      <c r="B18" s="46"/>
      <c r="C18" s="46"/>
      <c r="D18" s="46"/>
      <c r="E18" s="46"/>
      <c r="F18" s="46"/>
      <c r="G18" s="46"/>
      <c r="H18" s="46"/>
      <c r="I18" s="46"/>
    </row>
    <row r="19" ht="30.75" customHeight="1" spans="1:9">
      <c r="A19" s="47"/>
      <c r="B19" s="47"/>
      <c r="C19" s="47"/>
      <c r="D19" s="47"/>
      <c r="E19" s="47"/>
      <c r="F19" s="47"/>
      <c r="G19" s="47"/>
      <c r="H19" s="47"/>
      <c r="I19" s="47"/>
    </row>
    <row r="20" customHeight="1" spans="7:7">
      <c r="G20" t="s">
        <v>159</v>
      </c>
    </row>
  </sheetData>
  <mergeCells count="6">
    <mergeCell ref="A2:I2"/>
    <mergeCell ref="A4:B4"/>
    <mergeCell ref="D4:F4"/>
    <mergeCell ref="G4:I4"/>
    <mergeCell ref="C4:C5"/>
    <mergeCell ref="A18:I19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tabSelected="1" workbookViewId="0">
      <selection activeCell="C19" sqref="C19"/>
    </sheetView>
  </sheetViews>
  <sheetFormatPr defaultColWidth="9" defaultRowHeight="13.5"/>
  <cols>
    <col min="1" max="1" width="15.75" style="2" customWidth="1"/>
    <col min="2" max="2" width="30.875" style="2" customWidth="1"/>
    <col min="3" max="3" width="14" style="2"/>
    <col min="4" max="4" width="12.75" style="2" customWidth="1"/>
    <col min="5" max="5" width="13.75" style="2" customWidth="1"/>
    <col min="6" max="6" width="14.375" style="2" customWidth="1"/>
    <col min="7" max="7" width="13.875" style="2" customWidth="1"/>
    <col min="8" max="8" width="14.5" style="2" customWidth="1"/>
    <col min="9" max="9" width="19.375" style="2" customWidth="1"/>
    <col min="10" max="16382" width="9" style="2"/>
  </cols>
  <sheetData>
    <row r="1" spans="1:9">
      <c r="A1" t="s">
        <v>160</v>
      </c>
      <c r="B1" s="3"/>
      <c r="C1" s="4" t="s">
        <v>161</v>
      </c>
      <c r="D1" s="4" t="s">
        <v>161</v>
      </c>
      <c r="E1" s="4" t="s">
        <v>161</v>
      </c>
      <c r="F1" s="4" t="s">
        <v>161</v>
      </c>
      <c r="G1" s="4" t="s">
        <v>161</v>
      </c>
      <c r="H1" s="4" t="s">
        <v>161</v>
      </c>
      <c r="I1" s="4" t="s">
        <v>161</v>
      </c>
    </row>
    <row r="2" ht="27" spans="1:9">
      <c r="A2" s="5" t="s">
        <v>162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163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164</v>
      </c>
      <c r="B4" s="13" t="s">
        <v>165</v>
      </c>
      <c r="C4" s="13" t="s">
        <v>166</v>
      </c>
      <c r="D4" s="13" t="s">
        <v>7</v>
      </c>
      <c r="E4" s="13"/>
      <c r="F4" s="13"/>
      <c r="G4" s="13" t="s">
        <v>167</v>
      </c>
      <c r="H4" s="13" t="s">
        <v>168</v>
      </c>
      <c r="I4" s="13" t="s">
        <v>169</v>
      </c>
    </row>
    <row r="5" s="1" customFormat="1" ht="22.5" customHeight="1" spans="1:9">
      <c r="A5" s="13"/>
      <c r="B5" s="14"/>
      <c r="C5" s="14"/>
      <c r="D5" s="13" t="s">
        <v>48</v>
      </c>
      <c r="E5" s="13" t="s">
        <v>156</v>
      </c>
      <c r="F5" s="13" t="s">
        <v>157</v>
      </c>
      <c r="G5" s="13"/>
      <c r="H5" s="13"/>
      <c r="I5" s="13"/>
    </row>
    <row r="6" ht="20" customHeight="1" spans="1:9">
      <c r="A6" s="15" t="s">
        <v>153</v>
      </c>
      <c r="B6" s="16" t="s">
        <v>170</v>
      </c>
      <c r="C6" s="17">
        <v>2017</v>
      </c>
      <c r="D6" s="18">
        <v>5000000</v>
      </c>
      <c r="E6" s="18">
        <v>5000000</v>
      </c>
      <c r="F6" s="19"/>
      <c r="G6" s="20" t="s">
        <v>171</v>
      </c>
      <c r="H6" s="21" t="s">
        <v>172</v>
      </c>
      <c r="I6" s="21" t="s">
        <v>173</v>
      </c>
    </row>
    <row r="7" ht="20" customHeight="1" spans="1:9">
      <c r="A7" s="15"/>
      <c r="B7" s="16"/>
      <c r="C7" s="17"/>
      <c r="D7" s="18"/>
      <c r="E7" s="18"/>
      <c r="F7" s="19"/>
      <c r="G7" s="20" t="s">
        <v>174</v>
      </c>
      <c r="H7" s="21" t="s">
        <v>175</v>
      </c>
      <c r="I7" s="21" t="s">
        <v>176</v>
      </c>
    </row>
    <row r="8" ht="17" customHeight="1" spans="1:9">
      <c r="A8" s="15" t="s">
        <v>153</v>
      </c>
      <c r="B8" s="16" t="s">
        <v>177</v>
      </c>
      <c r="C8" s="17">
        <v>2017</v>
      </c>
      <c r="D8" s="18">
        <v>10000000</v>
      </c>
      <c r="E8" s="22">
        <v>10000000</v>
      </c>
      <c r="F8" s="22"/>
      <c r="G8" s="20" t="s">
        <v>171</v>
      </c>
      <c r="H8" s="23" t="s">
        <v>178</v>
      </c>
      <c r="I8" s="23" t="s">
        <v>179</v>
      </c>
    </row>
    <row r="9" ht="17" customHeight="1" spans="1:9">
      <c r="A9" s="15"/>
      <c r="B9" s="16"/>
      <c r="C9" s="17"/>
      <c r="D9" s="18"/>
      <c r="E9" s="22"/>
      <c r="F9" s="22"/>
      <c r="G9" s="20" t="s">
        <v>174</v>
      </c>
      <c r="H9" s="23" t="s">
        <v>180</v>
      </c>
      <c r="I9" s="23" t="s">
        <v>181</v>
      </c>
    </row>
    <row r="10" ht="17" customHeight="1" spans="1:9">
      <c r="A10" s="15"/>
      <c r="B10" s="16"/>
      <c r="C10" s="17"/>
      <c r="D10" s="18"/>
      <c r="E10" s="22"/>
      <c r="F10" s="22"/>
      <c r="G10" s="20" t="s">
        <v>174</v>
      </c>
      <c r="H10" s="23" t="s">
        <v>182</v>
      </c>
      <c r="I10" s="23" t="s">
        <v>183</v>
      </c>
    </row>
    <row r="11" ht="28" customHeight="1" spans="1:9">
      <c r="A11" s="24" t="s">
        <v>184</v>
      </c>
      <c r="B11" s="24"/>
      <c r="C11" s="24"/>
      <c r="D11" s="24"/>
      <c r="E11" s="24"/>
      <c r="F11" s="24"/>
      <c r="G11" s="24"/>
      <c r="H11" s="24"/>
      <c r="I11" s="24"/>
    </row>
  </sheetData>
  <mergeCells count="23">
    <mergeCell ref="A2:I2"/>
    <mergeCell ref="A3:B3"/>
    <mergeCell ref="H3:I3"/>
    <mergeCell ref="D4:F4"/>
    <mergeCell ref="A11:I11"/>
    <mergeCell ref="A4:A5"/>
    <mergeCell ref="A6:A7"/>
    <mergeCell ref="A8:A10"/>
    <mergeCell ref="B4:B5"/>
    <mergeCell ref="B6:B7"/>
    <mergeCell ref="B8:B10"/>
    <mergeCell ref="C4:C5"/>
    <mergeCell ref="C6:C7"/>
    <mergeCell ref="C8:C10"/>
    <mergeCell ref="D6:D7"/>
    <mergeCell ref="D8:D10"/>
    <mergeCell ref="E6:E7"/>
    <mergeCell ref="E8:E10"/>
    <mergeCell ref="F6:F7"/>
    <mergeCell ref="F8:F10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2017-04-17T08:23:57Z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