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40" firstSheet="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/>
</workbook>
</file>

<file path=xl/sharedStrings.xml><?xml version="1.0" encoding="utf-8"?>
<sst xmlns="http://schemas.openxmlformats.org/spreadsheetml/2006/main" count="162">
  <si>
    <t>附表1</t>
  </si>
  <si>
    <t>财政拨款收支总表</t>
  </si>
  <si>
    <t>部门：儋州市招商局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</si>
  <si>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</si>
  <si>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</si>
  <si>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</si>
  <si>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</si>
  <si>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</si>
  <si>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</si>
  <si>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</si>
  <si>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</si>
  <si>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</si>
  <si>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</si>
  <si>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</si>
  <si>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</si>
  <si>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</si>
  <si>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</si>
  <si>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</si>
  <si>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</si>
  <si>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</si>
  <si>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</si>
  <si>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</si>
  <si>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</si>
  <si>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</si>
  <si>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</si>
  <si>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</si>
  <si>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</si>
  <si>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</si>
  <si>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</si>
  <si>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</si>
  <si>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</si>
  <si>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</si>
  <si>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</si>
  <si>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</si>
  <si>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</si>
  <si>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</si>
  <si>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</si>
  <si>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</si>
  <si>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</si>
  <si>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</si>
  <si>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</si>
  <si>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</si>
  <si>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</si>
  <si>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</si>
  <si>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</si>
  <si>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</si>
  <si>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</si>
  <si>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</si>
  <si>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</si>
  <si>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</si>
  <si>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</si>
  <si>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行政运行（商贸）</t>
  </si>
  <si>
    <t>机关事业单位基本养老
保险缴费支出</t>
  </si>
  <si>
    <t>行政单位医疗</t>
  </si>
  <si>
    <t>公务员医疗补助</t>
  </si>
  <si>
    <t>住房公积金</t>
  </si>
  <si>
    <t>招商引资</t>
  </si>
  <si>
    <t>其他商贸事务支出</t>
  </si>
  <si>
    <t>其他科学技术支出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</si>
  <si>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</si>
  <si>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</si>
  <si>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</si>
  <si>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</si>
  <si>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</si>
  <si>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</si>
  <si>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</si>
  <si>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</si>
  <si>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</si>
  <si>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</si>
  <si>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</si>
  <si>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</si>
  <si>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</si>
  <si>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</si>
  <si>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</si>
  <si>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</si>
  <si>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</si>
  <si>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</si>
  <si>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</si>
  <si>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</si>
  <si>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</si>
  <si>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</si>
  <si>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</si>
  <si>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</si>
  <si>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</si>
  <si>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</si>
  <si>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</si>
  <si>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</si>
  <si>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</si>
  <si>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部门：</t>
  </si>
  <si>
    <t>儋州市招商局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</si>
  <si>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</si>
  <si>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</si>
  <si>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</si>
  <si>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</si>
  <si>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</si>
  <si>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</si>
  <si>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</si>
  <si>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</si>
  <si>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 xml:space="preserve"> 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</si>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</sst>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</numFmts>
  <fonts count="29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0"/>
      <name val="宋体"/>
      <charset val="134"/>
    </font>
    <font>
      <sz val="12"/>
      <color rgb="FFFF000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4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" borderId="1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3" borderId="19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25" fillId="20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176" fontId="4" fillId="0" borderId="5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0" fillId="0" borderId="11" xfId="0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49" fontId="0" fillId="2" borderId="1" xfId="49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A3" sqref="A3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0"/>
      <c r="C3" s="20"/>
      <c r="D3" s="20"/>
      <c r="E3" s="20"/>
      <c r="F3" s="12" t="s">
        <v>3</v>
      </c>
    </row>
    <row r="4" customHeight="1" spans="1:6">
      <c r="A4" s="37" t="s">
        <v>4</v>
      </c>
      <c r="B4" s="37"/>
      <c r="C4" s="37" t="s">
        <v>5</v>
      </c>
      <c r="D4" s="37"/>
      <c r="E4" s="37"/>
      <c r="F4" s="37"/>
    </row>
    <row r="5" customHeight="1" spans="1:6">
      <c r="A5" s="37" t="s">
        <v>6</v>
      </c>
      <c r="B5" s="37" t="s">
        <v>7</v>
      </c>
      <c r="C5" s="37" t="s">
        <v>6</v>
      </c>
      <c r="D5" s="37" t="s">
        <v>8</v>
      </c>
      <c r="E5" s="37" t="s">
        <v>9</v>
      </c>
      <c r="F5" s="37" t="s">
        <v>10</v>
      </c>
    </row>
    <row r="6" customHeight="1" spans="1:6">
      <c r="A6" s="30" t="s">
        <v>11</v>
      </c>
      <c r="B6" s="30">
        <v>3099263.3</v>
      </c>
      <c r="C6" s="51" t="s">
        <v>12</v>
      </c>
      <c r="D6" s="30">
        <f>E6+F6</f>
        <v>2749456.6</v>
      </c>
      <c r="E6" s="30">
        <v>2749456.6</v>
      </c>
      <c r="F6" s="30"/>
    </row>
    <row r="7" customHeight="1" spans="1:6">
      <c r="A7" s="30" t="s">
        <v>13</v>
      </c>
      <c r="B7" s="30"/>
      <c r="C7" s="51" t="s">
        <v>14</v>
      </c>
      <c r="D7" s="30">
        <f>E7+F7</f>
        <v>0</v>
      </c>
      <c r="E7" s="30"/>
      <c r="F7" s="30"/>
    </row>
    <row r="8" customHeight="1" spans="1:6">
      <c r="A8" s="30"/>
      <c r="B8" s="30"/>
      <c r="C8" s="51" t="s">
        <v>15</v>
      </c>
      <c r="D8" s="30">
        <f t="shared" ref="D8:D32" si="0">E8+F8</f>
        <v>0</v>
      </c>
      <c r="E8" s="30"/>
      <c r="F8" s="30"/>
    </row>
    <row r="9" customHeight="1" spans="1:6">
      <c r="A9" s="30"/>
      <c r="B9" s="30"/>
      <c r="C9" s="51" t="s">
        <v>16</v>
      </c>
      <c r="D9" s="30">
        <f t="shared" si="0"/>
        <v>0</v>
      </c>
      <c r="E9" s="30"/>
      <c r="F9" s="30"/>
    </row>
    <row r="10" customHeight="1" spans="1:6">
      <c r="A10" s="30"/>
      <c r="B10" s="30"/>
      <c r="C10" s="51" t="s">
        <v>17</v>
      </c>
      <c r="D10" s="30">
        <f t="shared" si="0"/>
        <v>0</v>
      </c>
      <c r="E10" s="30"/>
      <c r="F10" s="30"/>
    </row>
    <row r="11" customHeight="1" spans="1:6">
      <c r="A11" s="30"/>
      <c r="B11" s="30"/>
      <c r="C11" s="51" t="s">
        <v>18</v>
      </c>
      <c r="D11" s="30">
        <f t="shared" si="0"/>
        <v>50000</v>
      </c>
      <c r="E11" s="33">
        <v>50000</v>
      </c>
      <c r="F11" s="30"/>
    </row>
    <row r="12" customHeight="1" spans="1:6">
      <c r="A12" s="30"/>
      <c r="B12" s="30"/>
      <c r="C12" s="51" t="s">
        <v>19</v>
      </c>
      <c r="D12" s="30">
        <f t="shared" si="0"/>
        <v>0</v>
      </c>
      <c r="E12" s="30"/>
      <c r="F12" s="30"/>
    </row>
    <row r="13" customHeight="1" spans="1:6">
      <c r="A13" s="30"/>
      <c r="B13" s="30"/>
      <c r="C13" s="51" t="s">
        <v>20</v>
      </c>
      <c r="D13" s="30">
        <f t="shared" si="0"/>
        <v>148200</v>
      </c>
      <c r="E13" s="33">
        <v>148200</v>
      </c>
      <c r="F13" s="30"/>
    </row>
    <row r="14" customHeight="1" spans="1:6">
      <c r="A14" s="30"/>
      <c r="B14" s="30"/>
      <c r="C14" s="51" t="s">
        <v>21</v>
      </c>
      <c r="D14" s="30">
        <f t="shared" si="0"/>
        <v>0</v>
      </c>
      <c r="E14" s="30"/>
      <c r="F14" s="30"/>
    </row>
    <row r="15" ht="30.95" customHeight="1" spans="1:6">
      <c r="A15" s="30"/>
      <c r="B15" s="30"/>
      <c r="C15" s="52" t="s">
        <v>22</v>
      </c>
      <c r="D15" s="30">
        <f t="shared" si="0"/>
        <v>67045.6</v>
      </c>
      <c r="E15" s="30">
        <v>67045.6</v>
      </c>
      <c r="F15" s="30"/>
    </row>
    <row r="16" customHeight="1" spans="1:6">
      <c r="A16" s="30"/>
      <c r="B16" s="30"/>
      <c r="C16" s="51" t="s">
        <v>23</v>
      </c>
      <c r="D16" s="30">
        <f t="shared" si="0"/>
        <v>0</v>
      </c>
      <c r="E16" s="30"/>
      <c r="F16" s="30"/>
    </row>
    <row r="17" customHeight="1" spans="1:6">
      <c r="A17" s="30"/>
      <c r="B17" s="30"/>
      <c r="C17" s="51" t="s">
        <v>24</v>
      </c>
      <c r="D17" s="30">
        <f t="shared" si="0"/>
        <v>0</v>
      </c>
      <c r="E17" s="30"/>
      <c r="F17" s="30"/>
    </row>
    <row r="18" customHeight="1" spans="1:6">
      <c r="A18" s="30"/>
      <c r="B18" s="30"/>
      <c r="C18" s="51" t="s">
        <v>25</v>
      </c>
      <c r="D18" s="30">
        <f t="shared" si="0"/>
        <v>0</v>
      </c>
      <c r="E18" s="30"/>
      <c r="F18" s="30"/>
    </row>
    <row r="19" customHeight="1" spans="1:6">
      <c r="A19" s="30"/>
      <c r="B19" s="30"/>
      <c r="C19" s="51" t="s">
        <v>26</v>
      </c>
      <c r="D19" s="30">
        <f t="shared" si="0"/>
        <v>0</v>
      </c>
      <c r="E19" s="30"/>
      <c r="F19" s="30"/>
    </row>
    <row r="20" customHeight="1" spans="1:6">
      <c r="A20" s="30"/>
      <c r="B20" s="30"/>
      <c r="C20" s="51" t="s">
        <v>27</v>
      </c>
      <c r="D20" s="30">
        <f t="shared" si="0"/>
        <v>0</v>
      </c>
      <c r="E20" s="30"/>
      <c r="F20" s="30"/>
    </row>
    <row r="21" customHeight="1" spans="1:6">
      <c r="A21" s="30"/>
      <c r="B21" s="30"/>
      <c r="C21" s="51" t="s">
        <v>28</v>
      </c>
      <c r="D21" s="30">
        <f t="shared" si="0"/>
        <v>0</v>
      </c>
      <c r="E21" s="30"/>
      <c r="F21" s="30"/>
    </row>
    <row r="22" customHeight="1" spans="1:6">
      <c r="A22" s="30"/>
      <c r="B22" s="30"/>
      <c r="C22" s="51" t="s">
        <v>29</v>
      </c>
      <c r="D22" s="30">
        <f t="shared" si="0"/>
        <v>0</v>
      </c>
      <c r="E22" s="30"/>
      <c r="F22" s="30"/>
    </row>
    <row r="23" customHeight="1" spans="1:6">
      <c r="A23" s="30"/>
      <c r="B23" s="30"/>
      <c r="C23" s="51" t="s">
        <v>30</v>
      </c>
      <c r="D23" s="30">
        <f t="shared" si="0"/>
        <v>0</v>
      </c>
      <c r="E23" s="30"/>
      <c r="F23" s="30"/>
    </row>
    <row r="24" customHeight="1" spans="1:6">
      <c r="A24" s="30"/>
      <c r="B24" s="30"/>
      <c r="C24" s="51" t="s">
        <v>31</v>
      </c>
      <c r="D24" s="30">
        <f t="shared" si="0"/>
        <v>0</v>
      </c>
      <c r="E24" s="30"/>
      <c r="F24" s="30"/>
    </row>
    <row r="25" customHeight="1" spans="1:6">
      <c r="A25" s="30"/>
      <c r="B25" s="30"/>
      <c r="C25" s="51" t="s">
        <v>32</v>
      </c>
      <c r="D25" s="30">
        <f t="shared" si="0"/>
        <v>84561.1</v>
      </c>
      <c r="E25" s="33">
        <v>84561.1</v>
      </c>
      <c r="F25" s="30"/>
    </row>
    <row r="26" customHeight="1" spans="1:6">
      <c r="A26" s="30"/>
      <c r="B26" s="30"/>
      <c r="C26" s="51" t="s">
        <v>33</v>
      </c>
      <c r="D26" s="30">
        <f t="shared" si="0"/>
        <v>0</v>
      </c>
      <c r="E26" s="30"/>
      <c r="F26" s="30"/>
    </row>
    <row r="27" customHeight="1" spans="1:6">
      <c r="A27" s="30"/>
      <c r="B27" s="30"/>
      <c r="C27" s="51" t="s">
        <v>34</v>
      </c>
      <c r="D27" s="30">
        <f t="shared" si="0"/>
        <v>0</v>
      </c>
      <c r="E27" s="30"/>
      <c r="F27" s="30"/>
    </row>
    <row r="28" customHeight="1" spans="1:6">
      <c r="A28" s="30"/>
      <c r="B28" s="30"/>
      <c r="C28" s="51" t="s">
        <v>35</v>
      </c>
      <c r="D28" s="30">
        <f t="shared" si="0"/>
        <v>0</v>
      </c>
      <c r="E28" s="30"/>
      <c r="F28" s="30"/>
    </row>
    <row r="29" customHeight="1" spans="1:6">
      <c r="A29" s="30"/>
      <c r="B29" s="30"/>
      <c r="C29" s="51" t="s">
        <v>36</v>
      </c>
      <c r="D29" s="30">
        <f t="shared" si="0"/>
        <v>0</v>
      </c>
      <c r="E29" s="30"/>
      <c r="F29" s="30"/>
    </row>
    <row r="30" customHeight="1" spans="1:6">
      <c r="A30" s="30"/>
      <c r="B30" s="30"/>
      <c r="C30" s="51" t="s">
        <v>37</v>
      </c>
      <c r="D30" s="30">
        <f t="shared" si="0"/>
        <v>0</v>
      </c>
      <c r="E30" s="30"/>
      <c r="F30" s="30"/>
    </row>
    <row r="31" customHeight="1" spans="1:6">
      <c r="A31" s="30"/>
      <c r="B31" s="30"/>
      <c r="C31" s="51" t="s">
        <v>38</v>
      </c>
      <c r="D31" s="30">
        <f t="shared" si="0"/>
        <v>0</v>
      </c>
      <c r="E31" s="30"/>
      <c r="F31" s="30"/>
    </row>
    <row r="32" customHeight="1" spans="1:6">
      <c r="A32" s="30"/>
      <c r="B32" s="30"/>
      <c r="C32" s="51" t="s">
        <v>39</v>
      </c>
      <c r="D32" s="30">
        <f t="shared" si="0"/>
        <v>0</v>
      </c>
      <c r="E32" s="30"/>
      <c r="F32" s="30"/>
    </row>
    <row r="33" customHeight="1" spans="1:6">
      <c r="A33" s="30" t="s">
        <v>40</v>
      </c>
      <c r="B33" s="30">
        <f>B6+B7</f>
        <v>3099263.3</v>
      </c>
      <c r="C33" s="75" t="s">
        <v>41</v>
      </c>
      <c r="D33" s="30">
        <f t="shared" ref="D33:F33" si="1">SUM(D6:D32)</f>
        <v>3099263.3</v>
      </c>
      <c r="E33" s="30">
        <f t="shared" si="1"/>
        <v>3099263.3</v>
      </c>
      <c r="F33" s="30">
        <f t="shared" si="1"/>
        <v>0</v>
      </c>
    </row>
    <row r="34" s="63" customFormat="1" ht="49.5" customHeight="1" spans="1:6">
      <c r="A34" s="76"/>
      <c r="B34" s="76"/>
      <c r="C34" s="76"/>
      <c r="D34" s="76"/>
      <c r="E34" s="76"/>
      <c r="F34" s="76"/>
    </row>
    <row r="35" s="63" customFormat="1" ht="33.75" customHeight="1" spans="1:6">
      <c r="A35" s="77"/>
      <c r="B35" s="77"/>
      <c r="C35" s="77"/>
      <c r="D35" s="77"/>
      <c r="E35" s="77"/>
      <c r="F35" s="77"/>
    </row>
    <row r="36" s="63" customFormat="1" ht="33.75" customHeight="1" spans="1:6">
      <c r="A36" s="77"/>
      <c r="B36" s="77"/>
      <c r="C36" s="77"/>
      <c r="D36" s="77"/>
      <c r="E36" s="77"/>
      <c r="F36" s="77"/>
    </row>
    <row r="37" s="63" customFormat="1" ht="33.75" customHeight="1" spans="1:6">
      <c r="A37" s="72"/>
      <c r="B37" s="72"/>
      <c r="C37" s="72"/>
      <c r="D37" s="72"/>
      <c r="E37" s="72"/>
      <c r="F37" s="72"/>
    </row>
    <row r="38" ht="26.25" customHeight="1" spans="1:6">
      <c r="A38" s="56"/>
      <c r="B38" s="56"/>
      <c r="C38" s="56"/>
      <c r="D38" s="56"/>
      <c r="E38" s="56"/>
      <c r="F38" s="56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D6" sqref="D6"/>
    </sheetView>
  </sheetViews>
  <sheetFormatPr defaultColWidth="15.625" defaultRowHeight="24.95" customHeight="1" outlineLevelCol="4"/>
  <cols>
    <col min="1" max="1" width="15.625" style="56"/>
    <col min="2" max="2" width="20.75" customWidth="1"/>
  </cols>
  <sheetData>
    <row r="1" customHeight="1" spans="1:1">
      <c r="A1" t="s">
        <v>42</v>
      </c>
    </row>
    <row r="2" customHeight="1" spans="1:5">
      <c r="A2" s="20" t="s">
        <v>43</v>
      </c>
      <c r="B2" s="20"/>
      <c r="C2" s="20"/>
      <c r="D2" s="20"/>
      <c r="E2" s="20"/>
    </row>
    <row r="3" customHeight="1" spans="1:5">
      <c r="A3" s="21" t="s">
        <v>2</v>
      </c>
      <c r="B3" s="20"/>
      <c r="C3" s="20"/>
      <c r="D3" s="20"/>
      <c r="E3" s="41" t="s">
        <v>3</v>
      </c>
    </row>
    <row r="4" customHeight="1" spans="1:5">
      <c r="A4" s="37" t="s">
        <v>44</v>
      </c>
      <c r="B4" s="37"/>
      <c r="C4" s="37" t="s">
        <v>45</v>
      </c>
      <c r="D4" s="37"/>
      <c r="E4" s="37"/>
    </row>
    <row r="5" s="55" customFormat="1" customHeight="1" spans="1:5">
      <c r="A5" s="37" t="s">
        <v>46</v>
      </c>
      <c r="B5" s="37" t="s">
        <v>47</v>
      </c>
      <c r="C5" s="37" t="s">
        <v>48</v>
      </c>
      <c r="D5" s="37" t="s">
        <v>49</v>
      </c>
      <c r="E5" s="37" t="s">
        <v>50</v>
      </c>
    </row>
    <row r="6" customHeight="1" spans="1:5">
      <c r="A6" s="28">
        <v>2011301</v>
      </c>
      <c r="B6" s="30" t="s">
        <v>51</v>
      </c>
      <c r="C6" s="30">
        <f t="shared" ref="C6:C9" si="0">SUM(D6)</f>
        <v>880956.6</v>
      </c>
      <c r="D6" s="30">
        <v>880956.6</v>
      </c>
      <c r="E6" s="30"/>
    </row>
    <row r="7" customHeight="1" spans="1:5">
      <c r="A7" s="28">
        <v>2080505</v>
      </c>
      <c r="B7" s="73" t="s">
        <v>52</v>
      </c>
      <c r="C7" s="74">
        <f t="shared" si="0"/>
        <v>148200</v>
      </c>
      <c r="D7" s="33">
        <v>148200</v>
      </c>
      <c r="E7" s="30"/>
    </row>
    <row r="8" customHeight="1" spans="1:5">
      <c r="A8" s="28">
        <v>2101101</v>
      </c>
      <c r="B8" s="30" t="s">
        <v>53</v>
      </c>
      <c r="C8" s="74">
        <f t="shared" si="0"/>
        <v>31811.8</v>
      </c>
      <c r="D8" s="33">
        <v>31811.8</v>
      </c>
      <c r="E8" s="30"/>
    </row>
    <row r="9" customHeight="1" spans="1:5">
      <c r="A9" s="28">
        <v>2101103</v>
      </c>
      <c r="B9" s="30" t="s">
        <v>54</v>
      </c>
      <c r="C9" s="74">
        <f t="shared" si="0"/>
        <v>35233.8</v>
      </c>
      <c r="D9" s="33">
        <v>35233.8</v>
      </c>
      <c r="E9" s="30"/>
    </row>
    <row r="10" customHeight="1" spans="1:5">
      <c r="A10" s="28">
        <v>2210201</v>
      </c>
      <c r="B10" s="30" t="s">
        <v>55</v>
      </c>
      <c r="C10" s="74">
        <f t="shared" ref="C10:C13" si="1">SUM(D10:E10)</f>
        <v>84561.1</v>
      </c>
      <c r="D10" s="33">
        <v>84561.1</v>
      </c>
      <c r="E10" s="30"/>
    </row>
    <row r="11" customHeight="1" spans="1:5">
      <c r="A11" s="28">
        <v>2011308</v>
      </c>
      <c r="B11" s="30" t="s">
        <v>56</v>
      </c>
      <c r="C11" s="30">
        <f t="shared" si="1"/>
        <v>1350000</v>
      </c>
      <c r="E11" s="30">
        <v>1350000</v>
      </c>
    </row>
    <row r="12" customHeight="1" spans="1:5">
      <c r="A12" s="28">
        <v>2011399</v>
      </c>
      <c r="B12" s="30" t="s">
        <v>57</v>
      </c>
      <c r="C12" s="30">
        <f t="shared" si="1"/>
        <v>518500</v>
      </c>
      <c r="D12" s="30"/>
      <c r="E12" s="33">
        <v>518500</v>
      </c>
    </row>
    <row r="13" customHeight="1" spans="1:5">
      <c r="A13" s="28">
        <v>2069999</v>
      </c>
      <c r="B13" s="30" t="s">
        <v>58</v>
      </c>
      <c r="C13" s="30">
        <f t="shared" si="1"/>
        <v>50000</v>
      </c>
      <c r="D13" s="30"/>
      <c r="E13" s="33">
        <v>50000</v>
      </c>
    </row>
    <row r="14" customHeight="1" spans="1:5">
      <c r="A14" s="28"/>
      <c r="B14" s="30"/>
      <c r="C14" s="30"/>
      <c r="D14" s="30"/>
      <c r="E14" s="30"/>
    </row>
    <row r="15" customHeight="1" spans="1:5">
      <c r="A15" s="28"/>
      <c r="B15" s="30"/>
      <c r="C15" s="30"/>
      <c r="D15" s="30"/>
      <c r="E15" s="30"/>
    </row>
    <row r="16" customHeight="1" spans="1:5">
      <c r="A16" s="28"/>
      <c r="B16" s="30"/>
      <c r="C16" s="30"/>
      <c r="D16" s="30"/>
      <c r="E16" s="30"/>
    </row>
    <row r="17" customHeight="1" spans="1:5">
      <c r="A17" s="37" t="s">
        <v>8</v>
      </c>
      <c r="B17" s="37"/>
      <c r="C17" s="30">
        <f>SUM(D17:E17)</f>
        <v>3099263.3</v>
      </c>
      <c r="D17" s="30">
        <f>SUM(D6:D16)</f>
        <v>1180763.3</v>
      </c>
      <c r="E17" s="30">
        <f>SUM(E11:E16)</f>
        <v>1918500</v>
      </c>
    </row>
    <row r="18" customHeight="1" spans="1:1">
      <c r="A18" s="56" t="s">
        <v>59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opLeftCell="A13" workbookViewId="0">
      <selection activeCell="E16" sqref="E16"/>
    </sheetView>
  </sheetViews>
  <sheetFormatPr defaultColWidth="15.625" defaultRowHeight="24.95" customHeight="1" outlineLevelCol="4"/>
  <cols>
    <col min="1" max="1" width="18.25" style="56" customWidth="1"/>
  </cols>
  <sheetData>
    <row r="1" customHeight="1" spans="1:1">
      <c r="A1" t="s">
        <v>60</v>
      </c>
    </row>
    <row r="2" customHeight="1" spans="1:5">
      <c r="A2" s="20" t="s">
        <v>61</v>
      </c>
      <c r="B2" s="20"/>
      <c r="C2" s="20"/>
      <c r="D2" s="20"/>
      <c r="E2" s="20"/>
    </row>
    <row r="3" customHeight="1" spans="1:5">
      <c r="A3" s="21" t="s">
        <v>2</v>
      </c>
      <c r="E3" s="41" t="s">
        <v>3</v>
      </c>
    </row>
    <row r="4" customHeight="1" spans="1:5">
      <c r="A4" s="37" t="s">
        <v>62</v>
      </c>
      <c r="B4" s="37"/>
      <c r="C4" s="37" t="s">
        <v>63</v>
      </c>
      <c r="D4" s="37"/>
      <c r="E4" s="37"/>
    </row>
    <row r="5" s="55" customFormat="1" customHeight="1" spans="1:5">
      <c r="A5" s="37" t="s">
        <v>46</v>
      </c>
      <c r="B5" s="37" t="s">
        <v>47</v>
      </c>
      <c r="C5" s="37" t="s">
        <v>8</v>
      </c>
      <c r="D5" s="37" t="s">
        <v>64</v>
      </c>
      <c r="E5" s="37" t="s">
        <v>65</v>
      </c>
    </row>
    <row r="6" s="62" customFormat="1" customHeight="1" spans="1:5">
      <c r="A6" s="64">
        <v>301</v>
      </c>
      <c r="B6" s="65" t="s">
        <v>66</v>
      </c>
      <c r="C6" s="65">
        <f t="shared" ref="C6:C20" si="0">D6+E6</f>
        <v>939687.6</v>
      </c>
      <c r="D6" s="65">
        <f>SUM(D7:D14)</f>
        <v>939687.6</v>
      </c>
      <c r="E6" s="65">
        <f>SUM(E7:E14)</f>
        <v>0</v>
      </c>
    </row>
    <row r="7" customHeight="1" spans="1:5">
      <c r="A7" s="28">
        <v>30101</v>
      </c>
      <c r="B7" s="30" t="s">
        <v>67</v>
      </c>
      <c r="C7" s="30">
        <f t="shared" si="0"/>
        <v>374256</v>
      </c>
      <c r="D7" s="66">
        <v>374256</v>
      </c>
      <c r="E7" s="66"/>
    </row>
    <row r="8" customHeight="1" spans="1:5">
      <c r="A8" s="67">
        <v>30102</v>
      </c>
      <c r="B8" s="36" t="s">
        <v>68</v>
      </c>
      <c r="C8" s="30">
        <f t="shared" si="0"/>
        <v>341700</v>
      </c>
      <c r="D8" s="66">
        <v>341700</v>
      </c>
      <c r="E8" s="66"/>
    </row>
    <row r="9" customHeight="1" spans="1:5">
      <c r="A9" s="28">
        <v>30103</v>
      </c>
      <c r="B9" s="30" t="s">
        <v>69</v>
      </c>
      <c r="C9" s="30">
        <f t="shared" si="0"/>
        <v>31188</v>
      </c>
      <c r="D9" s="66">
        <v>31188</v>
      </c>
      <c r="E9" s="66"/>
    </row>
    <row r="10" ht="44.1" customHeight="1" spans="1:5">
      <c r="A10" s="28">
        <v>30104</v>
      </c>
      <c r="B10" s="68" t="s">
        <v>70</v>
      </c>
      <c r="C10" s="30">
        <f t="shared" si="0"/>
        <v>34023.6</v>
      </c>
      <c r="D10" s="30">
        <v>34023.6</v>
      </c>
      <c r="E10" s="30"/>
    </row>
    <row r="11" customHeight="1" spans="1:5">
      <c r="A11" s="28">
        <v>30107</v>
      </c>
      <c r="B11" s="30" t="s">
        <v>71</v>
      </c>
      <c r="C11" s="30">
        <f t="shared" si="0"/>
        <v>10320</v>
      </c>
      <c r="D11" s="66">
        <v>10320</v>
      </c>
      <c r="E11" s="66"/>
    </row>
    <row r="12" customHeight="1" spans="1:5">
      <c r="A12" s="28">
        <v>30108</v>
      </c>
      <c r="B12" s="30" t="s">
        <v>72</v>
      </c>
      <c r="C12" s="30">
        <f t="shared" si="0"/>
        <v>148200</v>
      </c>
      <c r="D12" s="66">
        <v>148200</v>
      </c>
      <c r="E12" s="30"/>
    </row>
    <row r="13" customHeight="1" spans="1:5">
      <c r="A13" s="28">
        <v>30109</v>
      </c>
      <c r="B13" s="30" t="s">
        <v>73</v>
      </c>
      <c r="C13" s="30">
        <f t="shared" si="0"/>
        <v>0</v>
      </c>
      <c r="D13" s="30"/>
      <c r="E13" s="30"/>
    </row>
    <row r="14" customHeight="1" spans="1:5">
      <c r="A14" s="28">
        <v>30199</v>
      </c>
      <c r="B14" s="30" t="s">
        <v>74</v>
      </c>
      <c r="C14" s="30">
        <f t="shared" si="0"/>
        <v>0</v>
      </c>
      <c r="D14" s="30"/>
      <c r="E14" s="30"/>
    </row>
    <row r="15" s="62" customFormat="1" customHeight="1" spans="1:5">
      <c r="A15" s="64">
        <v>302</v>
      </c>
      <c r="B15" s="65" t="s">
        <v>75</v>
      </c>
      <c r="C15" s="65">
        <f t="shared" si="0"/>
        <v>121280.8</v>
      </c>
      <c r="D15" s="65">
        <f>SUM(D16:D18)</f>
        <v>0</v>
      </c>
      <c r="E15" s="65">
        <f>SUM(E16:E18)</f>
        <v>121280.8</v>
      </c>
    </row>
    <row r="16" customHeight="1" spans="1:5">
      <c r="A16" s="28">
        <v>30201</v>
      </c>
      <c r="B16" s="30" t="s">
        <v>76</v>
      </c>
      <c r="C16" s="30">
        <f t="shared" si="0"/>
        <v>108000</v>
      </c>
      <c r="D16" s="30"/>
      <c r="E16" s="66">
        <v>108000</v>
      </c>
    </row>
    <row r="17" customHeight="1" spans="1:5">
      <c r="A17" s="28">
        <v>30229</v>
      </c>
      <c r="B17" s="30" t="s">
        <v>77</v>
      </c>
      <c r="C17" s="30">
        <f t="shared" si="0"/>
        <v>280.8</v>
      </c>
      <c r="D17" s="30"/>
      <c r="E17" s="66">
        <v>280.8</v>
      </c>
    </row>
    <row r="18" customHeight="1" spans="1:5">
      <c r="A18" s="28">
        <v>30231</v>
      </c>
      <c r="B18" s="30" t="s">
        <v>78</v>
      </c>
      <c r="C18" s="30">
        <f t="shared" si="0"/>
        <v>13000</v>
      </c>
      <c r="D18" s="30"/>
      <c r="E18" s="66">
        <v>13000</v>
      </c>
    </row>
    <row r="19" customHeight="1" spans="1:5">
      <c r="A19" s="28">
        <v>30299</v>
      </c>
      <c r="B19" s="30" t="s">
        <v>79</v>
      </c>
      <c r="C19" s="30">
        <f t="shared" si="0"/>
        <v>0</v>
      </c>
      <c r="D19" s="30"/>
      <c r="E19" s="30"/>
    </row>
    <row r="20" s="62" customFormat="1" customHeight="1" spans="1:5">
      <c r="A20" s="64">
        <v>303</v>
      </c>
      <c r="B20" s="65" t="s">
        <v>80</v>
      </c>
      <c r="C20" s="65">
        <f t="shared" si="0"/>
        <v>119794.9</v>
      </c>
      <c r="D20" s="65">
        <f>SUM(D21:D26)</f>
        <v>119794.9</v>
      </c>
      <c r="E20" s="65">
        <f>SUM(E21:E26)</f>
        <v>0</v>
      </c>
    </row>
    <row r="21" customHeight="1" spans="1:5">
      <c r="A21" s="28">
        <v>30301</v>
      </c>
      <c r="B21" s="30" t="s">
        <v>81</v>
      </c>
      <c r="C21" s="30">
        <f t="shared" ref="C21:C26" si="1">D21+E21</f>
        <v>0</v>
      </c>
      <c r="D21" s="30"/>
      <c r="E21" s="30"/>
    </row>
    <row r="22" customHeight="1" spans="1:5">
      <c r="A22" s="28">
        <v>30304</v>
      </c>
      <c r="B22" s="30" t="s">
        <v>82</v>
      </c>
      <c r="C22" s="30">
        <f t="shared" si="1"/>
        <v>0</v>
      </c>
      <c r="D22" s="30"/>
      <c r="E22" s="30"/>
    </row>
    <row r="23" customHeight="1" spans="1:5">
      <c r="A23" s="28">
        <v>30305</v>
      </c>
      <c r="B23" s="30" t="s">
        <v>83</v>
      </c>
      <c r="C23" s="30">
        <f t="shared" si="1"/>
        <v>0</v>
      </c>
      <c r="D23" s="30"/>
      <c r="E23" s="30"/>
    </row>
    <row r="24" customHeight="1" spans="1:5">
      <c r="A24" s="28">
        <v>30307</v>
      </c>
      <c r="B24" s="30" t="s">
        <v>84</v>
      </c>
      <c r="C24" s="30">
        <f t="shared" si="1"/>
        <v>35233.8</v>
      </c>
      <c r="D24" s="66">
        <v>35233.8</v>
      </c>
      <c r="E24" s="66"/>
    </row>
    <row r="25" customHeight="1" spans="1:5">
      <c r="A25" s="28">
        <v>30311</v>
      </c>
      <c r="B25" s="30" t="s">
        <v>55</v>
      </c>
      <c r="C25" s="30">
        <f t="shared" si="1"/>
        <v>84561.1</v>
      </c>
      <c r="D25" s="66">
        <v>84561.1</v>
      </c>
      <c r="E25" s="30"/>
    </row>
    <row r="26" customHeight="1" spans="1:5">
      <c r="A26" s="28">
        <v>30399</v>
      </c>
      <c r="B26" s="30" t="s">
        <v>85</v>
      </c>
      <c r="C26" s="30">
        <f t="shared" si="1"/>
        <v>0</v>
      </c>
      <c r="D26" s="30"/>
      <c r="E26" s="30"/>
    </row>
    <row r="27" customHeight="1" spans="1:5">
      <c r="A27" s="69" t="s">
        <v>8</v>
      </c>
      <c r="B27" s="70"/>
      <c r="C27" s="71">
        <f>C6+C15+C20</f>
        <v>1180763.3</v>
      </c>
      <c r="D27" s="71">
        <f>D6+D15+D20</f>
        <v>1059482.5</v>
      </c>
      <c r="E27" s="71">
        <f>E6+E15+E20</f>
        <v>121280.8</v>
      </c>
    </row>
    <row r="28" customHeight="1" spans="1:5">
      <c r="A28" s="61" t="s">
        <v>59</v>
      </c>
      <c r="B28" s="61"/>
      <c r="C28" s="61"/>
      <c r="D28" s="61"/>
      <c r="E28" s="61"/>
    </row>
    <row r="29" s="63" customFormat="1" ht="36" customHeight="1" spans="1:5">
      <c r="A29" s="72"/>
      <c r="B29" s="72"/>
      <c r="C29" s="72"/>
      <c r="D29" s="72"/>
      <c r="E29" s="72"/>
    </row>
    <row r="30" ht="27" customHeight="1" spans="1:5">
      <c r="A30" s="72"/>
      <c r="B30" s="72"/>
      <c r="C30" s="72"/>
      <c r="D30" s="72"/>
      <c r="E30" s="72"/>
    </row>
    <row r="31" ht="30.75" customHeight="1" spans="1:5">
      <c r="A31" s="72"/>
      <c r="B31" s="72"/>
      <c r="C31" s="72"/>
      <c r="D31" s="72"/>
      <c r="E31" s="72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L7" sqref="L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86</v>
      </c>
    </row>
    <row r="2" ht="34.5" customHeight="1" spans="1:12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88</v>
      </c>
      <c r="B3" t="s">
        <v>89</v>
      </c>
      <c r="L3" s="41" t="s">
        <v>3</v>
      </c>
    </row>
    <row r="4" ht="29.25" customHeight="1" spans="1:12">
      <c r="A4" s="37" t="s">
        <v>90</v>
      </c>
      <c r="B4" s="37"/>
      <c r="C4" s="37"/>
      <c r="D4" s="37"/>
      <c r="E4" s="37"/>
      <c r="F4" s="37"/>
      <c r="G4" s="37" t="s">
        <v>45</v>
      </c>
      <c r="H4" s="37"/>
      <c r="I4" s="37"/>
      <c r="J4" s="37"/>
      <c r="K4" s="37"/>
      <c r="L4" s="37"/>
    </row>
    <row r="5" s="57" customFormat="1" customHeight="1" spans="1:12">
      <c r="A5" s="59" t="s">
        <v>8</v>
      </c>
      <c r="B5" s="59" t="s">
        <v>91</v>
      </c>
      <c r="C5" s="59" t="s">
        <v>92</v>
      </c>
      <c r="D5" s="59"/>
      <c r="E5" s="59"/>
      <c r="F5" s="59" t="s">
        <v>93</v>
      </c>
      <c r="G5" s="59" t="s">
        <v>8</v>
      </c>
      <c r="H5" s="59" t="s">
        <v>91</v>
      </c>
      <c r="I5" s="59" t="s">
        <v>92</v>
      </c>
      <c r="J5" s="59"/>
      <c r="K5" s="59"/>
      <c r="L5" s="59" t="s">
        <v>93</v>
      </c>
    </row>
    <row r="6" s="57" customFormat="1" customHeight="1" spans="1:12">
      <c r="A6" s="59"/>
      <c r="B6" s="59"/>
      <c r="C6" s="59" t="s">
        <v>48</v>
      </c>
      <c r="D6" s="59" t="s">
        <v>94</v>
      </c>
      <c r="E6" s="59" t="s">
        <v>95</v>
      </c>
      <c r="F6" s="59"/>
      <c r="G6" s="59"/>
      <c r="H6" s="59"/>
      <c r="I6" s="59" t="s">
        <v>48</v>
      </c>
      <c r="J6" s="59" t="s">
        <v>94</v>
      </c>
      <c r="K6" s="59" t="s">
        <v>95</v>
      </c>
      <c r="L6" s="59"/>
    </row>
    <row r="7" s="58" customFormat="1" ht="39" customHeight="1" spans="1:12">
      <c r="A7" s="60">
        <f>C7+F7</f>
        <v>257200</v>
      </c>
      <c r="B7" s="60"/>
      <c r="C7" s="60">
        <f>E7</f>
        <v>97600</v>
      </c>
      <c r="D7" s="60"/>
      <c r="E7" s="60">
        <v>97600</v>
      </c>
      <c r="F7" s="60">
        <v>159600</v>
      </c>
      <c r="G7" s="60">
        <f>I7+L7</f>
        <v>254200</v>
      </c>
      <c r="H7" s="60"/>
      <c r="I7" s="60">
        <f>K7</f>
        <v>97600</v>
      </c>
      <c r="J7" s="60"/>
      <c r="K7" s="60">
        <v>97600</v>
      </c>
      <c r="L7" s="60">
        <v>156600</v>
      </c>
    </row>
    <row r="8" ht="40.5" customHeight="1" spans="1:1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customHeight="1" spans="1: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ht="26.25" customHeight="1" spans="1:1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G14" sqref="G14"/>
    </sheetView>
  </sheetViews>
  <sheetFormatPr defaultColWidth="15.625" defaultRowHeight="24.95" customHeight="1" outlineLevelCol="4"/>
  <cols>
    <col min="1" max="1" width="12.5" style="56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96</v>
      </c>
    </row>
    <row r="2" s="54" customFormat="1" ht="47.25" customHeight="1" spans="1:5">
      <c r="A2" s="20" t="s">
        <v>97</v>
      </c>
      <c r="B2" s="20"/>
      <c r="C2" s="20"/>
      <c r="D2" s="20"/>
      <c r="E2" s="20"/>
    </row>
    <row r="3" customHeight="1" spans="1:5">
      <c r="A3" s="21" t="s">
        <v>88</v>
      </c>
      <c r="B3" t="s">
        <v>89</v>
      </c>
      <c r="E3" s="41" t="s">
        <v>3</v>
      </c>
    </row>
    <row r="4" customHeight="1" spans="1:5">
      <c r="A4" s="37" t="s">
        <v>44</v>
      </c>
      <c r="B4" s="37"/>
      <c r="C4" s="37" t="s">
        <v>45</v>
      </c>
      <c r="D4" s="37"/>
      <c r="E4" s="37"/>
    </row>
    <row r="5" s="55" customFormat="1" customHeight="1" spans="1:5">
      <c r="A5" s="37" t="s">
        <v>46</v>
      </c>
      <c r="B5" s="37" t="s">
        <v>47</v>
      </c>
      <c r="C5" s="37" t="s">
        <v>48</v>
      </c>
      <c r="D5" s="37" t="s">
        <v>49</v>
      </c>
      <c r="E5" s="37" t="s">
        <v>50</v>
      </c>
    </row>
    <row r="6" customHeight="1" spans="1:5">
      <c r="A6" s="28" t="s">
        <v>98</v>
      </c>
      <c r="B6" s="30" t="s">
        <v>98</v>
      </c>
      <c r="C6" s="30"/>
      <c r="D6" s="30"/>
      <c r="E6" s="30"/>
    </row>
    <row r="7" customHeight="1" spans="1:5">
      <c r="A7" s="28"/>
      <c r="B7" s="30"/>
      <c r="C7" s="30"/>
      <c r="D7" s="30"/>
      <c r="E7" s="30"/>
    </row>
    <row r="8" customHeight="1" spans="1:5">
      <c r="A8" s="37" t="s">
        <v>8</v>
      </c>
      <c r="B8" s="37"/>
      <c r="C8" s="30"/>
      <c r="D8" s="30"/>
      <c r="E8" s="30"/>
    </row>
    <row r="9" customHeight="1" spans="1:5">
      <c r="A9" s="56" t="s">
        <v>59</v>
      </c>
      <c r="B9" s="56"/>
      <c r="C9" s="56"/>
      <c r="D9" s="56"/>
      <c r="E9" s="56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3" workbookViewId="0">
      <selection activeCell="J19" sqref="J19"/>
    </sheetView>
  </sheetViews>
  <sheetFormatPr defaultColWidth="9" defaultRowHeight="24.95" customHeight="1" outlineLevelCol="3"/>
  <cols>
    <col min="1" max="1" width="37.5" customWidth="1"/>
    <col min="2" max="2" width="15.625" customWidth="1"/>
    <col min="3" max="3" width="36.125" customWidth="1"/>
    <col min="4" max="4" width="17.875" customWidth="1"/>
  </cols>
  <sheetData>
    <row r="1" customHeight="1" spans="1:1">
      <c r="A1" t="s">
        <v>99</v>
      </c>
    </row>
    <row r="2" ht="40.5" customHeight="1" spans="1:4">
      <c r="A2" s="20" t="s">
        <v>100</v>
      </c>
      <c r="B2" s="20"/>
      <c r="C2" s="20"/>
      <c r="D2" s="20"/>
    </row>
    <row r="3" customHeight="1" spans="1:4">
      <c r="A3" s="21" t="s">
        <v>2</v>
      </c>
      <c r="D3" s="41" t="s">
        <v>3</v>
      </c>
    </row>
    <row r="4" customHeight="1" spans="1:4">
      <c r="A4" s="50" t="s">
        <v>101</v>
      </c>
      <c r="B4" s="50"/>
      <c r="C4" s="50" t="s">
        <v>102</v>
      </c>
      <c r="D4" s="50"/>
    </row>
    <row r="5" customHeight="1" spans="1:4">
      <c r="A5" s="50" t="s">
        <v>103</v>
      </c>
      <c r="B5" s="50" t="s">
        <v>104</v>
      </c>
      <c r="C5" s="50" t="s">
        <v>103</v>
      </c>
      <c r="D5" s="50" t="s">
        <v>104</v>
      </c>
    </row>
    <row r="6" ht="20.1" customHeight="1" spans="1:4">
      <c r="A6" s="51" t="s">
        <v>105</v>
      </c>
      <c r="B6" s="30">
        <v>3099263.3</v>
      </c>
      <c r="C6" s="51" t="s">
        <v>12</v>
      </c>
      <c r="D6" s="30">
        <v>2749456.6</v>
      </c>
    </row>
    <row r="7" ht="20.1" customHeight="1" spans="1:4">
      <c r="A7" s="51" t="s">
        <v>106</v>
      </c>
      <c r="B7" s="30">
        <f>B8+B9+B10+B13+B14+B15+B16</f>
        <v>0</v>
      </c>
      <c r="C7" s="51" t="s">
        <v>14</v>
      </c>
      <c r="D7" s="30"/>
    </row>
    <row r="8" ht="20.1" customHeight="1" spans="1:4">
      <c r="A8" s="51" t="s">
        <v>107</v>
      </c>
      <c r="B8" s="30"/>
      <c r="C8" s="51" t="s">
        <v>15</v>
      </c>
      <c r="D8" s="30"/>
    </row>
    <row r="9" ht="20.1" customHeight="1" spans="1:4">
      <c r="A9" s="51" t="s">
        <v>108</v>
      </c>
      <c r="B9" s="30"/>
      <c r="C9" s="51" t="s">
        <v>16</v>
      </c>
      <c r="D9" s="30"/>
    </row>
    <row r="10" ht="20.1" customHeight="1" spans="1:4">
      <c r="A10" s="51" t="s">
        <v>109</v>
      </c>
      <c r="B10" s="30">
        <f>B11+B12</f>
        <v>0</v>
      </c>
      <c r="C10" s="51" t="s">
        <v>17</v>
      </c>
      <c r="D10" s="30"/>
    </row>
    <row r="11" ht="20.1" customHeight="1" spans="1:4">
      <c r="A11" s="51" t="s">
        <v>110</v>
      </c>
      <c r="B11" s="30"/>
      <c r="C11" s="51" t="s">
        <v>18</v>
      </c>
      <c r="D11" s="30">
        <v>50000</v>
      </c>
    </row>
    <row r="12" ht="20.1" customHeight="1" spans="1:4">
      <c r="A12" s="51" t="s">
        <v>111</v>
      </c>
      <c r="B12" s="30"/>
      <c r="C12" s="51" t="s">
        <v>19</v>
      </c>
      <c r="D12" s="30"/>
    </row>
    <row r="13" ht="20.1" customHeight="1" spans="1:4">
      <c r="A13" s="51" t="s">
        <v>112</v>
      </c>
      <c r="B13" s="30"/>
      <c r="C13" s="51" t="s">
        <v>20</v>
      </c>
      <c r="D13" s="30">
        <v>148200</v>
      </c>
    </row>
    <row r="14" ht="20.1" customHeight="1" spans="1:4">
      <c r="A14" s="51" t="s">
        <v>113</v>
      </c>
      <c r="B14" s="30"/>
      <c r="C14" s="51" t="s">
        <v>21</v>
      </c>
      <c r="D14" s="30"/>
    </row>
    <row r="15" ht="20.1" customHeight="1" spans="1:4">
      <c r="A15" s="51" t="s">
        <v>114</v>
      </c>
      <c r="B15" s="30"/>
      <c r="C15" s="52" t="s">
        <v>22</v>
      </c>
      <c r="D15" s="30">
        <v>67045.6</v>
      </c>
    </row>
    <row r="16" ht="20.1" customHeight="1" spans="1:4">
      <c r="A16" s="51" t="s">
        <v>115</v>
      </c>
      <c r="B16" s="30"/>
      <c r="C16" s="51" t="s">
        <v>23</v>
      </c>
      <c r="D16" s="30"/>
    </row>
    <row r="17" ht="20.1" customHeight="1" spans="1:4">
      <c r="A17" s="51" t="s">
        <v>116</v>
      </c>
      <c r="B17" s="30"/>
      <c r="C17" s="51" t="s">
        <v>24</v>
      </c>
      <c r="D17" s="30"/>
    </row>
    <row r="18" ht="20.1" customHeight="1" spans="1:4">
      <c r="A18" s="51" t="s">
        <v>117</v>
      </c>
      <c r="B18" s="30"/>
      <c r="C18" s="51" t="s">
        <v>25</v>
      </c>
      <c r="D18" s="30"/>
    </row>
    <row r="19" ht="20.1" customHeight="1" spans="1:4">
      <c r="A19" s="51" t="s">
        <v>118</v>
      </c>
      <c r="B19" s="30"/>
      <c r="C19" s="51" t="s">
        <v>26</v>
      </c>
      <c r="D19" s="30"/>
    </row>
    <row r="20" ht="20.1" customHeight="1" spans="1:4">
      <c r="A20" s="51" t="s">
        <v>119</v>
      </c>
      <c r="B20" s="30"/>
      <c r="C20" s="51" t="s">
        <v>27</v>
      </c>
      <c r="D20" s="30"/>
    </row>
    <row r="21" ht="20.1" customHeight="1" spans="1:4">
      <c r="A21" s="51" t="s">
        <v>120</v>
      </c>
      <c r="B21" s="30"/>
      <c r="C21" s="51" t="s">
        <v>28</v>
      </c>
      <c r="D21" s="30"/>
    </row>
    <row r="22" ht="20.1" customHeight="1" spans="1:4">
      <c r="A22" s="51" t="s">
        <v>121</v>
      </c>
      <c r="B22" s="30"/>
      <c r="C22" s="51" t="s">
        <v>29</v>
      </c>
      <c r="D22" s="30"/>
    </row>
    <row r="23" ht="20.1" customHeight="1" spans="1:4">
      <c r="A23" s="53"/>
      <c r="B23" s="30"/>
      <c r="C23" s="51" t="s">
        <v>30</v>
      </c>
      <c r="D23" s="30"/>
    </row>
    <row r="24" ht="20.1" customHeight="1" spans="1:4">
      <c r="A24" s="53"/>
      <c r="B24" s="30"/>
      <c r="C24" s="51" t="s">
        <v>31</v>
      </c>
      <c r="D24" s="30"/>
    </row>
    <row r="25" ht="20.1" customHeight="1" spans="1:4">
      <c r="A25" s="53"/>
      <c r="B25" s="30"/>
      <c r="C25" s="51" t="s">
        <v>32</v>
      </c>
      <c r="D25" s="33">
        <v>84561.1</v>
      </c>
    </row>
    <row r="26" ht="20.1" customHeight="1" spans="1:4">
      <c r="A26" s="53"/>
      <c r="B26" s="30"/>
      <c r="C26" s="51" t="s">
        <v>33</v>
      </c>
      <c r="D26" s="30"/>
    </row>
    <row r="27" ht="20.1" customHeight="1" spans="1:4">
      <c r="A27" s="53"/>
      <c r="B27" s="30"/>
      <c r="C27" s="51" t="s">
        <v>34</v>
      </c>
      <c r="D27" s="30"/>
    </row>
    <row r="28" ht="20.1" customHeight="1" spans="1:4">
      <c r="A28" s="53"/>
      <c r="B28" s="30"/>
      <c r="C28" s="51" t="s">
        <v>35</v>
      </c>
      <c r="D28" s="30"/>
    </row>
    <row r="29" ht="20.1" customHeight="1" spans="1:4">
      <c r="A29" s="53"/>
      <c r="B29" s="30"/>
      <c r="C29" s="51" t="s">
        <v>36</v>
      </c>
      <c r="D29" s="30"/>
    </row>
    <row r="30" ht="20.1" customHeight="1" spans="1:4">
      <c r="A30" s="53"/>
      <c r="B30" s="30"/>
      <c r="C30" s="51" t="s">
        <v>37</v>
      </c>
      <c r="D30" s="30"/>
    </row>
    <row r="31" ht="20.1" customHeight="1" spans="1:4">
      <c r="A31" s="53"/>
      <c r="B31" s="30"/>
      <c r="C31" s="51" t="s">
        <v>38</v>
      </c>
      <c r="D31" s="30"/>
    </row>
    <row r="32" ht="20.1" customHeight="1" spans="1:4">
      <c r="A32" s="53"/>
      <c r="B32" s="30"/>
      <c r="C32" s="51" t="s">
        <v>39</v>
      </c>
      <c r="D32" s="30"/>
    </row>
    <row r="33" ht="20.1" customHeight="1" spans="1:4">
      <c r="A33" s="50" t="s">
        <v>122</v>
      </c>
      <c r="B33" s="30">
        <f>B6+B7</f>
        <v>3099263.3</v>
      </c>
      <c r="C33" s="50" t="s">
        <v>123</v>
      </c>
      <c r="D33" s="30">
        <f>SUM(D6:D32)</f>
        <v>3099263.3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zoomScale="75" zoomScaleNormal="75" workbookViewId="0">
      <selection activeCell="B7" sqref="B7:C7"/>
    </sheetView>
  </sheetViews>
  <sheetFormatPr defaultColWidth="15.625" defaultRowHeight="24.95" customHeight="1" outlineLevelRow="6"/>
  <cols>
    <col min="1" max="1" width="10.125" customWidth="1"/>
    <col min="2" max="2" width="10.875" customWidth="1"/>
    <col min="3" max="3" width="11" customWidth="1"/>
    <col min="4" max="4" width="10.6666666666667" customWidth="1"/>
    <col min="5" max="5" width="9.75" customWidth="1"/>
    <col min="6" max="6" width="8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124</v>
      </c>
    </row>
    <row r="2" ht="35.25" customHeight="1" spans="1:20">
      <c r="A2" s="20" t="s">
        <v>125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1" spans="1:20">
      <c r="A3" s="21"/>
      <c r="S3" s="49" t="s">
        <v>3</v>
      </c>
      <c r="T3" s="49"/>
    </row>
    <row r="4" s="1" customFormat="1" ht="24" customHeight="1" spans="1:20">
      <c r="A4" s="42" t="s">
        <v>126</v>
      </c>
      <c r="B4" s="13" t="s">
        <v>127</v>
      </c>
      <c r="C4" s="13" t="s">
        <v>128</v>
      </c>
      <c r="D4" s="13" t="s">
        <v>129</v>
      </c>
      <c r="E4" s="13" t="s">
        <v>130</v>
      </c>
      <c r="F4" s="13" t="s">
        <v>131</v>
      </c>
      <c r="G4" s="13"/>
      <c r="H4" s="13"/>
      <c r="I4" s="13"/>
      <c r="J4" s="13"/>
      <c r="K4" s="13"/>
      <c r="L4" s="13"/>
      <c r="M4" s="13"/>
      <c r="N4" s="13"/>
      <c r="O4" s="48" t="s">
        <v>132</v>
      </c>
      <c r="P4" s="48" t="s">
        <v>133</v>
      </c>
      <c r="Q4" s="48" t="s">
        <v>134</v>
      </c>
      <c r="R4" s="48" t="s">
        <v>135</v>
      </c>
      <c r="S4" s="48" t="s">
        <v>136</v>
      </c>
      <c r="T4" s="48" t="s">
        <v>137</v>
      </c>
    </row>
    <row r="5" s="1" customFormat="1" ht="19.5" customHeight="1" spans="1:20">
      <c r="A5" s="43"/>
      <c r="B5" s="13"/>
      <c r="C5" s="13"/>
      <c r="D5" s="13"/>
      <c r="E5" s="13"/>
      <c r="F5" s="13" t="s">
        <v>48</v>
      </c>
      <c r="G5" s="13" t="s">
        <v>138</v>
      </c>
      <c r="H5" s="13" t="s">
        <v>139</v>
      </c>
      <c r="I5" s="13" t="s">
        <v>140</v>
      </c>
      <c r="J5" s="13"/>
      <c r="K5" s="48" t="s">
        <v>141</v>
      </c>
      <c r="L5" s="48" t="s">
        <v>142</v>
      </c>
      <c r="M5" s="48" t="s">
        <v>143</v>
      </c>
      <c r="N5" s="48" t="s">
        <v>144</v>
      </c>
      <c r="O5" s="48"/>
      <c r="P5" s="48"/>
      <c r="Q5" s="48"/>
      <c r="R5" s="48"/>
      <c r="S5" s="48"/>
      <c r="T5" s="48"/>
    </row>
    <row r="6" s="1" customFormat="1" ht="33" customHeight="1" spans="1:20">
      <c r="A6" s="44"/>
      <c r="B6" s="13"/>
      <c r="C6" s="13"/>
      <c r="D6" s="13"/>
      <c r="E6" s="13"/>
      <c r="F6" s="13"/>
      <c r="G6" s="13"/>
      <c r="H6" s="13"/>
      <c r="I6" s="48" t="s">
        <v>145</v>
      </c>
      <c r="J6" s="48" t="s">
        <v>146</v>
      </c>
      <c r="K6" s="48"/>
      <c r="L6" s="48"/>
      <c r="M6" s="48"/>
      <c r="N6" s="48"/>
      <c r="O6" s="48"/>
      <c r="P6" s="48"/>
      <c r="Q6" s="48"/>
      <c r="R6" s="48"/>
      <c r="S6" s="48"/>
      <c r="T6" s="48"/>
    </row>
    <row r="7" ht="57" customHeight="1" spans="1:20">
      <c r="A7" s="45" t="s">
        <v>89</v>
      </c>
      <c r="B7" s="46">
        <f>D7</f>
        <v>3099263.3</v>
      </c>
      <c r="C7" s="46">
        <v>0</v>
      </c>
      <c r="D7" s="47">
        <v>3099263.3</v>
      </c>
      <c r="E7" s="47">
        <v>3099263.3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opLeftCell="A5" workbookViewId="0">
      <selection activeCell="I16" sqref="I16"/>
    </sheetView>
  </sheetViews>
  <sheetFormatPr defaultColWidth="15.625" defaultRowHeight="24.95" customHeight="1"/>
  <cols>
    <col min="1" max="1" width="8.75" customWidth="1"/>
    <col min="2" max="2" width="15" customWidth="1"/>
    <col min="3" max="3" width="12" customWidth="1"/>
    <col min="4" max="4" width="11.375" customWidth="1"/>
    <col min="5" max="5" width="11.875" customWidth="1"/>
    <col min="6" max="6" width="11" customWidth="1"/>
    <col min="7" max="7" width="12.5" customWidth="1"/>
    <col min="8" max="8" width="12.125" customWidth="1"/>
    <col min="9" max="9" width="7.125" customWidth="1"/>
  </cols>
  <sheetData>
    <row r="1" customHeight="1" spans="1:1">
      <c r="A1" t="s">
        <v>147</v>
      </c>
    </row>
    <row r="2" ht="31.5" customHeight="1" spans="1:9">
      <c r="A2" s="20" t="s">
        <v>148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88</v>
      </c>
      <c r="B3" t="s">
        <v>89</v>
      </c>
      <c r="I3" s="41" t="s">
        <v>3</v>
      </c>
    </row>
    <row r="4" s="19" customFormat="1" customHeight="1" spans="1:9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="19" customFormat="1" ht="36.75" customHeight="1" spans="1:9">
      <c r="A5" s="22" t="s">
        <v>46</v>
      </c>
      <c r="B5" s="22" t="s">
        <v>47</v>
      </c>
      <c r="C5" s="26"/>
      <c r="D5" s="26" t="s">
        <v>48</v>
      </c>
      <c r="E5" s="27" t="s">
        <v>64</v>
      </c>
      <c r="F5" s="27" t="s">
        <v>65</v>
      </c>
      <c r="G5" s="26" t="s">
        <v>48</v>
      </c>
      <c r="H5" s="26" t="s">
        <v>149</v>
      </c>
      <c r="I5" s="26" t="s">
        <v>150</v>
      </c>
    </row>
    <row r="6" customHeight="1" spans="1:9">
      <c r="A6" s="28">
        <v>2011301</v>
      </c>
      <c r="B6" s="29" t="s">
        <v>51</v>
      </c>
      <c r="C6" s="30">
        <v>880956.6</v>
      </c>
      <c r="D6" s="30">
        <v>880956.6</v>
      </c>
      <c r="E6" s="30">
        <v>759675.8</v>
      </c>
      <c r="F6" s="31">
        <v>121280.8</v>
      </c>
      <c r="G6" s="30"/>
      <c r="H6" s="30"/>
      <c r="I6" s="30"/>
    </row>
    <row r="7" customHeight="1" spans="1:9">
      <c r="A7" s="28">
        <v>2080505</v>
      </c>
      <c r="B7" s="32" t="s">
        <v>52</v>
      </c>
      <c r="C7" s="33">
        <v>148200</v>
      </c>
      <c r="D7" s="33">
        <v>148200</v>
      </c>
      <c r="E7" s="33">
        <v>148200</v>
      </c>
      <c r="F7" s="30"/>
      <c r="G7" s="30"/>
      <c r="H7" s="30"/>
      <c r="I7" s="30"/>
    </row>
    <row r="8" customHeight="1" spans="1:9">
      <c r="A8" s="28">
        <v>2101101</v>
      </c>
      <c r="B8" s="29" t="s">
        <v>53</v>
      </c>
      <c r="C8" s="33">
        <v>31811.8</v>
      </c>
      <c r="D8" s="33">
        <v>31811.8</v>
      </c>
      <c r="E8" s="33">
        <v>31811.8</v>
      </c>
      <c r="F8" s="30"/>
      <c r="G8" s="30"/>
      <c r="H8" s="30"/>
      <c r="I8" s="30"/>
    </row>
    <row r="9" ht="32.25" customHeight="1" spans="1:9">
      <c r="A9" s="28">
        <v>2101103</v>
      </c>
      <c r="B9" s="29" t="s">
        <v>54</v>
      </c>
      <c r="C9" s="33">
        <v>35233.8</v>
      </c>
      <c r="D9" s="33">
        <v>35233.8</v>
      </c>
      <c r="E9" s="33">
        <v>35233.8</v>
      </c>
      <c r="F9" s="34"/>
      <c r="G9" s="34"/>
      <c r="H9" s="34"/>
      <c r="I9" s="34"/>
    </row>
    <row r="10" ht="30.75" customHeight="1" spans="1:9">
      <c r="A10" s="28">
        <v>2210201</v>
      </c>
      <c r="B10" s="29" t="s">
        <v>55</v>
      </c>
      <c r="C10" s="33">
        <v>84561.1</v>
      </c>
      <c r="D10" s="33">
        <v>84561.1</v>
      </c>
      <c r="E10" s="33">
        <v>84561.1</v>
      </c>
      <c r="F10" s="34"/>
      <c r="G10" s="34"/>
      <c r="H10" s="34"/>
      <c r="I10" s="34"/>
    </row>
    <row r="11" customHeight="1" spans="1:9">
      <c r="A11" s="28">
        <v>2011308</v>
      </c>
      <c r="B11" s="29" t="s">
        <v>56</v>
      </c>
      <c r="C11" s="30">
        <v>1350000</v>
      </c>
      <c r="D11" s="30"/>
      <c r="E11" s="30"/>
      <c r="F11" s="30"/>
      <c r="G11" s="30">
        <v>1350000</v>
      </c>
      <c r="H11" s="30">
        <v>1350000</v>
      </c>
      <c r="I11" s="30"/>
    </row>
    <row r="12" customHeight="1" spans="1:9">
      <c r="A12" s="28">
        <v>2011399</v>
      </c>
      <c r="B12" s="29" t="s">
        <v>57</v>
      </c>
      <c r="C12" s="33">
        <v>518500</v>
      </c>
      <c r="D12" s="30"/>
      <c r="E12" s="30"/>
      <c r="F12" s="30"/>
      <c r="G12" s="33">
        <v>518500</v>
      </c>
      <c r="H12" s="33">
        <v>518500</v>
      </c>
      <c r="I12" s="30"/>
    </row>
    <row r="13" customHeight="1" spans="1:9">
      <c r="A13" s="28">
        <v>2069999</v>
      </c>
      <c r="B13" s="29" t="s">
        <v>58</v>
      </c>
      <c r="C13" s="33">
        <v>50000</v>
      </c>
      <c r="D13" s="30"/>
      <c r="E13" s="30"/>
      <c r="F13" s="30"/>
      <c r="G13" s="33">
        <v>50000</v>
      </c>
      <c r="H13" s="33">
        <v>50000</v>
      </c>
      <c r="I13" s="30"/>
    </row>
    <row r="14" customHeight="1" spans="1:9">
      <c r="A14" s="27"/>
      <c r="B14" s="35"/>
      <c r="C14" s="36"/>
      <c r="D14" s="36"/>
      <c r="E14" s="36"/>
      <c r="F14" s="36"/>
      <c r="G14" s="36"/>
      <c r="H14" s="36"/>
      <c r="I14" s="36"/>
    </row>
    <row r="15" customHeight="1" spans="1:9">
      <c r="A15" s="37" t="s">
        <v>8</v>
      </c>
      <c r="B15" s="37"/>
      <c r="C15" s="30">
        <f>SUM(C6:C14)</f>
        <v>3099263.3</v>
      </c>
      <c r="D15" s="38">
        <f>SUM(D6:D14)</f>
        <v>1180763.3</v>
      </c>
      <c r="E15" s="30">
        <f>SUM(E6:E14)</f>
        <v>1059482.5</v>
      </c>
      <c r="F15" s="31">
        <v>121280.8</v>
      </c>
      <c r="G15" s="30">
        <f>SUM(G11:G14)</f>
        <v>1918500</v>
      </c>
      <c r="H15" s="30">
        <f>SUM(H11:H14)</f>
        <v>1918500</v>
      </c>
      <c r="I15" s="30"/>
    </row>
    <row r="16" ht="114" customHeight="1" spans="1:3">
      <c r="A16" s="39" t="s">
        <v>151</v>
      </c>
      <c r="B16" s="39"/>
      <c r="C16" s="39"/>
    </row>
    <row r="17" customHeight="1" spans="1:2">
      <c r="A17" s="40"/>
      <c r="B17" s="40"/>
    </row>
  </sheetData>
  <mergeCells count="7">
    <mergeCell ref="A2:I2"/>
    <mergeCell ref="A4:B4"/>
    <mergeCell ref="D4:F4"/>
    <mergeCell ref="G4:I4"/>
    <mergeCell ref="A15:B15"/>
    <mergeCell ref="A16:C16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K16" sqref="K16"/>
    </sheetView>
  </sheetViews>
  <sheetFormatPr defaultColWidth="9" defaultRowHeight="13.5" outlineLevelRow="7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4" width="9" style="2"/>
  </cols>
  <sheetData>
    <row r="1" spans="1:9">
      <c r="A1" t="s">
        <v>152</v>
      </c>
      <c r="B1" s="3"/>
      <c r="C1" s="4" t="s">
        <v>153</v>
      </c>
      <c r="D1" s="4" t="s">
        <v>153</v>
      </c>
      <c r="E1" s="4" t="s">
        <v>153</v>
      </c>
      <c r="F1" s="4" t="s">
        <v>153</v>
      </c>
      <c r="G1" s="4" t="s">
        <v>153</v>
      </c>
      <c r="H1" s="4" t="s">
        <v>153</v>
      </c>
      <c r="I1" s="4" t="s">
        <v>153</v>
      </c>
    </row>
    <row r="2" ht="27" spans="1:9">
      <c r="A2" s="5" t="s">
        <v>154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 t="s">
        <v>89</v>
      </c>
      <c r="B3" s="6"/>
      <c r="C3" s="7" t="s">
        <v>98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155</v>
      </c>
      <c r="B4" s="13" t="s">
        <v>156</v>
      </c>
      <c r="C4" s="13" t="s">
        <v>157</v>
      </c>
      <c r="D4" s="13" t="s">
        <v>7</v>
      </c>
      <c r="E4" s="13"/>
      <c r="F4" s="13"/>
      <c r="G4" s="13" t="s">
        <v>158</v>
      </c>
      <c r="H4" s="13" t="s">
        <v>159</v>
      </c>
      <c r="I4" s="13" t="s">
        <v>160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149</v>
      </c>
      <c r="F5" s="13" t="s">
        <v>150</v>
      </c>
      <c r="G5" s="13"/>
      <c r="H5" s="13"/>
      <c r="I5" s="13"/>
    </row>
    <row r="6" ht="27" customHeight="1" spans="1:9">
      <c r="A6" s="14"/>
      <c r="B6" s="15"/>
      <c r="C6" s="16"/>
      <c r="D6" s="17"/>
      <c r="E6" s="17"/>
      <c r="F6" s="17"/>
      <c r="G6" s="15"/>
      <c r="H6" s="15"/>
      <c r="I6" s="15"/>
    </row>
    <row r="7" ht="30" customHeight="1" spans="1:9">
      <c r="A7" s="14"/>
      <c r="B7" s="15"/>
      <c r="C7" s="16"/>
      <c r="D7" s="17"/>
      <c r="E7" s="17"/>
      <c r="F7" s="17"/>
      <c r="G7" s="15"/>
      <c r="H7" s="15"/>
      <c r="I7" s="15"/>
    </row>
    <row r="8" ht="27.95" customHeight="1" spans="1:9">
      <c r="A8" s="18" t="s">
        <v>161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2017-01-25T03:43:00Z</cp:lastPrinted>
  <dcterms:modified xsi:type="dcterms:W3CDTF">2017-04-21T07:39:34Z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