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880" windowHeight="10440" firstSheet="3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calcId="144525"/>
</workbook>
</file>

<file path=xl/sharedStrings.xml><?xml version="1.0" encoding="utf-8"?>
<sst xmlns="http://schemas.openxmlformats.org/spreadsheetml/2006/main" count="278" uniqueCount="173">
  <si>
    <t>附表1</t>
  </si>
  <si>
    <t>财政拨款收支总表</t>
  </si>
  <si>
    <t>部门：儋州市人民政府办公室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</si>
  <si>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</si>
  <si>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</si>
  <si>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</si>
  <si>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</si>
  <si>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</si>
  <si>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</si>
  <si>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</si>
  <si>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</si>
  <si>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</si>
  <si>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</si>
  <si>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</si>
  <si>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</si>
  <si>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</si>
  <si>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</si>
  <si>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</si>
  <si>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</si>
  <si>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</si>
  <si>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</si>
  <si>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</si>
  <si>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</si>
  <si>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</si>
  <si>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</si>
  <si>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</si>
  <si>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</si>
  <si>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</si>
  <si>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</si>
  <si>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</si>
  <si>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</si>
  <si>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</si>
  <si>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</si>
  <si>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</si>
  <si>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</si>
  <si>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</si>
  <si>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</si>
  <si>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</si>
  <si>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</si>
  <si>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</si>
  <si>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</si>
  <si>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</si>
  <si>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</si>
  <si>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</si>
  <si>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</si>
  <si>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</si>
  <si>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</si>
  <si>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</si>
  <si>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</si>
  <si>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</si>
  <si>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</si>
  <si>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行政运行（政府办公厅）</t>
  </si>
  <si>
    <t>事业运行（政府办公厅）</t>
  </si>
  <si>
    <t>信息事务</t>
  </si>
  <si>
    <t>归口管理的行政单位离退休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</si>
  <si>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</si>
  <si>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</si>
  <si>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</si>
  <si>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</si>
  <si>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</si>
  <si>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住房公积金</t>
  </si>
  <si>
    <t>其他政府办公厅(室)及相关机构事务支出</t>
  </si>
  <si>
    <t>培训支出</t>
  </si>
  <si>
    <t>其他科学技术支出</t>
  </si>
  <si>
    <t>信息安全建设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</si>
  <si>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</si>
  <si>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</si>
  <si>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</si>
  <si>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</si>
  <si>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</si>
  <si>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</si>
  <si>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</si>
  <si>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</si>
  <si>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</si>
  <si>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</si>
  <si>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</si>
  <si>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</si>
  <si>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</si>
  <si>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</si>
  <si>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</si>
  <si>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</si>
  <si>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</si>
  <si>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</si>
  <si>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</si>
  <si>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</si>
  <si>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</si>
  <si>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</si>
  <si>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</si>
  <si>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</si>
  <si>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</si>
  <si>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</si>
  <si>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</si>
  <si>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</si>
  <si>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</si>
  <si>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</si>
  <si>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</si>
  <si>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</si>
  <si>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</si>
  <si>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</si>
  <si>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</si>
  <si>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</si>
  <si>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</si>
  <si>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</si>
  <si>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</si>
  <si>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</si>
  <si>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</si>
  <si>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</si>
  <si>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</si>
  <si>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</si>
  <si>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</si>
  <si>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</si>
  <si>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</si>
  <si>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</si>
  <si>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</si>
  <si>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</si>
  <si>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</si>
  <si>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</si>
  <si>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</si>
  <si>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</si>
  <si>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</si>
  <si>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</si>
  <si>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</si>
  <si>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</si>
  <si>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</si>
  <si>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</si>
  <si>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</si>
  <si>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</si>
  <si>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</si>
  <si>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</si>
  <si>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</si>
  <si>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</si>
  <si>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</si>
  <si>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</si>
  <si>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</si>
  <si>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</si>
  <si>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</si>
  <si>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</si>
  <si>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</si>
  <si>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</si>
  <si>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</si>
  <si>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</si>
  <si>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</si>
  <si>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</si>
  <si>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</si>
  <si>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</si>
  <si>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</si>
  <si>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</si>
  <si>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</si>
  <si>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</si>
  <si>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儋州市人民政府办公室</t>
  </si>
  <si>
    <t>附表8</t>
  </si>
  <si>
    <t>部门支出总表</t>
  </si>
  <si>
    <t>本级</t>
  </si>
  <si>
    <t>下级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</si>
  <si>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</si>
  <si>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</si>
  <si>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</si>
  <si>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</si>
  <si>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</si>
  <si>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</si>
  <si>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</si>
  <si>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</si>
  <si>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</si>
  <si>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</si>
  <si>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</si>
  <si>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法律顾问和专职律师工作经费</t>
  </si>
  <si>
    <t>产出指标</t>
  </si>
  <si>
    <t>支付法律顾问和律师相应的工作经费</t>
  </si>
  <si>
    <t>保障我市法制工作的顺利开展</t>
  </si>
  <si>
    <t>成效指标</t>
  </si>
  <si>
    <t xml:space="preserve"> 工作能力提升</t>
  </si>
  <si>
    <t xml:space="preserve"> 更好地服务办事群众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</si>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</sst>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family val="2"/>
    </font>
    <font>
      <sz val="10"/>
      <name val="Arial"/>
      <family val="2"/>
    </font>
    <font>
      <b/>
      <sz val="22"/>
      <color indexed="8"/>
      <name val="宋体"/>
      <family val="2"/>
    </font>
    <font>
      <b/>
      <sz val="12"/>
      <color indexed="10"/>
      <name val="宋体"/>
      <family val="2"/>
    </font>
    <font>
      <sz val="12"/>
      <color indexed="8"/>
      <name val="宋体"/>
      <family val="2"/>
    </font>
    <font>
      <sz val="9"/>
      <color indexed="8"/>
      <name val="宋体"/>
      <family val="2"/>
    </font>
    <font>
      <b/>
      <sz val="11"/>
      <color indexed="8"/>
      <name val="宋体"/>
      <family val="2"/>
    </font>
    <font>
      <sz val="10"/>
      <name val="宋体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2"/>
      <name val="宋体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13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13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11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0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right" vertical="center" wrapText="1" shrinkToFit="1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left" vertical="center" wrapText="1" shrinkToFit="1"/>
    </xf>
    <xf numFmtId="49" fontId="0" fillId="33" borderId="12" xfId="0" applyNumberFormat="1" applyFont="1" applyFill="1" applyBorder="1" applyAlignment="1">
      <alignment horizontal="center" vertical="center" wrapText="1" shrinkToFi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Border="1" applyAlignment="1">
      <alignment vertical="center" wrapText="1"/>
    </xf>
    <xf numFmtId="176" fontId="5" fillId="0" borderId="9" xfId="0" applyNumberFormat="1" applyFont="1" applyBorder="1" applyAlignment="1">
      <alignment vertical="center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0" fillId="33" borderId="9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left" vertical="center"/>
    </xf>
    <xf numFmtId="49" fontId="0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4" fontId="7" fillId="33" borderId="9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49" fontId="0" fillId="33" borderId="9" xfId="68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 wrapText="1"/>
    </xf>
    <xf numFmtId="176" fontId="0" fillId="0" borderId="15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38"/>
  <sheetViews>
    <sheetView workbookViewId="0" topLeftCell="A25">
      <selection activeCell="A34" sqref="A34:F34"/>
    </sheetView>
  </sheetViews>
  <sheetFormatPr defaultColWidth="9.00390625" defaultRowHeight="24.75" customHeight="1" outlineLevelCol="5"/>
  <cols>
    <col min="1" max="1" width="23.25390625" style="0" customWidth="1"/>
    <col min="2" max="2" width="14.375" style="70" customWidth="1"/>
    <col min="3" max="3" width="28.625" style="0" customWidth="1"/>
    <col min="4" max="6" width="15.125" style="70" customWidth="1"/>
    <col min="10" max="10" width="11.50390625" style="0" customWidth="1"/>
  </cols>
  <sheetData>
    <row r="1" ht="24.75" customHeight="1">
      <c r="A1" t="s">
        <v>0</v>
      </c>
    </row>
    <row r="2" spans="1:6" ht="39" customHeight="1">
      <c r="A2" s="26" t="s">
        <v>1</v>
      </c>
      <c r="B2" s="71"/>
      <c r="C2" s="26"/>
      <c r="D2" s="71"/>
      <c r="E2" s="71"/>
      <c r="F2" s="71"/>
    </row>
    <row r="3" spans="1:6" ht="26.25" customHeight="1">
      <c r="A3" s="27" t="s">
        <v>2</v>
      </c>
      <c r="B3" s="71"/>
      <c r="C3" s="26"/>
      <c r="D3" s="71"/>
      <c r="E3" s="71"/>
      <c r="F3" s="72" t="s">
        <v>3</v>
      </c>
    </row>
    <row r="4" spans="1:6" ht="24.75" customHeight="1">
      <c r="A4" s="32" t="s">
        <v>4</v>
      </c>
      <c r="B4" s="73"/>
      <c r="C4" s="32" t="s">
        <v>5</v>
      </c>
      <c r="D4" s="73"/>
      <c r="E4" s="73"/>
      <c r="F4" s="73"/>
    </row>
    <row r="5" spans="1:6" ht="24.75" customHeight="1">
      <c r="A5" s="32" t="s">
        <v>6</v>
      </c>
      <c r="B5" s="73" t="s">
        <v>7</v>
      </c>
      <c r="C5" s="32" t="s">
        <v>6</v>
      </c>
      <c r="D5" s="73" t="s">
        <v>8</v>
      </c>
      <c r="E5" s="73" t="s">
        <v>9</v>
      </c>
      <c r="F5" s="73" t="s">
        <v>10</v>
      </c>
    </row>
    <row r="6" spans="1:6" ht="24.75" customHeight="1">
      <c r="A6" s="43" t="s">
        <v>11</v>
      </c>
      <c r="B6" s="69">
        <v>17121437.2</v>
      </c>
      <c r="C6" s="47" t="s">
        <v>12</v>
      </c>
      <c r="D6" s="69">
        <f>E6+F6</f>
        <v>13579350.2</v>
      </c>
      <c r="E6" s="69">
        <v>13579350.2</v>
      </c>
      <c r="F6" s="69"/>
    </row>
    <row r="7" spans="1:6" ht="24.75" customHeight="1">
      <c r="A7" s="43" t="s">
        <v>13</v>
      </c>
      <c r="B7" s="69"/>
      <c r="C7" s="47" t="s">
        <v>14</v>
      </c>
      <c r="D7" s="69">
        <f aca="true" t="shared" si="0" ref="D7:D32">E7+F7</f>
        <v>0</v>
      </c>
      <c r="E7" s="69"/>
      <c r="F7" s="69"/>
    </row>
    <row r="8" spans="1:6" ht="24.75" customHeight="1">
      <c r="A8" s="43"/>
      <c r="B8" s="69"/>
      <c r="C8" s="47" t="s">
        <v>15</v>
      </c>
      <c r="D8" s="69">
        <f t="shared" si="0"/>
        <v>0</v>
      </c>
      <c r="E8" s="69"/>
      <c r="F8" s="69"/>
    </row>
    <row r="9" spans="1:6" ht="24.75" customHeight="1">
      <c r="A9" s="43"/>
      <c r="B9" s="69"/>
      <c r="C9" s="47" t="s">
        <v>16</v>
      </c>
      <c r="D9" s="69">
        <f t="shared" si="0"/>
        <v>0</v>
      </c>
      <c r="E9" s="69"/>
      <c r="F9" s="69"/>
    </row>
    <row r="10" spans="1:6" ht="24.75" customHeight="1">
      <c r="A10" s="43"/>
      <c r="B10" s="69"/>
      <c r="C10" s="47" t="s">
        <v>17</v>
      </c>
      <c r="D10" s="69">
        <f t="shared" si="0"/>
        <v>300000</v>
      </c>
      <c r="E10" s="69">
        <v>300000</v>
      </c>
      <c r="F10" s="69"/>
    </row>
    <row r="11" spans="1:6" ht="24.75" customHeight="1">
      <c r="A11" s="43"/>
      <c r="B11" s="69"/>
      <c r="C11" s="47" t="s">
        <v>18</v>
      </c>
      <c r="D11" s="69">
        <f t="shared" si="0"/>
        <v>1310000</v>
      </c>
      <c r="E11" s="69">
        <v>1310000</v>
      </c>
      <c r="F11" s="69"/>
    </row>
    <row r="12" spans="1:6" ht="24.75" customHeight="1">
      <c r="A12" s="43"/>
      <c r="B12" s="69"/>
      <c r="C12" s="47" t="s">
        <v>19</v>
      </c>
      <c r="D12" s="69">
        <f t="shared" si="0"/>
        <v>0</v>
      </c>
      <c r="E12" s="69"/>
      <c r="F12" s="69"/>
    </row>
    <row r="13" spans="1:6" ht="24.75" customHeight="1">
      <c r="A13" s="43"/>
      <c r="B13" s="69"/>
      <c r="C13" s="47" t="s">
        <v>20</v>
      </c>
      <c r="D13" s="69">
        <f t="shared" si="0"/>
        <v>889314</v>
      </c>
      <c r="E13" s="69">
        <v>889314</v>
      </c>
      <c r="F13" s="69"/>
    </row>
    <row r="14" spans="1:6" ht="24.75" customHeight="1">
      <c r="A14" s="43"/>
      <c r="B14" s="69"/>
      <c r="C14" s="47" t="s">
        <v>21</v>
      </c>
      <c r="D14" s="69">
        <f t="shared" si="0"/>
        <v>0</v>
      </c>
      <c r="E14" s="69"/>
      <c r="F14" s="69"/>
    </row>
    <row r="15" spans="1:6" ht="31" customHeight="1">
      <c r="A15" s="43"/>
      <c r="B15" s="69"/>
      <c r="C15" s="48" t="s">
        <v>22</v>
      </c>
      <c r="D15" s="69">
        <f t="shared" si="0"/>
        <v>372813.8</v>
      </c>
      <c r="E15" s="69">
        <v>372813.8</v>
      </c>
      <c r="F15" s="69"/>
    </row>
    <row r="16" spans="1:6" ht="24.75" customHeight="1">
      <c r="A16" s="43"/>
      <c r="B16" s="69"/>
      <c r="C16" s="47" t="s">
        <v>23</v>
      </c>
      <c r="D16" s="69">
        <f t="shared" si="0"/>
        <v>0</v>
      </c>
      <c r="E16" s="69"/>
      <c r="F16" s="69"/>
    </row>
    <row r="17" spans="1:6" ht="24.75" customHeight="1">
      <c r="A17" s="43"/>
      <c r="B17" s="69"/>
      <c r="C17" s="47" t="s">
        <v>24</v>
      </c>
      <c r="D17" s="69">
        <f t="shared" si="0"/>
        <v>0</v>
      </c>
      <c r="E17" s="69"/>
      <c r="F17" s="69"/>
    </row>
    <row r="18" spans="1:6" ht="24.75" customHeight="1">
      <c r="A18" s="43"/>
      <c r="B18" s="69"/>
      <c r="C18" s="47" t="s">
        <v>25</v>
      </c>
      <c r="D18" s="69">
        <f t="shared" si="0"/>
        <v>0</v>
      </c>
      <c r="E18" s="69"/>
      <c r="F18" s="69"/>
    </row>
    <row r="19" spans="1:6" ht="24.75" customHeight="1">
      <c r="A19" s="43"/>
      <c r="B19" s="69"/>
      <c r="C19" s="47" t="s">
        <v>26</v>
      </c>
      <c r="D19" s="69">
        <f t="shared" si="0"/>
        <v>0</v>
      </c>
      <c r="E19" s="69"/>
      <c r="F19" s="69"/>
    </row>
    <row r="20" spans="1:6" ht="24.75" customHeight="1">
      <c r="A20" s="43"/>
      <c r="B20" s="69"/>
      <c r="C20" s="47" t="s">
        <v>27</v>
      </c>
      <c r="D20" s="69">
        <f t="shared" si="0"/>
        <v>190000</v>
      </c>
      <c r="E20" s="69">
        <v>190000</v>
      </c>
      <c r="F20" s="69"/>
    </row>
    <row r="21" spans="1:6" ht="24.75" customHeight="1">
      <c r="A21" s="43"/>
      <c r="B21" s="69"/>
      <c r="C21" s="47" t="s">
        <v>28</v>
      </c>
      <c r="D21" s="69">
        <f t="shared" si="0"/>
        <v>0</v>
      </c>
      <c r="E21" s="69"/>
      <c r="F21" s="69"/>
    </row>
    <row r="22" spans="1:6" ht="24.75" customHeight="1">
      <c r="A22" s="43"/>
      <c r="B22" s="69"/>
      <c r="C22" s="47" t="s">
        <v>29</v>
      </c>
      <c r="D22" s="69">
        <f t="shared" si="0"/>
        <v>0</v>
      </c>
      <c r="E22" s="69"/>
      <c r="F22" s="69"/>
    </row>
    <row r="23" spans="1:6" ht="24.75" customHeight="1">
      <c r="A23" s="43"/>
      <c r="B23" s="69"/>
      <c r="C23" s="47" t="s">
        <v>30</v>
      </c>
      <c r="D23" s="69">
        <f t="shared" si="0"/>
        <v>0</v>
      </c>
      <c r="E23" s="69"/>
      <c r="F23" s="69"/>
    </row>
    <row r="24" spans="1:6" ht="24.75" customHeight="1">
      <c r="A24" s="43"/>
      <c r="B24" s="69"/>
      <c r="C24" s="47" t="s">
        <v>31</v>
      </c>
      <c r="D24" s="69">
        <f t="shared" si="0"/>
        <v>0</v>
      </c>
      <c r="E24" s="69"/>
      <c r="F24" s="69"/>
    </row>
    <row r="25" spans="1:6" ht="24.75" customHeight="1">
      <c r="A25" s="43"/>
      <c r="B25" s="69"/>
      <c r="C25" s="47" t="s">
        <v>32</v>
      </c>
      <c r="D25" s="69">
        <f t="shared" si="0"/>
        <v>479959.2</v>
      </c>
      <c r="E25" s="69">
        <v>479959.2</v>
      </c>
      <c r="F25" s="69"/>
    </row>
    <row r="26" spans="1:6" ht="24.75" customHeight="1">
      <c r="A26" s="43"/>
      <c r="B26" s="69"/>
      <c r="C26" s="47" t="s">
        <v>33</v>
      </c>
      <c r="D26" s="69">
        <f t="shared" si="0"/>
        <v>0</v>
      </c>
      <c r="E26" s="69"/>
      <c r="F26" s="69"/>
    </row>
    <row r="27" spans="1:6" ht="24.75" customHeight="1">
      <c r="A27" s="43"/>
      <c r="B27" s="69"/>
      <c r="C27" s="47" t="s">
        <v>34</v>
      </c>
      <c r="D27" s="69">
        <f t="shared" si="0"/>
        <v>0</v>
      </c>
      <c r="E27" s="69"/>
      <c r="F27" s="69"/>
    </row>
    <row r="28" spans="1:6" ht="24.75" customHeight="1">
      <c r="A28" s="43"/>
      <c r="B28" s="69"/>
      <c r="C28" s="47" t="s">
        <v>35</v>
      </c>
      <c r="D28" s="69">
        <f t="shared" si="0"/>
        <v>0</v>
      </c>
      <c r="E28" s="69"/>
      <c r="F28" s="69"/>
    </row>
    <row r="29" spans="1:6" ht="24.75" customHeight="1">
      <c r="A29" s="43"/>
      <c r="B29" s="69"/>
      <c r="C29" s="47" t="s">
        <v>36</v>
      </c>
      <c r="D29" s="69">
        <f t="shared" si="0"/>
        <v>0</v>
      </c>
      <c r="E29" s="69"/>
      <c r="F29" s="69"/>
    </row>
    <row r="30" spans="1:6" ht="24.75" customHeight="1">
      <c r="A30" s="43"/>
      <c r="B30" s="69"/>
      <c r="C30" s="47" t="s">
        <v>37</v>
      </c>
      <c r="D30" s="69">
        <f t="shared" si="0"/>
        <v>0</v>
      </c>
      <c r="E30" s="69"/>
      <c r="F30" s="69"/>
    </row>
    <row r="31" spans="1:6" ht="24.75" customHeight="1">
      <c r="A31" s="43"/>
      <c r="B31" s="69"/>
      <c r="C31" s="47" t="s">
        <v>38</v>
      </c>
      <c r="D31" s="69">
        <f t="shared" si="0"/>
        <v>0</v>
      </c>
      <c r="E31" s="69"/>
      <c r="F31" s="69"/>
    </row>
    <row r="32" spans="1:6" ht="24.75" customHeight="1">
      <c r="A32" s="43"/>
      <c r="B32" s="69"/>
      <c r="C32" s="47" t="s">
        <v>39</v>
      </c>
      <c r="D32" s="69">
        <f t="shared" si="0"/>
        <v>0</v>
      </c>
      <c r="E32" s="69"/>
      <c r="F32" s="69"/>
    </row>
    <row r="33" spans="1:6" ht="24.75" customHeight="1">
      <c r="A33" s="43" t="s">
        <v>40</v>
      </c>
      <c r="B33" s="69">
        <f>B6+B7</f>
        <v>17121437.2</v>
      </c>
      <c r="C33" s="74" t="s">
        <v>41</v>
      </c>
      <c r="D33" s="69">
        <f>SUM(D6:D32)</f>
        <v>17121437.2</v>
      </c>
      <c r="E33" s="69">
        <f aca="true" t="shared" si="1" ref="D33:F33">SUM(E6:E32)</f>
        <v>17121437.2</v>
      </c>
      <c r="F33" s="69">
        <f t="shared" si="1"/>
        <v>0</v>
      </c>
    </row>
    <row r="34" spans="1:6" s="58" customFormat="1" ht="49.5" customHeight="1">
      <c r="A34" s="75"/>
      <c r="B34" s="76"/>
      <c r="C34" s="75"/>
      <c r="D34" s="76"/>
      <c r="E34" s="76"/>
      <c r="F34" s="76"/>
    </row>
    <row r="35" spans="1:6" s="58" customFormat="1" ht="33.75" customHeight="1">
      <c r="A35" s="77"/>
      <c r="B35" s="78"/>
      <c r="C35" s="77"/>
      <c r="D35" s="78"/>
      <c r="E35" s="78"/>
      <c r="F35" s="78"/>
    </row>
    <row r="36" spans="1:6" s="58" customFormat="1" ht="33.75" customHeight="1">
      <c r="A36" s="77"/>
      <c r="B36" s="78"/>
      <c r="C36" s="77"/>
      <c r="D36" s="78"/>
      <c r="E36" s="78"/>
      <c r="F36" s="78"/>
    </row>
    <row r="37" spans="1:6" s="58" customFormat="1" ht="33.75" customHeight="1">
      <c r="A37" s="68"/>
      <c r="B37" s="79"/>
      <c r="C37" s="68"/>
      <c r="D37" s="79"/>
      <c r="E37" s="79"/>
      <c r="F37" s="79"/>
    </row>
    <row r="38" spans="1:6" ht="26.25" customHeight="1">
      <c r="A38" s="52"/>
      <c r="B38" s="80"/>
      <c r="C38" s="52"/>
      <c r="D38" s="80"/>
      <c r="E38" s="80"/>
      <c r="F38" s="80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0"/>
  <sheetViews>
    <sheetView workbookViewId="0" topLeftCell="A9">
      <selection activeCell="D21" sqref="D21"/>
    </sheetView>
  </sheetViews>
  <sheetFormatPr defaultColWidth="15.625" defaultRowHeight="24.75" customHeight="1" outlineLevelCol="4"/>
  <cols>
    <col min="1" max="1" width="15.625" style="52" customWidth="1"/>
    <col min="2" max="2" width="20.75390625" style="0" customWidth="1"/>
    <col min="3" max="3" width="16.00390625" style="0" customWidth="1"/>
  </cols>
  <sheetData>
    <row r="1" ht="24.75" customHeight="1">
      <c r="A1" t="s">
        <v>42</v>
      </c>
    </row>
    <row r="2" spans="1:5" ht="24.75" customHeight="1">
      <c r="A2" s="26" t="s">
        <v>43</v>
      </c>
      <c r="B2" s="26"/>
      <c r="C2" s="26"/>
      <c r="D2" s="26"/>
      <c r="E2" s="26"/>
    </row>
    <row r="3" spans="1:5" ht="24.75" customHeight="1">
      <c r="A3" s="27" t="s">
        <v>2</v>
      </c>
      <c r="B3" s="26"/>
      <c r="C3" s="26"/>
      <c r="D3" s="26"/>
      <c r="E3" s="37" t="s">
        <v>3</v>
      </c>
    </row>
    <row r="4" spans="1:5" ht="24.75" customHeight="1">
      <c r="A4" s="32" t="s">
        <v>44</v>
      </c>
      <c r="B4" s="32"/>
      <c r="C4" s="32" t="s">
        <v>45</v>
      </c>
      <c r="D4" s="32"/>
      <c r="E4" s="32"/>
    </row>
    <row r="5" spans="1:5" s="51" customFormat="1" ht="24.75" customHeight="1">
      <c r="A5" s="32" t="s">
        <v>46</v>
      </c>
      <c r="B5" s="32" t="s">
        <v>47</v>
      </c>
      <c r="C5" s="32" t="s">
        <v>48</v>
      </c>
      <c r="D5" s="32" t="s">
        <v>49</v>
      </c>
      <c r="E5" s="32" t="s">
        <v>50</v>
      </c>
    </row>
    <row r="6" spans="1:5" ht="24.75" customHeight="1">
      <c r="A6" s="33">
        <v>2010301</v>
      </c>
      <c r="B6" s="34" t="s">
        <v>51</v>
      </c>
      <c r="C6" s="69">
        <f>E6+D6</f>
        <v>6462093.7</v>
      </c>
      <c r="D6" s="69">
        <v>6462093.7</v>
      </c>
      <c r="E6" s="69"/>
    </row>
    <row r="7" spans="1:5" ht="24.75" customHeight="1">
      <c r="A7" s="33">
        <v>2010350</v>
      </c>
      <c r="B7" s="34" t="s">
        <v>52</v>
      </c>
      <c r="C7" s="69">
        <f aca="true" t="shared" si="0" ref="C7:C20">E7+D7</f>
        <v>825621.1</v>
      </c>
      <c r="D7" s="69">
        <v>825621.1</v>
      </c>
      <c r="E7" s="69"/>
    </row>
    <row r="8" spans="1:5" ht="24.75" customHeight="1">
      <c r="A8" s="33">
        <v>2010504</v>
      </c>
      <c r="B8" s="34" t="s">
        <v>53</v>
      </c>
      <c r="C8" s="69">
        <f t="shared" si="0"/>
        <v>261635.4</v>
      </c>
      <c r="D8" s="69">
        <v>261635.4</v>
      </c>
      <c r="E8" s="69"/>
    </row>
    <row r="9" spans="1:5" ht="24.75" customHeight="1">
      <c r="A9" s="33">
        <v>2080501</v>
      </c>
      <c r="B9" s="34" t="s">
        <v>54</v>
      </c>
      <c r="C9" s="69">
        <f t="shared" si="0"/>
        <v>86082</v>
      </c>
      <c r="D9" s="69">
        <v>86082</v>
      </c>
      <c r="E9" s="69"/>
    </row>
    <row r="10" spans="1:5" ht="24.75" customHeight="1">
      <c r="A10" s="33">
        <v>2080505</v>
      </c>
      <c r="B10" s="34" t="s">
        <v>55</v>
      </c>
      <c r="C10" s="69">
        <f t="shared" si="0"/>
        <v>784080</v>
      </c>
      <c r="D10" s="69">
        <v>784080</v>
      </c>
      <c r="E10" s="69"/>
    </row>
    <row r="11" spans="1:5" ht="24.75" customHeight="1">
      <c r="A11" s="33">
        <v>2080899</v>
      </c>
      <c r="B11" s="34" t="s">
        <v>56</v>
      </c>
      <c r="C11" s="69">
        <f t="shared" si="0"/>
        <v>19152</v>
      </c>
      <c r="D11" s="69">
        <v>19152</v>
      </c>
      <c r="E11" s="69"/>
    </row>
    <row r="12" spans="1:5" ht="24.75" customHeight="1">
      <c r="A12" s="33">
        <v>2101101</v>
      </c>
      <c r="B12" s="34" t="s">
        <v>57</v>
      </c>
      <c r="C12" s="69">
        <f t="shared" si="0"/>
        <v>147420.4</v>
      </c>
      <c r="D12" s="69">
        <v>147420.4</v>
      </c>
      <c r="E12" s="69"/>
    </row>
    <row r="13" spans="1:5" ht="24.75" customHeight="1">
      <c r="A13" s="33">
        <v>2101102</v>
      </c>
      <c r="B13" s="34" t="s">
        <v>58</v>
      </c>
      <c r="C13" s="69">
        <f t="shared" si="0"/>
        <v>25410.4</v>
      </c>
      <c r="D13" s="69">
        <v>25410.4</v>
      </c>
      <c r="E13" s="69"/>
    </row>
    <row r="14" spans="1:5" ht="24.75" customHeight="1">
      <c r="A14" s="33">
        <v>2101103</v>
      </c>
      <c r="B14" s="34" t="s">
        <v>59</v>
      </c>
      <c r="C14" s="69">
        <f t="shared" si="0"/>
        <v>199983</v>
      </c>
      <c r="D14" s="69">
        <v>199983</v>
      </c>
      <c r="E14" s="69"/>
    </row>
    <row r="15" spans="1:5" ht="24.75" customHeight="1">
      <c r="A15" s="33">
        <v>2210201</v>
      </c>
      <c r="B15" s="34" t="s">
        <v>60</v>
      </c>
      <c r="C15" s="69">
        <f t="shared" si="0"/>
        <v>479959.2</v>
      </c>
      <c r="D15" s="69">
        <v>479959.2</v>
      </c>
      <c r="E15" s="69"/>
    </row>
    <row r="16" spans="1:5" ht="24.75" customHeight="1">
      <c r="A16" s="33">
        <v>2010399</v>
      </c>
      <c r="B16" s="34" t="s">
        <v>61</v>
      </c>
      <c r="C16" s="69">
        <f t="shared" si="0"/>
        <v>6030000</v>
      </c>
      <c r="D16" s="70"/>
      <c r="E16" s="69">
        <v>6030000</v>
      </c>
    </row>
    <row r="17" spans="1:5" ht="24.75" customHeight="1">
      <c r="A17" s="33">
        <v>2050803</v>
      </c>
      <c r="B17" s="34" t="s">
        <v>62</v>
      </c>
      <c r="C17" s="69">
        <f t="shared" si="0"/>
        <v>300000</v>
      </c>
      <c r="D17" s="69"/>
      <c r="E17" s="69">
        <v>300000</v>
      </c>
    </row>
    <row r="18" spans="1:5" ht="24.75" customHeight="1">
      <c r="A18" s="33">
        <v>2069999</v>
      </c>
      <c r="B18" s="34" t="s">
        <v>63</v>
      </c>
      <c r="C18" s="69">
        <f t="shared" si="0"/>
        <v>1310000</v>
      </c>
      <c r="D18" s="69"/>
      <c r="E18" s="69">
        <v>1310000</v>
      </c>
    </row>
    <row r="19" spans="1:5" ht="24.75" customHeight="1">
      <c r="A19" s="33">
        <v>2150506</v>
      </c>
      <c r="B19" s="34" t="s">
        <v>64</v>
      </c>
      <c r="C19" s="69">
        <f t="shared" si="0"/>
        <v>190000</v>
      </c>
      <c r="D19" s="69"/>
      <c r="E19" s="69">
        <v>190000</v>
      </c>
    </row>
    <row r="20" spans="1:5" ht="24.75" customHeight="1">
      <c r="A20" s="32" t="s">
        <v>8</v>
      </c>
      <c r="B20" s="32"/>
      <c r="C20" s="69">
        <f t="shared" si="0"/>
        <v>17121437.2</v>
      </c>
      <c r="D20" s="69">
        <f>SUM(D6:D19)</f>
        <v>9291437.2</v>
      </c>
      <c r="E20" s="69">
        <f>SUM(E6:E19)</f>
        <v>7830000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31"/>
  <sheetViews>
    <sheetView workbookViewId="0" topLeftCell="A7">
      <selection activeCell="E16" sqref="E16"/>
    </sheetView>
  </sheetViews>
  <sheetFormatPr defaultColWidth="15.625" defaultRowHeight="24.75" customHeight="1" outlineLevelCol="4"/>
  <cols>
    <col min="1" max="1" width="18.25390625" style="52" customWidth="1"/>
  </cols>
  <sheetData>
    <row r="1" ht="24.75" customHeight="1">
      <c r="A1" t="s">
        <v>65</v>
      </c>
    </row>
    <row r="2" spans="1:5" ht="24.75" customHeight="1">
      <c r="A2" s="26" t="s">
        <v>66</v>
      </c>
      <c r="B2" s="26"/>
      <c r="C2" s="26"/>
      <c r="D2" s="26"/>
      <c r="E2" s="26"/>
    </row>
    <row r="3" spans="1:5" ht="24.75" customHeight="1">
      <c r="A3" s="27" t="s">
        <v>2</v>
      </c>
      <c r="E3" s="37" t="s">
        <v>3</v>
      </c>
    </row>
    <row r="4" spans="1:5" ht="24.75" customHeight="1">
      <c r="A4" s="32" t="s">
        <v>67</v>
      </c>
      <c r="B4" s="32"/>
      <c r="C4" s="32" t="s">
        <v>68</v>
      </c>
      <c r="D4" s="32"/>
      <c r="E4" s="32"/>
    </row>
    <row r="5" spans="1:5" s="51" customFormat="1" ht="24.75" customHeight="1">
      <c r="A5" s="32" t="s">
        <v>46</v>
      </c>
      <c r="B5" s="32" t="s">
        <v>47</v>
      </c>
      <c r="C5" s="32" t="s">
        <v>8</v>
      </c>
      <c r="D5" s="32" t="s">
        <v>69</v>
      </c>
      <c r="E5" s="32" t="s">
        <v>70</v>
      </c>
    </row>
    <row r="6" spans="1:5" s="57" customFormat="1" ht="24.75" customHeight="1">
      <c r="A6" s="59">
        <v>301</v>
      </c>
      <c r="B6" s="60" t="s">
        <v>71</v>
      </c>
      <c r="C6" s="60">
        <f aca="true" t="shared" si="0" ref="C6:C25">D6+E6</f>
        <v>5242407.4</v>
      </c>
      <c r="D6" s="60">
        <f>SUM(D7:D14)</f>
        <v>5242407.4</v>
      </c>
      <c r="E6" s="60">
        <f>SUM(E7:E14)</f>
        <v>0</v>
      </c>
    </row>
    <row r="7" spans="1:5" ht="24.75" customHeight="1">
      <c r="A7" s="33">
        <v>30101</v>
      </c>
      <c r="B7" s="43" t="s">
        <v>72</v>
      </c>
      <c r="C7" s="43">
        <f t="shared" si="0"/>
        <v>2033304</v>
      </c>
      <c r="D7" s="61">
        <v>2033304</v>
      </c>
      <c r="E7" s="43"/>
    </row>
    <row r="8" spans="1:5" ht="24.75" customHeight="1">
      <c r="A8" s="62">
        <v>30102</v>
      </c>
      <c r="B8" s="63" t="s">
        <v>73</v>
      </c>
      <c r="C8" s="43">
        <f t="shared" si="0"/>
        <v>1733916</v>
      </c>
      <c r="D8" s="63">
        <v>1733916</v>
      </c>
      <c r="E8" s="63"/>
    </row>
    <row r="9" spans="1:5" ht="24.75" customHeight="1">
      <c r="A9" s="33">
        <v>30103</v>
      </c>
      <c r="B9" s="43" t="s">
        <v>74</v>
      </c>
      <c r="C9" s="43">
        <f t="shared" si="0"/>
        <v>136591</v>
      </c>
      <c r="D9" s="61">
        <v>136591</v>
      </c>
      <c r="E9" s="43"/>
    </row>
    <row r="10" spans="1:5" ht="44" customHeight="1">
      <c r="A10" s="33">
        <v>30104</v>
      </c>
      <c r="B10" s="64" t="s">
        <v>75</v>
      </c>
      <c r="C10" s="43">
        <f t="shared" si="0"/>
        <v>186476.4</v>
      </c>
      <c r="D10" s="43">
        <v>186476.4</v>
      </c>
      <c r="E10" s="43"/>
    </row>
    <row r="11" spans="1:5" ht="24.75" customHeight="1">
      <c r="A11" s="33">
        <v>30107</v>
      </c>
      <c r="B11" s="43" t="s">
        <v>76</v>
      </c>
      <c r="C11" s="43">
        <f t="shared" si="0"/>
        <v>368040</v>
      </c>
      <c r="D11" s="43">
        <v>368040</v>
      </c>
      <c r="E11" s="43"/>
    </row>
    <row r="12" spans="1:5" ht="24.75" customHeight="1">
      <c r="A12" s="33">
        <v>30108</v>
      </c>
      <c r="B12" s="43" t="s">
        <v>77</v>
      </c>
      <c r="C12" s="43">
        <f t="shared" si="0"/>
        <v>784080</v>
      </c>
      <c r="D12" s="43">
        <v>784080</v>
      </c>
      <c r="E12" s="43"/>
    </row>
    <row r="13" spans="1:5" ht="24.75" customHeight="1">
      <c r="A13" s="33">
        <v>30109</v>
      </c>
      <c r="B13" s="43" t="s">
        <v>78</v>
      </c>
      <c r="C13" s="43">
        <f t="shared" si="0"/>
        <v>0</v>
      </c>
      <c r="D13" s="43"/>
      <c r="E13" s="43"/>
    </row>
    <row r="14" spans="1:5" ht="24.75" customHeight="1">
      <c r="A14" s="33">
        <v>30199</v>
      </c>
      <c r="B14" s="43" t="s">
        <v>79</v>
      </c>
      <c r="C14" s="43">
        <f t="shared" si="0"/>
        <v>0</v>
      </c>
      <c r="D14" s="43"/>
      <c r="E14" s="43"/>
    </row>
    <row r="15" spans="1:5" s="57" customFormat="1" ht="24.75" customHeight="1">
      <c r="A15" s="59">
        <v>302</v>
      </c>
      <c r="B15" s="60" t="s">
        <v>80</v>
      </c>
      <c r="C15" s="60">
        <f t="shared" si="0"/>
        <v>3235653.6</v>
      </c>
      <c r="D15" s="60">
        <f>SUM(D16:D19)</f>
        <v>0</v>
      </c>
      <c r="E15" s="60">
        <f>SUM(E16:E19)</f>
        <v>3235653.6</v>
      </c>
    </row>
    <row r="16" spans="1:5" ht="24.75" customHeight="1">
      <c r="A16" s="33">
        <v>30201</v>
      </c>
      <c r="B16" s="43" t="s">
        <v>81</v>
      </c>
      <c r="C16" s="43">
        <f t="shared" si="0"/>
        <v>795000</v>
      </c>
      <c r="D16" s="43"/>
      <c r="E16" s="43">
        <v>795000</v>
      </c>
    </row>
    <row r="17" spans="1:5" ht="24.75" customHeight="1">
      <c r="A17" s="33">
        <v>30229</v>
      </c>
      <c r="B17" s="43" t="s">
        <v>82</v>
      </c>
      <c r="C17" s="43">
        <f t="shared" si="0"/>
        <v>1653.6</v>
      </c>
      <c r="D17" s="43"/>
      <c r="E17" s="43">
        <v>1653.6</v>
      </c>
    </row>
    <row r="18" spans="1:5" ht="24.75" customHeight="1">
      <c r="A18" s="33">
        <v>30231</v>
      </c>
      <c r="B18" s="43" t="s">
        <v>83</v>
      </c>
      <c r="C18" s="43">
        <f t="shared" si="0"/>
        <v>105000</v>
      </c>
      <c r="D18" s="43"/>
      <c r="E18" s="43">
        <v>105000</v>
      </c>
    </row>
    <row r="19" spans="1:5" ht="24.75" customHeight="1">
      <c r="A19" s="33">
        <v>30299</v>
      </c>
      <c r="B19" s="43" t="s">
        <v>84</v>
      </c>
      <c r="C19" s="43">
        <f t="shared" si="0"/>
        <v>2334000</v>
      </c>
      <c r="D19" s="43"/>
      <c r="E19" s="43">
        <v>2334000</v>
      </c>
    </row>
    <row r="20" spans="1:5" s="57" customFormat="1" ht="24.75" customHeight="1">
      <c r="A20" s="59">
        <v>303</v>
      </c>
      <c r="B20" s="60" t="s">
        <v>85</v>
      </c>
      <c r="C20" s="60">
        <f t="shared" si="0"/>
        <v>813376.2</v>
      </c>
      <c r="D20" s="60">
        <f>SUM(D21:D26)</f>
        <v>813376.2</v>
      </c>
      <c r="E20" s="60">
        <f>SUM(E21:E26)</f>
        <v>0</v>
      </c>
    </row>
    <row r="21" spans="1:5" ht="24.75" customHeight="1">
      <c r="A21" s="33">
        <v>30301</v>
      </c>
      <c r="B21" s="43" t="s">
        <v>86</v>
      </c>
      <c r="C21" s="43">
        <f t="shared" si="0"/>
        <v>86082</v>
      </c>
      <c r="D21" s="43">
        <v>86082</v>
      </c>
      <c r="E21" s="43"/>
    </row>
    <row r="22" spans="1:5" ht="24.75" customHeight="1">
      <c r="A22" s="33">
        <v>30304</v>
      </c>
      <c r="B22" s="43" t="s">
        <v>87</v>
      </c>
      <c r="C22" s="43">
        <f t="shared" si="0"/>
        <v>0</v>
      </c>
      <c r="D22" s="43"/>
      <c r="E22" s="43"/>
    </row>
    <row r="23" spans="1:5" ht="24.75" customHeight="1">
      <c r="A23" s="33">
        <v>30305</v>
      </c>
      <c r="B23" s="43" t="s">
        <v>88</v>
      </c>
      <c r="C23" s="43">
        <f t="shared" si="0"/>
        <v>19152</v>
      </c>
      <c r="D23" s="43">
        <v>19152</v>
      </c>
      <c r="E23" s="43"/>
    </row>
    <row r="24" spans="1:5" ht="24.75" customHeight="1">
      <c r="A24" s="33">
        <v>30307</v>
      </c>
      <c r="B24" s="43" t="s">
        <v>89</v>
      </c>
      <c r="C24" s="43">
        <f t="shared" si="0"/>
        <v>199983</v>
      </c>
      <c r="D24" s="43">
        <v>199983</v>
      </c>
      <c r="E24" s="43"/>
    </row>
    <row r="25" spans="1:5" ht="24.75" customHeight="1">
      <c r="A25" s="33">
        <v>30311</v>
      </c>
      <c r="B25" s="43" t="s">
        <v>60</v>
      </c>
      <c r="C25" s="43">
        <f t="shared" si="0"/>
        <v>479959.2</v>
      </c>
      <c r="D25" s="43">
        <v>479959.2</v>
      </c>
      <c r="E25" s="43"/>
    </row>
    <row r="26" spans="1:5" ht="24.75" customHeight="1">
      <c r="A26" s="33">
        <v>30399</v>
      </c>
      <c r="B26" s="43" t="s">
        <v>90</v>
      </c>
      <c r="C26" s="43">
        <v>28200</v>
      </c>
      <c r="D26" s="43">
        <v>28200</v>
      </c>
      <c r="E26" s="43"/>
    </row>
    <row r="27" spans="1:5" ht="24.75" customHeight="1">
      <c r="A27" s="65" t="s">
        <v>8</v>
      </c>
      <c r="B27" s="66"/>
      <c r="C27" s="67">
        <f>C6+C15+C20</f>
        <v>9291437.2</v>
      </c>
      <c r="D27" s="67">
        <f>D6+D15+D20</f>
        <v>6055783.6</v>
      </c>
      <c r="E27" s="67">
        <f>E6+E15+E20</f>
        <v>3235653.6</v>
      </c>
    </row>
    <row r="28" spans="1:5" ht="24.75" customHeight="1">
      <c r="A28" s="56"/>
      <c r="B28" s="56"/>
      <c r="C28" s="56"/>
      <c r="D28" s="56"/>
      <c r="E28" s="56"/>
    </row>
    <row r="29" spans="1:5" s="58" customFormat="1" ht="36" customHeight="1">
      <c r="A29" s="68"/>
      <c r="B29" s="68"/>
      <c r="C29" s="68"/>
      <c r="D29" s="68"/>
      <c r="E29" s="68"/>
    </row>
    <row r="30" spans="1:5" ht="27" customHeight="1">
      <c r="A30" s="68"/>
      <c r="B30" s="68"/>
      <c r="C30" s="68"/>
      <c r="D30" s="68"/>
      <c r="E30" s="68"/>
    </row>
    <row r="31" spans="1:5" ht="30.75" customHeight="1">
      <c r="A31" s="68"/>
      <c r="B31" s="68"/>
      <c r="C31" s="68"/>
      <c r="D31" s="68"/>
      <c r="E31" s="68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"/>
  <sheetViews>
    <sheetView workbookViewId="0" topLeftCell="A1">
      <selection activeCell="A8" sqref="A8:L8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91</v>
      </c>
    </row>
    <row r="2" spans="1:12" ht="34.5" customHeight="1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75" customHeight="1">
      <c r="A3" s="27" t="s">
        <v>2</v>
      </c>
      <c r="L3" s="37" t="s">
        <v>3</v>
      </c>
    </row>
    <row r="4" spans="1:12" ht="29.25" customHeight="1">
      <c r="A4" s="32" t="s">
        <v>93</v>
      </c>
      <c r="B4" s="32"/>
      <c r="C4" s="32"/>
      <c r="D4" s="32"/>
      <c r="E4" s="32"/>
      <c r="F4" s="32"/>
      <c r="G4" s="32" t="s">
        <v>45</v>
      </c>
      <c r="H4" s="32"/>
      <c r="I4" s="32"/>
      <c r="J4" s="32"/>
      <c r="K4" s="32"/>
      <c r="L4" s="32"/>
    </row>
    <row r="5" spans="1:12" s="53" customFormat="1" ht="24.75" customHeight="1">
      <c r="A5" s="54" t="s">
        <v>8</v>
      </c>
      <c r="B5" s="54" t="s">
        <v>94</v>
      </c>
      <c r="C5" s="54" t="s">
        <v>95</v>
      </c>
      <c r="D5" s="54"/>
      <c r="E5" s="54"/>
      <c r="F5" s="54" t="s">
        <v>96</v>
      </c>
      <c r="G5" s="54" t="s">
        <v>8</v>
      </c>
      <c r="H5" s="54" t="s">
        <v>94</v>
      </c>
      <c r="I5" s="54" t="s">
        <v>95</v>
      </c>
      <c r="J5" s="54"/>
      <c r="K5" s="54"/>
      <c r="L5" s="54" t="s">
        <v>96</v>
      </c>
    </row>
    <row r="6" spans="1:12" s="53" customFormat="1" ht="24.75" customHeight="1">
      <c r="A6" s="54"/>
      <c r="B6" s="54"/>
      <c r="C6" s="54" t="s">
        <v>48</v>
      </c>
      <c r="D6" s="54" t="s">
        <v>97</v>
      </c>
      <c r="E6" s="54" t="s">
        <v>98</v>
      </c>
      <c r="F6" s="54"/>
      <c r="G6" s="54"/>
      <c r="H6" s="54"/>
      <c r="I6" s="54" t="s">
        <v>48</v>
      </c>
      <c r="J6" s="54" t="s">
        <v>97</v>
      </c>
      <c r="K6" s="54" t="s">
        <v>98</v>
      </c>
      <c r="L6" s="54"/>
    </row>
    <row r="7" spans="1:12" ht="39" customHeight="1">
      <c r="A7" s="55">
        <f>B7+C7+F7</f>
        <v>1560000</v>
      </c>
      <c r="B7" s="55">
        <v>400000</v>
      </c>
      <c r="C7" s="55">
        <f>D7+E7</f>
        <v>800000</v>
      </c>
      <c r="D7" s="55"/>
      <c r="E7" s="55">
        <v>800000</v>
      </c>
      <c r="F7" s="55">
        <v>360000</v>
      </c>
      <c r="G7" s="55">
        <f>H7+I7+L7</f>
        <v>1560000</v>
      </c>
      <c r="H7" s="55">
        <v>400000</v>
      </c>
      <c r="I7" s="55">
        <f>J7+K7</f>
        <v>800000</v>
      </c>
      <c r="J7" s="55"/>
      <c r="K7" s="55">
        <v>800000</v>
      </c>
      <c r="L7" s="55">
        <v>360000</v>
      </c>
    </row>
    <row r="8" spans="1:12" ht="40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24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26.2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9"/>
  <sheetViews>
    <sheetView workbookViewId="0" topLeftCell="A1">
      <selection activeCell="B3" sqref="B3"/>
    </sheetView>
  </sheetViews>
  <sheetFormatPr defaultColWidth="15.625" defaultRowHeight="24.75" customHeight="1" outlineLevelCol="4"/>
  <cols>
    <col min="1" max="1" width="12.50390625" style="52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99</v>
      </c>
    </row>
    <row r="2" spans="1:5" s="50" customFormat="1" ht="47.25" customHeight="1">
      <c r="A2" s="26" t="s">
        <v>100</v>
      </c>
      <c r="B2" s="26"/>
      <c r="C2" s="26"/>
      <c r="D2" s="26"/>
      <c r="E2" s="26"/>
    </row>
    <row r="3" spans="1:5" ht="24.75" customHeight="1">
      <c r="A3" s="27" t="s">
        <v>2</v>
      </c>
      <c r="E3" s="37" t="s">
        <v>3</v>
      </c>
    </row>
    <row r="4" spans="1:5" ht="24.75" customHeight="1">
      <c r="A4" s="32" t="s">
        <v>44</v>
      </c>
      <c r="B4" s="32"/>
      <c r="C4" s="32" t="s">
        <v>45</v>
      </c>
      <c r="D4" s="32"/>
      <c r="E4" s="32"/>
    </row>
    <row r="5" spans="1:5" s="51" customFormat="1" ht="24.75" customHeight="1">
      <c r="A5" s="32" t="s">
        <v>46</v>
      </c>
      <c r="B5" s="32" t="s">
        <v>47</v>
      </c>
      <c r="C5" s="32" t="s">
        <v>48</v>
      </c>
      <c r="D5" s="32" t="s">
        <v>49</v>
      </c>
      <c r="E5" s="32" t="s">
        <v>50</v>
      </c>
    </row>
    <row r="6" spans="1:5" ht="24.75" customHeight="1">
      <c r="A6" s="33"/>
      <c r="B6" s="43"/>
      <c r="C6" s="43"/>
      <c r="D6" s="43"/>
      <c r="E6" s="43"/>
    </row>
    <row r="7" spans="1:5" ht="24.75" customHeight="1">
      <c r="A7" s="33"/>
      <c r="B7" s="43"/>
      <c r="C7" s="43"/>
      <c r="D7" s="43"/>
      <c r="E7" s="43"/>
    </row>
    <row r="8" spans="1:5" ht="24.75" customHeight="1">
      <c r="A8" s="32" t="s">
        <v>8</v>
      </c>
      <c r="B8" s="32"/>
      <c r="C8" s="43"/>
      <c r="D8" s="43"/>
      <c r="E8" s="43"/>
    </row>
    <row r="9" spans="2:5" ht="24.75" customHeight="1">
      <c r="B9" s="52"/>
      <c r="C9" s="52"/>
      <c r="D9" s="52"/>
      <c r="E9" s="52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33"/>
  <sheetViews>
    <sheetView workbookViewId="0" topLeftCell="A11">
      <selection activeCell="D34" sqref="D34"/>
    </sheetView>
  </sheetViews>
  <sheetFormatPr defaultColWidth="9.00390625" defaultRowHeight="24.75" customHeight="1" outlineLevelCol="3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101</v>
      </c>
    </row>
    <row r="2" spans="1:4" ht="40.5" customHeight="1">
      <c r="A2" s="26" t="s">
        <v>102</v>
      </c>
      <c r="B2" s="26"/>
      <c r="C2" s="26"/>
      <c r="D2" s="26"/>
    </row>
    <row r="3" spans="1:4" ht="24.75" customHeight="1">
      <c r="A3" s="27" t="s">
        <v>2</v>
      </c>
      <c r="D3" s="37" t="s">
        <v>3</v>
      </c>
    </row>
    <row r="4" spans="1:4" ht="24.75" customHeight="1">
      <c r="A4" s="46" t="s">
        <v>103</v>
      </c>
      <c r="B4" s="46"/>
      <c r="C4" s="46" t="s">
        <v>104</v>
      </c>
      <c r="D4" s="46"/>
    </row>
    <row r="5" spans="1:4" ht="24.75" customHeight="1">
      <c r="A5" s="46" t="s">
        <v>105</v>
      </c>
      <c r="B5" s="46" t="s">
        <v>106</v>
      </c>
      <c r="C5" s="46" t="s">
        <v>105</v>
      </c>
      <c r="D5" s="46" t="s">
        <v>106</v>
      </c>
    </row>
    <row r="6" spans="1:4" ht="20.1" customHeight="1">
      <c r="A6" s="47" t="s">
        <v>107</v>
      </c>
      <c r="B6" s="43">
        <v>17121437.2</v>
      </c>
      <c r="C6" s="47" t="s">
        <v>12</v>
      </c>
      <c r="D6" s="43">
        <v>13579350.2</v>
      </c>
    </row>
    <row r="7" spans="1:4" ht="20.1" customHeight="1">
      <c r="A7" s="47" t="s">
        <v>108</v>
      </c>
      <c r="B7" s="43">
        <f>B8+B9+B10+B13+B14+B15+B16</f>
        <v>0</v>
      </c>
      <c r="C7" s="47" t="s">
        <v>14</v>
      </c>
      <c r="D7" s="43"/>
    </row>
    <row r="8" spans="1:4" ht="20.1" customHeight="1">
      <c r="A8" s="47" t="s">
        <v>109</v>
      </c>
      <c r="B8" s="43"/>
      <c r="C8" s="47" t="s">
        <v>15</v>
      </c>
      <c r="D8" s="43"/>
    </row>
    <row r="9" spans="1:4" ht="20.1" customHeight="1">
      <c r="A9" s="47" t="s">
        <v>110</v>
      </c>
      <c r="B9" s="43"/>
      <c r="C9" s="47" t="s">
        <v>16</v>
      </c>
      <c r="D9" s="43"/>
    </row>
    <row r="10" spans="1:4" ht="20.1" customHeight="1">
      <c r="A10" s="47" t="s">
        <v>111</v>
      </c>
      <c r="B10" s="43">
        <f>B11+B12</f>
        <v>0</v>
      </c>
      <c r="C10" s="47" t="s">
        <v>17</v>
      </c>
      <c r="D10" s="43">
        <v>300000</v>
      </c>
    </row>
    <row r="11" spans="1:4" ht="20.1" customHeight="1">
      <c r="A11" s="47" t="s">
        <v>112</v>
      </c>
      <c r="B11" s="43"/>
      <c r="C11" s="47" t="s">
        <v>18</v>
      </c>
      <c r="D11" s="43">
        <v>1310000</v>
      </c>
    </row>
    <row r="12" spans="1:4" ht="20.1" customHeight="1">
      <c r="A12" s="47" t="s">
        <v>113</v>
      </c>
      <c r="B12" s="43"/>
      <c r="C12" s="47" t="s">
        <v>19</v>
      </c>
      <c r="D12" s="43"/>
    </row>
    <row r="13" spans="1:4" ht="20.1" customHeight="1">
      <c r="A13" s="47" t="s">
        <v>114</v>
      </c>
      <c r="B13" s="43"/>
      <c r="C13" s="47" t="s">
        <v>20</v>
      </c>
      <c r="D13" s="43">
        <v>889314</v>
      </c>
    </row>
    <row r="14" spans="1:4" ht="20.1" customHeight="1">
      <c r="A14" s="47" t="s">
        <v>115</v>
      </c>
      <c r="B14" s="43"/>
      <c r="C14" s="47" t="s">
        <v>21</v>
      </c>
      <c r="D14" s="43"/>
    </row>
    <row r="15" spans="1:4" ht="20.1" customHeight="1">
      <c r="A15" s="47" t="s">
        <v>116</v>
      </c>
      <c r="B15" s="43"/>
      <c r="C15" s="48" t="s">
        <v>22</v>
      </c>
      <c r="D15" s="43">
        <v>372813.8</v>
      </c>
    </row>
    <row r="16" spans="1:4" ht="20.1" customHeight="1">
      <c r="A16" s="47" t="s">
        <v>117</v>
      </c>
      <c r="B16" s="43"/>
      <c r="C16" s="47" t="s">
        <v>23</v>
      </c>
      <c r="D16" s="43"/>
    </row>
    <row r="17" spans="1:4" ht="20.1" customHeight="1">
      <c r="A17" s="47" t="s">
        <v>118</v>
      </c>
      <c r="B17" s="43"/>
      <c r="C17" s="47" t="s">
        <v>24</v>
      </c>
      <c r="D17" s="43"/>
    </row>
    <row r="18" spans="1:4" ht="20.1" customHeight="1">
      <c r="A18" s="47" t="s">
        <v>119</v>
      </c>
      <c r="B18" s="43"/>
      <c r="C18" s="47" t="s">
        <v>25</v>
      </c>
      <c r="D18" s="43"/>
    </row>
    <row r="19" spans="1:4" ht="20.1" customHeight="1">
      <c r="A19" s="47" t="s">
        <v>120</v>
      </c>
      <c r="B19" s="43"/>
      <c r="C19" s="47" t="s">
        <v>26</v>
      </c>
      <c r="D19" s="43"/>
    </row>
    <row r="20" spans="1:4" ht="20.1" customHeight="1">
      <c r="A20" s="47" t="s">
        <v>121</v>
      </c>
      <c r="B20" s="43"/>
      <c r="C20" s="47" t="s">
        <v>27</v>
      </c>
      <c r="D20" s="43">
        <v>190000</v>
      </c>
    </row>
    <row r="21" spans="1:4" ht="20.1" customHeight="1">
      <c r="A21" s="47" t="s">
        <v>122</v>
      </c>
      <c r="B21" s="43"/>
      <c r="C21" s="47" t="s">
        <v>28</v>
      </c>
      <c r="D21" s="43"/>
    </row>
    <row r="22" spans="1:4" ht="20.1" customHeight="1">
      <c r="A22" s="47" t="s">
        <v>123</v>
      </c>
      <c r="B22" s="43"/>
      <c r="C22" s="47" t="s">
        <v>29</v>
      </c>
      <c r="D22" s="43"/>
    </row>
    <row r="23" spans="1:4" ht="20.1" customHeight="1">
      <c r="A23" s="49"/>
      <c r="B23" s="43"/>
      <c r="C23" s="47" t="s">
        <v>30</v>
      </c>
      <c r="D23" s="43"/>
    </row>
    <row r="24" spans="1:4" ht="20.1" customHeight="1">
      <c r="A24" s="49"/>
      <c r="B24" s="43"/>
      <c r="C24" s="47" t="s">
        <v>31</v>
      </c>
      <c r="D24" s="43"/>
    </row>
    <row r="25" spans="1:4" ht="20.1" customHeight="1">
      <c r="A25" s="49"/>
      <c r="B25" s="43"/>
      <c r="C25" s="47" t="s">
        <v>32</v>
      </c>
      <c r="D25" s="43">
        <v>479959.2</v>
      </c>
    </row>
    <row r="26" spans="1:4" ht="20.1" customHeight="1">
      <c r="A26" s="49"/>
      <c r="B26" s="43"/>
      <c r="C26" s="47" t="s">
        <v>33</v>
      </c>
      <c r="D26" s="43"/>
    </row>
    <row r="27" spans="1:4" ht="20.1" customHeight="1">
      <c r="A27" s="49"/>
      <c r="B27" s="43"/>
      <c r="C27" s="47" t="s">
        <v>34</v>
      </c>
      <c r="D27" s="43"/>
    </row>
    <row r="28" spans="1:4" ht="20.1" customHeight="1">
      <c r="A28" s="49"/>
      <c r="B28" s="43"/>
      <c r="C28" s="47" t="s">
        <v>35</v>
      </c>
      <c r="D28" s="43"/>
    </row>
    <row r="29" spans="1:4" ht="20.1" customHeight="1">
      <c r="A29" s="49"/>
      <c r="B29" s="43"/>
      <c r="C29" s="47" t="s">
        <v>36</v>
      </c>
      <c r="D29" s="43"/>
    </row>
    <row r="30" spans="1:4" ht="20.1" customHeight="1">
      <c r="A30" s="49"/>
      <c r="B30" s="43"/>
      <c r="C30" s="47" t="s">
        <v>37</v>
      </c>
      <c r="D30" s="43"/>
    </row>
    <row r="31" spans="1:4" ht="20.1" customHeight="1">
      <c r="A31" s="49"/>
      <c r="B31" s="43"/>
      <c r="C31" s="47" t="s">
        <v>38</v>
      </c>
      <c r="D31" s="43"/>
    </row>
    <row r="32" spans="1:4" ht="20.1" customHeight="1">
      <c r="A32" s="49"/>
      <c r="B32" s="43"/>
      <c r="C32" s="47" t="s">
        <v>39</v>
      </c>
      <c r="D32" s="43"/>
    </row>
    <row r="33" spans="1:4" ht="20.1" customHeight="1">
      <c r="A33" s="46" t="s">
        <v>124</v>
      </c>
      <c r="B33" s="43">
        <f>B6+B7</f>
        <v>17121437.2</v>
      </c>
      <c r="C33" s="46" t="s">
        <v>125</v>
      </c>
      <c r="D33" s="43">
        <f>SUM(D6:D32)</f>
        <v>17121437.2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7"/>
  <sheetViews>
    <sheetView workbookViewId="0" topLeftCell="A1">
      <selection activeCell="A7" sqref="A7"/>
    </sheetView>
  </sheetViews>
  <sheetFormatPr defaultColWidth="15.625" defaultRowHeight="24.75" customHeight="1" outlineLevelRow="6"/>
  <cols>
    <col min="1" max="1" width="10.125" style="0" customWidth="1"/>
    <col min="2" max="2" width="14.375" style="0" customWidth="1"/>
    <col min="3" max="3" width="9.375" style="0" customWidth="1"/>
    <col min="4" max="4" width="15.25390625" style="0" customWidth="1"/>
    <col min="5" max="5" width="14.875" style="0" customWidth="1"/>
    <col min="6" max="6" width="8.125" style="0" customWidth="1"/>
    <col min="7" max="7" width="10.25390625" style="0" customWidth="1"/>
    <col min="8" max="8" width="9.125" style="0" customWidth="1"/>
    <col min="9" max="9" width="12.25390625" style="0" customWidth="1"/>
    <col min="10" max="10" width="13.00390625" style="0" customWidth="1"/>
    <col min="11" max="11" width="9.00390625" style="0" customWidth="1"/>
    <col min="12" max="12" width="9.75390625" style="0" customWidth="1"/>
    <col min="13" max="13" width="15.625" style="0" customWidth="1"/>
    <col min="14" max="14" width="5.625" style="0" customWidth="1"/>
    <col min="15" max="15" width="11.00390625" style="0" customWidth="1"/>
    <col min="16" max="16" width="5.75390625" style="0" customWidth="1"/>
    <col min="17" max="17" width="7.625" style="0" customWidth="1"/>
    <col min="18" max="18" width="7.25390625" style="0" customWidth="1"/>
    <col min="19" max="19" width="7.875" style="0" customWidth="1"/>
    <col min="20" max="20" width="7.375" style="0" customWidth="1"/>
  </cols>
  <sheetData>
    <row r="1" ht="24.75" customHeight="1">
      <c r="A1" t="s">
        <v>126</v>
      </c>
    </row>
    <row r="2" spans="1:20" ht="35.25" customHeight="1">
      <c r="A2" s="26" t="s">
        <v>127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4.75" customHeight="1">
      <c r="A3" s="27"/>
      <c r="S3" s="45" t="s">
        <v>3</v>
      </c>
      <c r="T3" s="45"/>
    </row>
    <row r="4" spans="1:20" s="1" customFormat="1" ht="24" customHeight="1">
      <c r="A4" s="38" t="s">
        <v>128</v>
      </c>
      <c r="B4" s="13" t="s">
        <v>129</v>
      </c>
      <c r="C4" s="13" t="s">
        <v>130</v>
      </c>
      <c r="D4" s="13" t="s">
        <v>131</v>
      </c>
      <c r="E4" s="13" t="s">
        <v>132</v>
      </c>
      <c r="F4" s="13" t="s">
        <v>133</v>
      </c>
      <c r="G4" s="13"/>
      <c r="H4" s="13"/>
      <c r="I4" s="13"/>
      <c r="J4" s="13"/>
      <c r="K4" s="13"/>
      <c r="L4" s="13"/>
      <c r="M4" s="13"/>
      <c r="N4" s="13"/>
      <c r="O4" s="44" t="s">
        <v>134</v>
      </c>
      <c r="P4" s="44" t="s">
        <v>135</v>
      </c>
      <c r="Q4" s="44" t="s">
        <v>136</v>
      </c>
      <c r="R4" s="44" t="s">
        <v>137</v>
      </c>
      <c r="S4" s="44" t="s">
        <v>138</v>
      </c>
      <c r="T4" s="44" t="s">
        <v>139</v>
      </c>
    </row>
    <row r="5" spans="1:20" s="1" customFormat="1" ht="19.5" customHeight="1">
      <c r="A5" s="39"/>
      <c r="B5" s="13"/>
      <c r="C5" s="13"/>
      <c r="D5" s="13"/>
      <c r="E5" s="13"/>
      <c r="F5" s="13" t="s">
        <v>48</v>
      </c>
      <c r="G5" s="13" t="s">
        <v>140</v>
      </c>
      <c r="H5" s="13" t="s">
        <v>141</v>
      </c>
      <c r="I5" s="13" t="s">
        <v>142</v>
      </c>
      <c r="J5" s="13"/>
      <c r="K5" s="44" t="s">
        <v>143</v>
      </c>
      <c r="L5" s="44" t="s">
        <v>144</v>
      </c>
      <c r="M5" s="44" t="s">
        <v>145</v>
      </c>
      <c r="N5" s="44" t="s">
        <v>146</v>
      </c>
      <c r="O5" s="44"/>
      <c r="P5" s="44"/>
      <c r="Q5" s="44"/>
      <c r="R5" s="44"/>
      <c r="S5" s="44"/>
      <c r="T5" s="44"/>
    </row>
    <row r="6" spans="1:20" s="1" customFormat="1" ht="33" customHeight="1">
      <c r="A6" s="40"/>
      <c r="B6" s="13"/>
      <c r="C6" s="13"/>
      <c r="D6" s="13"/>
      <c r="E6" s="13"/>
      <c r="F6" s="13"/>
      <c r="G6" s="13"/>
      <c r="H6" s="13"/>
      <c r="I6" s="44" t="s">
        <v>147</v>
      </c>
      <c r="J6" s="44" t="s">
        <v>148</v>
      </c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57" customHeight="1">
      <c r="A7" s="41" t="s">
        <v>149</v>
      </c>
      <c r="B7" s="42">
        <v>17121437.2</v>
      </c>
      <c r="C7" s="42"/>
      <c r="D7" s="42">
        <v>17121437.2</v>
      </c>
      <c r="E7" s="42">
        <v>17121437.2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23"/>
  <sheetViews>
    <sheetView workbookViewId="0" topLeftCell="A3">
      <selection activeCell="G17" sqref="G17"/>
    </sheetView>
  </sheetViews>
  <sheetFormatPr defaultColWidth="15.625" defaultRowHeight="24.75" customHeight="1"/>
  <cols>
    <col min="1" max="1" width="8.125" style="0" customWidth="1"/>
    <col min="2" max="2" width="15.00390625" style="0" customWidth="1"/>
    <col min="3" max="3" width="12.625" style="0" customWidth="1"/>
    <col min="4" max="4" width="11.625" style="0" customWidth="1"/>
    <col min="5" max="5" width="11.125" style="0" customWidth="1"/>
    <col min="6" max="6" width="11.25390625" style="0" customWidth="1"/>
    <col min="7" max="7" width="11.125" style="0" customWidth="1"/>
    <col min="8" max="9" width="11.00390625" style="0" customWidth="1"/>
  </cols>
  <sheetData>
    <row r="1" ht="24.75" customHeight="1">
      <c r="A1" t="s">
        <v>150</v>
      </c>
    </row>
    <row r="2" spans="1:9" ht="31.5" customHeight="1">
      <c r="A2" s="26" t="s">
        <v>151</v>
      </c>
      <c r="B2" s="26"/>
      <c r="C2" s="26"/>
      <c r="D2" s="26"/>
      <c r="E2" s="26"/>
      <c r="F2" s="26"/>
      <c r="G2" s="26"/>
      <c r="H2" s="26"/>
      <c r="I2" s="26"/>
    </row>
    <row r="3" spans="1:9" ht="24.75" customHeight="1">
      <c r="A3" s="27" t="s">
        <v>2</v>
      </c>
      <c r="I3" s="37" t="s">
        <v>3</v>
      </c>
    </row>
    <row r="4" spans="1:9" s="25" customFormat="1" ht="24.75" customHeight="1">
      <c r="A4" s="28" t="s">
        <v>44</v>
      </c>
      <c r="B4" s="28"/>
      <c r="C4" s="29" t="s">
        <v>8</v>
      </c>
      <c r="D4" s="30" t="s">
        <v>49</v>
      </c>
      <c r="E4" s="31"/>
      <c r="F4" s="31"/>
      <c r="G4" s="29" t="s">
        <v>50</v>
      </c>
      <c r="H4" s="29"/>
      <c r="I4" s="29"/>
    </row>
    <row r="5" spans="1:9" s="25" customFormat="1" ht="36.75" customHeight="1">
      <c r="A5" s="28" t="s">
        <v>46</v>
      </c>
      <c r="B5" s="28" t="s">
        <v>47</v>
      </c>
      <c r="C5" s="29"/>
      <c r="D5" s="29" t="s">
        <v>48</v>
      </c>
      <c r="E5" s="32" t="s">
        <v>69</v>
      </c>
      <c r="F5" s="32" t="s">
        <v>70</v>
      </c>
      <c r="G5" s="29" t="s">
        <v>48</v>
      </c>
      <c r="H5" s="29" t="s">
        <v>152</v>
      </c>
      <c r="I5" s="29" t="s">
        <v>153</v>
      </c>
    </row>
    <row r="6" spans="1:9" ht="24.75" customHeight="1">
      <c r="A6" s="33">
        <v>2010301</v>
      </c>
      <c r="B6" s="34" t="s">
        <v>51</v>
      </c>
      <c r="C6" s="35">
        <f>D6+G6</f>
        <v>6462093.7</v>
      </c>
      <c r="D6" s="35">
        <f>E6+F6</f>
        <v>6462093.7</v>
      </c>
      <c r="E6" s="35">
        <v>3466845.7</v>
      </c>
      <c r="F6" s="35">
        <v>2995248</v>
      </c>
      <c r="G6" s="35"/>
      <c r="H6" s="35"/>
      <c r="I6" s="35"/>
    </row>
    <row r="7" spans="1:9" ht="24.75" customHeight="1">
      <c r="A7" s="33">
        <v>2010350</v>
      </c>
      <c r="B7" s="34" t="s">
        <v>52</v>
      </c>
      <c r="C7" s="35">
        <f aca="true" t="shared" si="0" ref="C7:C19">D7+G7</f>
        <v>825621.1</v>
      </c>
      <c r="D7" s="35">
        <f aca="true" t="shared" si="1" ref="D7:D20">E7+F7</f>
        <v>825621.1</v>
      </c>
      <c r="E7" s="35">
        <v>645309.1</v>
      </c>
      <c r="F7" s="35">
        <v>180312</v>
      </c>
      <c r="G7" s="35"/>
      <c r="H7" s="35"/>
      <c r="I7" s="35"/>
    </row>
    <row r="8" spans="1:9" ht="24.75" customHeight="1">
      <c r="A8" s="33">
        <v>2010504</v>
      </c>
      <c r="B8" s="34" t="s">
        <v>53</v>
      </c>
      <c r="C8" s="35">
        <f t="shared" si="0"/>
        <v>261635.4</v>
      </c>
      <c r="D8" s="35">
        <f t="shared" si="1"/>
        <v>261635.4</v>
      </c>
      <c r="E8" s="35">
        <v>201541.8</v>
      </c>
      <c r="F8" s="35">
        <v>60093.6</v>
      </c>
      <c r="G8" s="35"/>
      <c r="H8" s="35"/>
      <c r="I8" s="35"/>
    </row>
    <row r="9" spans="1:9" ht="24.75" customHeight="1">
      <c r="A9" s="33">
        <v>2080501</v>
      </c>
      <c r="B9" s="34" t="s">
        <v>54</v>
      </c>
      <c r="C9" s="35">
        <f t="shared" si="0"/>
        <v>86082</v>
      </c>
      <c r="D9" s="35">
        <f t="shared" si="1"/>
        <v>86082</v>
      </c>
      <c r="E9" s="35">
        <v>86082</v>
      </c>
      <c r="F9" s="35"/>
      <c r="G9" s="35"/>
      <c r="H9" s="35"/>
      <c r="I9" s="35"/>
    </row>
    <row r="10" spans="1:9" ht="24.75" customHeight="1">
      <c r="A10" s="33">
        <v>2080505</v>
      </c>
      <c r="B10" s="34" t="s">
        <v>55</v>
      </c>
      <c r="C10" s="35">
        <f t="shared" si="0"/>
        <v>784080</v>
      </c>
      <c r="D10" s="35">
        <f t="shared" si="1"/>
        <v>784080</v>
      </c>
      <c r="E10" s="35">
        <v>784080</v>
      </c>
      <c r="F10" s="35"/>
      <c r="G10" s="35"/>
      <c r="H10" s="35"/>
      <c r="I10" s="35"/>
    </row>
    <row r="11" spans="1:9" ht="24.75" customHeight="1">
      <c r="A11" s="33">
        <v>2080899</v>
      </c>
      <c r="B11" s="34" t="s">
        <v>56</v>
      </c>
      <c r="C11" s="35">
        <f t="shared" si="0"/>
        <v>19152</v>
      </c>
      <c r="D11" s="35">
        <f t="shared" si="1"/>
        <v>19152</v>
      </c>
      <c r="E11" s="35">
        <v>19152</v>
      </c>
      <c r="F11" s="35"/>
      <c r="G11" s="35"/>
      <c r="H11" s="35"/>
      <c r="I11" s="35"/>
    </row>
    <row r="12" spans="1:9" ht="24.75" customHeight="1">
      <c r="A12" s="33">
        <v>2101101</v>
      </c>
      <c r="B12" s="34" t="s">
        <v>57</v>
      </c>
      <c r="C12" s="35">
        <f t="shared" si="0"/>
        <v>147420.4</v>
      </c>
      <c r="D12" s="35">
        <f t="shared" si="1"/>
        <v>147420.4</v>
      </c>
      <c r="E12" s="35">
        <v>147420.4</v>
      </c>
      <c r="F12" s="35"/>
      <c r="G12" s="35"/>
      <c r="H12" s="35"/>
      <c r="I12" s="35"/>
    </row>
    <row r="13" spans="1:9" ht="24.75" customHeight="1">
      <c r="A13" s="33">
        <v>2101102</v>
      </c>
      <c r="B13" s="34" t="s">
        <v>58</v>
      </c>
      <c r="C13" s="35">
        <f t="shared" si="0"/>
        <v>25410.4</v>
      </c>
      <c r="D13" s="35">
        <f t="shared" si="1"/>
        <v>25410.4</v>
      </c>
      <c r="E13" s="35">
        <v>25410.4</v>
      </c>
      <c r="F13" s="35"/>
      <c r="G13" s="35"/>
      <c r="H13" s="35"/>
      <c r="I13" s="35"/>
    </row>
    <row r="14" spans="1:9" ht="24.75" customHeight="1">
      <c r="A14" s="33">
        <v>2101103</v>
      </c>
      <c r="B14" s="34" t="s">
        <v>59</v>
      </c>
      <c r="C14" s="35">
        <f t="shared" si="0"/>
        <v>199983</v>
      </c>
      <c r="D14" s="35">
        <f t="shared" si="1"/>
        <v>199983</v>
      </c>
      <c r="E14" s="35">
        <v>199983</v>
      </c>
      <c r="F14" s="35"/>
      <c r="G14" s="35"/>
      <c r="H14" s="35"/>
      <c r="I14" s="35"/>
    </row>
    <row r="15" spans="1:9" ht="24.75" customHeight="1">
      <c r="A15" s="33">
        <v>2210201</v>
      </c>
      <c r="B15" s="34" t="s">
        <v>60</v>
      </c>
      <c r="C15" s="35">
        <f t="shared" si="0"/>
        <v>479959.2</v>
      </c>
      <c r="D15" s="35">
        <f t="shared" si="1"/>
        <v>479959.2</v>
      </c>
      <c r="E15" s="35">
        <v>479959.2</v>
      </c>
      <c r="F15" s="35"/>
      <c r="G15" s="35"/>
      <c r="H15" s="35"/>
      <c r="I15" s="35"/>
    </row>
    <row r="16" spans="1:9" ht="24.75" customHeight="1">
      <c r="A16" s="33">
        <v>2010399</v>
      </c>
      <c r="B16" s="34" t="s">
        <v>61</v>
      </c>
      <c r="C16" s="35">
        <f t="shared" si="0"/>
        <v>6030000</v>
      </c>
      <c r="D16" s="35"/>
      <c r="E16" s="35"/>
      <c r="F16" s="35"/>
      <c r="G16" s="35">
        <f>H16+I16</f>
        <v>6030000</v>
      </c>
      <c r="H16" s="35">
        <v>1840000</v>
      </c>
      <c r="I16" s="35">
        <v>4190000</v>
      </c>
    </row>
    <row r="17" spans="1:9" ht="24.75" customHeight="1">
      <c r="A17" s="33">
        <v>2050803</v>
      </c>
      <c r="B17" s="34" t="s">
        <v>62</v>
      </c>
      <c r="C17" s="35">
        <f t="shared" si="0"/>
        <v>300000</v>
      </c>
      <c r="D17" s="35"/>
      <c r="E17" s="35"/>
      <c r="F17" s="35"/>
      <c r="G17" s="35">
        <f aca="true" t="shared" si="2" ref="G16:G19">H17+I17</f>
        <v>300000</v>
      </c>
      <c r="H17" s="35">
        <v>60000</v>
      </c>
      <c r="I17" s="35">
        <v>240000</v>
      </c>
    </row>
    <row r="18" spans="1:9" ht="24.75" customHeight="1">
      <c r="A18" s="33">
        <v>2069999</v>
      </c>
      <c r="B18" s="34" t="s">
        <v>63</v>
      </c>
      <c r="C18" s="35">
        <f t="shared" si="0"/>
        <v>1310000</v>
      </c>
      <c r="D18" s="35"/>
      <c r="E18" s="35"/>
      <c r="F18" s="35"/>
      <c r="G18" s="35">
        <f t="shared" si="2"/>
        <v>1310000</v>
      </c>
      <c r="H18" s="35"/>
      <c r="I18" s="35">
        <v>1310000</v>
      </c>
    </row>
    <row r="19" spans="1:9" ht="24.75" customHeight="1">
      <c r="A19" s="33">
        <v>2150506</v>
      </c>
      <c r="B19" s="34" t="s">
        <v>64</v>
      </c>
      <c r="C19" s="35">
        <f t="shared" si="0"/>
        <v>190000</v>
      </c>
      <c r="D19" s="35"/>
      <c r="E19" s="35"/>
      <c r="F19" s="35"/>
      <c r="G19" s="35">
        <f t="shared" si="2"/>
        <v>190000</v>
      </c>
      <c r="H19" s="35"/>
      <c r="I19" s="35">
        <v>190000</v>
      </c>
    </row>
    <row r="20" spans="1:9" ht="24.75" customHeight="1">
      <c r="A20" s="32" t="s">
        <v>8</v>
      </c>
      <c r="B20" s="32"/>
      <c r="C20" s="35">
        <f>SUM(C6:C19)</f>
        <v>17121437.2</v>
      </c>
      <c r="D20" s="35"/>
      <c r="E20" s="35"/>
      <c r="F20" s="35"/>
      <c r="G20" s="35"/>
      <c r="H20" s="35"/>
      <c r="I20" s="35"/>
    </row>
    <row r="21" spans="1:9" ht="32.25" customHeight="1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30.75" customHeight="1">
      <c r="A22" s="36"/>
      <c r="B22" s="36"/>
      <c r="C22" s="36"/>
      <c r="D22" s="36"/>
      <c r="E22" s="36"/>
      <c r="F22" s="36"/>
      <c r="G22" s="36"/>
      <c r="H22" s="36"/>
      <c r="I22" s="36"/>
    </row>
    <row r="23" ht="24.75" customHeight="1">
      <c r="G23" t="s">
        <v>154</v>
      </c>
    </row>
  </sheetData>
  <mergeCells count="7">
    <mergeCell ref="A2:I2"/>
    <mergeCell ref="A4:B4"/>
    <mergeCell ref="D4:F4"/>
    <mergeCell ref="G4:I4"/>
    <mergeCell ref="A20:B20"/>
    <mergeCell ref="C4:C5"/>
    <mergeCell ref="A21:I22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8"/>
  <sheetViews>
    <sheetView tabSelected="1" workbookViewId="0" topLeftCell="A3">
      <selection activeCell="F30" sqref="F30"/>
    </sheetView>
  </sheetViews>
  <sheetFormatPr defaultColWidth="9.00390625" defaultRowHeight="13.5" outlineLevelRow="7"/>
  <cols>
    <col min="1" max="1" width="9.00390625" style="2" customWidth="1"/>
    <col min="2" max="2" width="12.375" style="2" customWidth="1"/>
    <col min="3" max="3" width="9.00390625" style="2" customWidth="1"/>
    <col min="4" max="4" width="13.375" style="2" customWidth="1"/>
    <col min="5" max="5" width="9.00390625" style="2" customWidth="1"/>
    <col min="6" max="6" width="14.375" style="2" customWidth="1"/>
    <col min="7" max="7" width="13.875" style="2" customWidth="1"/>
    <col min="8" max="8" width="14.50390625" style="2" customWidth="1"/>
    <col min="9" max="9" width="19.375" style="2" customWidth="1"/>
    <col min="10" max="16382" width="9.00390625" style="2" customWidth="1"/>
  </cols>
  <sheetData>
    <row r="1" spans="1:9" ht="13.5">
      <c r="A1" t="s">
        <v>155</v>
      </c>
      <c r="B1" s="3"/>
      <c r="C1" s="4" t="s">
        <v>156</v>
      </c>
      <c r="D1" s="4" t="s">
        <v>156</v>
      </c>
      <c r="E1" s="4" t="s">
        <v>156</v>
      </c>
      <c r="F1" s="4" t="s">
        <v>156</v>
      </c>
      <c r="G1" s="4" t="s">
        <v>156</v>
      </c>
      <c r="H1" s="4" t="s">
        <v>156</v>
      </c>
      <c r="I1" s="4" t="s">
        <v>156</v>
      </c>
    </row>
    <row r="2" spans="1:9" ht="27">
      <c r="A2" s="5" t="s">
        <v>157</v>
      </c>
      <c r="B2" s="5"/>
      <c r="C2" s="5"/>
      <c r="D2" s="5"/>
      <c r="E2" s="5"/>
      <c r="F2" s="5"/>
      <c r="G2" s="5"/>
      <c r="H2" s="5"/>
      <c r="I2" s="5"/>
    </row>
    <row r="3" spans="1:9" ht="26.25" customHeight="1">
      <c r="A3" s="6"/>
      <c r="B3" s="6"/>
      <c r="C3" s="7" t="s">
        <v>158</v>
      </c>
      <c r="D3" s="8"/>
      <c r="E3" s="9"/>
      <c r="F3" s="10"/>
      <c r="G3" s="11"/>
      <c r="H3" s="12" t="s">
        <v>3</v>
      </c>
      <c r="I3" s="12"/>
    </row>
    <row r="4" spans="1:9" s="1" customFormat="1" ht="27" customHeight="1">
      <c r="A4" s="13" t="s">
        <v>159</v>
      </c>
      <c r="B4" s="13" t="s">
        <v>160</v>
      </c>
      <c r="C4" s="13" t="s">
        <v>161</v>
      </c>
      <c r="D4" s="13" t="s">
        <v>7</v>
      </c>
      <c r="E4" s="13"/>
      <c r="F4" s="13"/>
      <c r="G4" s="13" t="s">
        <v>162</v>
      </c>
      <c r="H4" s="13" t="s">
        <v>163</v>
      </c>
      <c r="I4" s="13" t="s">
        <v>164</v>
      </c>
    </row>
    <row r="5" spans="1:9" s="1" customFormat="1" ht="22.5" customHeight="1">
      <c r="A5" s="13"/>
      <c r="B5" s="13"/>
      <c r="C5" s="13"/>
      <c r="D5" s="13" t="s">
        <v>48</v>
      </c>
      <c r="E5" s="13" t="s">
        <v>152</v>
      </c>
      <c r="F5" s="13" t="s">
        <v>153</v>
      </c>
      <c r="G5" s="13"/>
      <c r="H5" s="13"/>
      <c r="I5" s="13"/>
    </row>
    <row r="6" spans="1:9" ht="49" customHeight="1">
      <c r="A6" s="14" t="s">
        <v>149</v>
      </c>
      <c r="B6" s="15" t="s">
        <v>165</v>
      </c>
      <c r="C6" s="16">
        <v>2017</v>
      </c>
      <c r="D6" s="17">
        <f>E6+F6</f>
        <v>1300000</v>
      </c>
      <c r="E6" s="17"/>
      <c r="F6" s="17">
        <v>1300000</v>
      </c>
      <c r="G6" s="18" t="s">
        <v>166</v>
      </c>
      <c r="H6" s="19" t="s">
        <v>167</v>
      </c>
      <c r="I6" s="19" t="s">
        <v>168</v>
      </c>
    </row>
    <row r="7" spans="1:9" ht="42" customHeight="1">
      <c r="A7" s="20"/>
      <c r="B7" s="21"/>
      <c r="C7" s="22"/>
      <c r="D7" s="23"/>
      <c r="E7" s="23"/>
      <c r="F7" s="23"/>
      <c r="G7" s="18" t="s">
        <v>169</v>
      </c>
      <c r="H7" s="19" t="s">
        <v>170</v>
      </c>
      <c r="I7" s="19" t="s">
        <v>171</v>
      </c>
    </row>
    <row r="8" spans="1:9" ht="28" customHeight="1">
      <c r="A8" s="24" t="s">
        <v>172</v>
      </c>
      <c r="B8" s="24"/>
      <c r="C8" s="24"/>
      <c r="D8" s="24"/>
      <c r="E8" s="24"/>
      <c r="F8" s="24"/>
      <c r="G8" s="24"/>
      <c r="H8" s="24"/>
      <c r="I8" s="24"/>
    </row>
  </sheetData>
  <mergeCells count="17">
    <mergeCell ref="A2:I2"/>
    <mergeCell ref="A3:B3"/>
    <mergeCell ref="H3:I3"/>
    <mergeCell ref="D4:F4"/>
    <mergeCell ref="A8:I8"/>
    <mergeCell ref="A4:A5"/>
    <mergeCell ref="A6:A7"/>
    <mergeCell ref="B4:B5"/>
    <mergeCell ref="B6:B7"/>
    <mergeCell ref="C4:C5"/>
    <mergeCell ref="C6:C7"/>
    <mergeCell ref="D6:D7"/>
    <mergeCell ref="E6:E7"/>
    <mergeCell ref="F6:F7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null,null,总收发</cp:lastModifiedBy>
  <cp:lastPrinted>2017-01-25T03:43:00Z</cp:lastPrinted>
  <dcterms:created xsi:type="dcterms:W3CDTF">2017-01-10T03:02:00Z</dcterms:created>
  <dcterms:modified xsi:type="dcterms:W3CDTF">2017-04-21T07:47:45Z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