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 " sheetId="9" r:id="rId9"/>
  </sheets>
  <definedNames>
    <definedName name="_xlnm.Print_Area" localSheetId="5">部门收支总表!$1:$34</definedName>
  </definedNames>
  <calcPr calcId="144525"/>
</workbook>
</file>

<file path=xl/sharedStrings.xml><?xml version="1.0" encoding="utf-8"?>
<sst xmlns="http://schemas.openxmlformats.org/spreadsheetml/2006/main" count="264" uniqueCount="183">
  <si>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</si>
  <si>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</si>
  <si>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</si>
  <si>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</si>
  <si>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</si>
  <si>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</si>
  <si>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</si>
  <si>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</si>
  <si>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</si>
  <si>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</si>
  <si>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</si>
  <si>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</si>
  <si>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</si>
  <si>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</si>
  <si>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</si>
  <si>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</si>
  <si>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</si>
  <si>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</si>
  <si>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</si>
  <si>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</si>
  <si>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</si>
  <si>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</si>
  <si>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</si>
  <si>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</si>
  <si>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</si>
  <si>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</si>
  <si>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</si>
  <si>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</si>
  <si>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</si>
  <si>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</si>
  <si>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</si>
  <si>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</si>
  <si>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</si>
  <si>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</si>
  <si>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</si>
  <si>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（二十一)粮油物资储备支出(222)</t>
  </si>
  <si>
    <t>（二十二)预备费(227)</t>
  </si>
  <si>
    <t>（二十三)其它支出(229)</t>
  </si>
  <si>
    <t>（二十四)转移性支出(230)</t>
  </si>
  <si>
    <t>（二十五)债务还本支出(231)</t>
  </si>
  <si>
    <t>（二十六)债务付息支出(232)</t>
  </si>
  <si>
    <t>（二十七)债务发行费用支出(233)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</si>
  <si>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</si>
  <si>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</si>
  <si>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</si>
  <si>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</si>
  <si>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</si>
  <si>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</si>
  <si>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</si>
  <si>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</si>
  <si>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</si>
  <si>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</si>
  <si>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</si>
  <si>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</si>
  <si>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其他优抚支出</t>
  </si>
  <si>
    <t>事业单位医疗</t>
  </si>
  <si>
    <t>公务员医疗补助</t>
  </si>
  <si>
    <t>住房公积金</t>
  </si>
  <si>
    <t>机构运行</t>
  </si>
  <si>
    <t>其他农业综合开发支出</t>
  </si>
  <si>
    <t>农村环境保护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</si>
  <si>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</si>
  <si>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</si>
  <si>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</si>
  <si>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</si>
  <si>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</si>
  <si>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</si>
  <si>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福利费</t>
  </si>
  <si>
    <t>办公费</t>
  </si>
  <si>
    <t>公务用车运行维护费</t>
  </si>
  <si>
    <t>工会经费</t>
  </si>
  <si>
    <t>其他交通费用</t>
  </si>
  <si>
    <t>公务员医疗补助缴费</t>
  </si>
  <si>
    <t>通讯补助费</t>
  </si>
  <si>
    <t>遗属生活补助</t>
  </si>
  <si>
    <t>机关事业单位基本养老保险缴费</t>
  </si>
  <si>
    <t>绩效工资</t>
  </si>
  <si>
    <t>奖金</t>
  </si>
  <si>
    <t>津贴补贴</t>
  </si>
  <si>
    <t>基本工资</t>
  </si>
  <si>
    <t>其他社会保障缴费</t>
  </si>
  <si>
    <t>城镇职工基本医疗保险缴费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</si>
  <si>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</si>
  <si>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</si>
  <si>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</si>
  <si>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</si>
  <si>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</si>
  <si>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</si>
  <si>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</si>
  <si>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</si>
  <si>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</si>
  <si>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</si>
  <si>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</si>
  <si>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</si>
  <si>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</si>
  <si>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</si>
  <si>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</si>
  <si>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</si>
  <si>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</si>
  <si>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</si>
  <si>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</si>
  <si>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</si>
  <si>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</si>
  <si>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</si>
  <si>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</si>
  <si>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</si>
  <si>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</si>
  <si>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</si>
  <si>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</si>
  <si>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</si>
  <si>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</si>
  <si>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</si>
  <si>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</si>
  <si>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</si>
  <si>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</si>
  <si>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</si>
  <si>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</si>
  <si>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</si>
  <si>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</si>
  <si>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</si>
  <si>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</si>
  <si>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</si>
  <si>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</si>
  <si>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</si>
  <si>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</si>
  <si>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</si>
  <si>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</si>
  <si>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</si>
  <si>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</si>
  <si>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</si>
  <si>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</si>
  <si>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</si>
  <si>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</si>
  <si>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</si>
  <si>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</si>
  <si>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</si>
  <si>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</si>
  <si>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</si>
  <si>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</si>
  <si>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</si>
  <si>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</si>
  <si>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</si>
  <si>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</si>
  <si>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附件1-8</t>
  </si>
  <si>
    <t>部门支出总表</t>
  </si>
  <si>
    <t>本级</t>
  </si>
  <si>
    <t>下级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</si>
  <si>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</si>
  <si>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</si>
  <si>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</si>
  <si>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</si>
  <si>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</si>
  <si>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</si>
  <si>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</si>
  <si>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</si>
  <si>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</si>
  <si>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</si>
  <si>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</si>
  <si>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</si>
  <si>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>08-农业综合开发土地治理</t>
  </si>
  <si>
    <t>T204070.310-大成镇新风村朝拱坡农田基础设施提升建设缺口资金</t>
  </si>
  <si>
    <t xml:space="preserve"> 310001-儋州市农业综合开发办公室本级
</t>
  </si>
  <si>
    <t xml:space="preserve"> Z-专项业务类</t>
  </si>
  <si>
    <t xml:space="preserve"> 11-一般公共预算</t>
  </si>
  <si>
    <t>产出指标</t>
  </si>
  <si>
    <t>提高耕地使用率</t>
  </si>
  <si>
    <t>新增粮食生产能力9.21万公斤，新增瓜菜11.36万公斤。</t>
  </si>
  <si>
    <t xml:space="preserve"> 
成效指标
</t>
  </si>
  <si>
    <t xml:space="preserve">项目效果     </t>
  </si>
  <si>
    <t xml:space="preserve">受益农田面积达147亩，其中：新增灌溉面积88亩，改善灌溉面积59亩。  
</t>
  </si>
  <si>
    <t xml:space="preserve"> 07-农业综合开发其他农业综合开发支出</t>
  </si>
  <si>
    <t>R200158.310-农业综合开发事业费</t>
  </si>
  <si>
    <t xml:space="preserve"> 310001-儋州市农业综合开发办公室本级</t>
  </si>
  <si>
    <t xml:space="preserve">社会效益 </t>
  </si>
  <si>
    <t xml:space="preserve">保证1万亩农田整治工程，产业化项目及田间道路硬化、水毁工程等修复 
</t>
  </si>
  <si>
    <t xml:space="preserve">社会效益     </t>
  </si>
  <si>
    <t xml:space="preserve">保证农发中
心日常工作正常运行   </t>
  </si>
  <si>
    <t>R200157.310-综合工作经费</t>
  </si>
  <si>
    <t>目标效益</t>
  </si>
  <si>
    <t xml:space="preserve">保证农田整治1个田洋1万亩工作顺利进行 
</t>
  </si>
  <si>
    <t xml:space="preserve">
成效指标
</t>
  </si>
  <si>
    <t xml:space="preserve">社会效益      </t>
  </si>
  <si>
    <t xml:space="preserve">保证2019年农业
综合开发工作顺利进行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</si>
</sst>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6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2"/>
      <name val="宋体"/>
      <charset val="134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6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20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" borderId="19" applyNumberFormat="0" applyAlignment="0" applyProtection="0">
      <alignment vertical="center"/>
    </xf>
    <xf numFmtId="0" fontId="23" fillId="2" borderId="23" applyNumberFormat="0" applyAlignment="0" applyProtection="0">
      <alignment vertical="center"/>
    </xf>
    <xf numFmtId="0" fontId="8" fillId="4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0" fillId="2" borderId="0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 shrinkToFi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left" vertical="center" wrapText="1" shrinkToFit="1"/>
    </xf>
    <xf numFmtId="0" fontId="0" fillId="2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4" fontId="0" fillId="2" borderId="5" xfId="0" applyNumberFormat="1" applyFont="1" applyFill="1" applyBorder="1" applyAlignment="1">
      <alignment horizontal="center" vertical="center"/>
    </xf>
    <xf numFmtId="4" fontId="0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 wrapText="1"/>
    </xf>
    <xf numFmtId="4" fontId="0" fillId="2" borderId="9" xfId="0" applyNumberFormat="1" applyFont="1" applyFill="1" applyBorder="1" applyAlignment="1">
      <alignment horizontal="right" vertical="center"/>
    </xf>
    <xf numFmtId="4" fontId="0" fillId="2" borderId="2" xfId="0" applyNumberFormat="1" applyFont="1" applyFill="1" applyBorder="1" applyAlignment="1">
      <alignment horizontal="right" vertical="center"/>
    </xf>
    <xf numFmtId="4" fontId="0" fillId="2" borderId="6" xfId="0" applyNumberFormat="1" applyFont="1" applyFill="1" applyBorder="1" applyAlignment="1">
      <alignment horizontal="center" vertical="center"/>
    </xf>
    <xf numFmtId="4" fontId="0" fillId="2" borderId="10" xfId="0" applyNumberFormat="1" applyFont="1" applyFill="1" applyBorder="1" applyAlignment="1">
      <alignment horizontal="center" vertical="top"/>
    </xf>
    <xf numFmtId="0" fontId="0" fillId="2" borderId="5" xfId="0" applyFont="1" applyFill="1" applyBorder="1" applyAlignment="1">
      <alignment horizontal="left" vertical="center"/>
    </xf>
    <xf numFmtId="4" fontId="0" fillId="2" borderId="5" xfId="0" applyNumberFormat="1" applyFont="1" applyFill="1" applyBorder="1" applyAlignment="1">
      <alignment horizontal="right" vertical="center"/>
    </xf>
    <xf numFmtId="4" fontId="0" fillId="2" borderId="11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7" xfId="0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left" vertical="center"/>
    </xf>
    <xf numFmtId="49" fontId="0" fillId="2" borderId="16" xfId="0" applyNumberFormat="1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>
      <alignment vertical="center"/>
    </xf>
    <xf numFmtId="176" fontId="5" fillId="0" borderId="2" xfId="0" applyNumberFormat="1" applyFont="1" applyFill="1" applyBorder="1">
      <alignment vertical="center"/>
    </xf>
    <xf numFmtId="0" fontId="0" fillId="0" borderId="12" xfId="0" applyBorder="1" applyAlignment="1">
      <alignment horizontal="center" vertical="center"/>
    </xf>
    <xf numFmtId="49" fontId="0" fillId="2" borderId="2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B14" sqref="B14"/>
    </sheetView>
  </sheetViews>
  <sheetFormatPr defaultColWidth="9" defaultRowHeight="24.95" customHeight="1" outlineLevelCol="5"/>
  <cols>
    <col min="1" max="1" width="28.125" customWidth="1"/>
    <col min="2" max="2" width="14.875" customWidth="1"/>
    <col min="3" max="3" width="32.125" customWidth="1"/>
    <col min="4" max="4" width="17.125" customWidth="1"/>
    <col min="5" max="5" width="15.125" customWidth="1"/>
    <col min="6" max="6" width="17.75" customWidth="1"/>
    <col min="7" max="7" width="12.625"/>
  </cols>
  <sheetData>
    <row r="1" ht="24.75" customHeight="1" spans="1:1">
      <c r="A1" t="s">
        <v>0</v>
      </c>
    </row>
    <row r="2" ht="39" customHeight="1" spans="1:6">
      <c r="A2" s="50" t="s">
        <v>1</v>
      </c>
      <c r="B2" s="50"/>
      <c r="C2" s="50"/>
      <c r="D2" s="50"/>
      <c r="E2" s="50"/>
      <c r="F2" s="50"/>
    </row>
    <row r="3" ht="26.25" customHeight="1" spans="1:6">
      <c r="A3" s="51" t="s">
        <v>2</v>
      </c>
      <c r="B3" s="50"/>
      <c r="C3" s="50"/>
      <c r="D3" s="50"/>
      <c r="E3" s="50"/>
      <c r="F3" s="40" t="s">
        <v>3</v>
      </c>
    </row>
    <row r="4" customHeight="1" spans="1:6">
      <c r="A4" s="74" t="s">
        <v>4</v>
      </c>
      <c r="B4" s="74"/>
      <c r="C4" s="74" t="s">
        <v>5</v>
      </c>
      <c r="D4" s="74"/>
      <c r="E4" s="74"/>
      <c r="F4" s="74"/>
    </row>
    <row r="5" customHeight="1" spans="1:6">
      <c r="A5" s="74" t="s">
        <v>6</v>
      </c>
      <c r="B5" s="74" t="s">
        <v>7</v>
      </c>
      <c r="C5" s="74" t="s">
        <v>6</v>
      </c>
      <c r="D5" s="74" t="s">
        <v>8</v>
      </c>
      <c r="E5" s="74" t="s">
        <v>9</v>
      </c>
      <c r="F5" s="74" t="s">
        <v>10</v>
      </c>
    </row>
    <row r="6" customHeight="1" spans="1:6">
      <c r="A6" s="76" t="s">
        <v>11</v>
      </c>
      <c r="B6" s="66">
        <f>B34</f>
        <v>3227198.88</v>
      </c>
      <c r="C6" s="76" t="s">
        <v>12</v>
      </c>
      <c r="D6" s="66">
        <f ca="1" t="shared" ref="B6:F6" si="0">D34</f>
        <v>3227198.88</v>
      </c>
      <c r="E6" s="66">
        <f ca="1" t="shared" si="0"/>
        <v>3227198.88</v>
      </c>
      <c r="F6" s="66">
        <f ca="1" t="shared" si="0"/>
        <v>0</v>
      </c>
    </row>
    <row r="7" customHeight="1" spans="1:6">
      <c r="A7" s="76" t="s">
        <v>13</v>
      </c>
      <c r="B7" s="66">
        <v>3227198.88</v>
      </c>
      <c r="C7" s="82" t="s">
        <v>14</v>
      </c>
      <c r="D7" s="66">
        <v>0</v>
      </c>
      <c r="E7" s="66"/>
      <c r="F7" s="66"/>
    </row>
    <row r="8" customHeight="1" spans="1:6">
      <c r="A8" s="76" t="s">
        <v>15</v>
      </c>
      <c r="B8" s="66"/>
      <c r="C8" s="82" t="s">
        <v>16</v>
      </c>
      <c r="D8" s="66">
        <v>0</v>
      </c>
      <c r="E8" s="66"/>
      <c r="F8" s="66"/>
    </row>
    <row r="9" customHeight="1" spans="1:6">
      <c r="A9" s="76"/>
      <c r="B9" s="66"/>
      <c r="C9" s="82" t="s">
        <v>17</v>
      </c>
      <c r="D9" s="66">
        <v>0</v>
      </c>
      <c r="E9" s="66"/>
      <c r="F9" s="66"/>
    </row>
    <row r="10" customHeight="1" spans="1:6">
      <c r="A10" s="76"/>
      <c r="B10" s="66"/>
      <c r="C10" s="82" t="s">
        <v>18</v>
      </c>
      <c r="D10" s="66">
        <v>0</v>
      </c>
      <c r="E10" s="66"/>
      <c r="F10" s="66"/>
    </row>
    <row r="11" customHeight="1" spans="1:6">
      <c r="A11" s="76"/>
      <c r="B11" s="66"/>
      <c r="C11" s="82" t="s">
        <v>19</v>
      </c>
      <c r="D11" s="66">
        <v>0</v>
      </c>
      <c r="E11" s="66"/>
      <c r="F11" s="66"/>
    </row>
    <row r="12" customHeight="1" spans="1:6">
      <c r="A12" s="76"/>
      <c r="B12" s="66"/>
      <c r="C12" s="82" t="s">
        <v>20</v>
      </c>
      <c r="D12" s="66">
        <v>0</v>
      </c>
      <c r="E12" s="66"/>
      <c r="F12" s="66"/>
    </row>
    <row r="13" customHeight="1" spans="1:6">
      <c r="A13" s="76"/>
      <c r="B13" s="66"/>
      <c r="C13" s="82" t="s">
        <v>21</v>
      </c>
      <c r="D13" s="66">
        <v>0</v>
      </c>
      <c r="E13" s="66"/>
      <c r="F13" s="66"/>
    </row>
    <row r="14" customHeight="1" spans="1:6">
      <c r="A14" s="76"/>
      <c r="B14" s="66"/>
      <c r="C14" s="82" t="s">
        <v>22</v>
      </c>
      <c r="D14" s="66">
        <v>190844</v>
      </c>
      <c r="E14" s="66">
        <v>190844</v>
      </c>
      <c r="F14" s="66"/>
    </row>
    <row r="15" customHeight="1" spans="1:6">
      <c r="A15" s="76"/>
      <c r="B15" s="66"/>
      <c r="C15" s="82" t="s">
        <v>23</v>
      </c>
      <c r="D15" s="66">
        <v>0</v>
      </c>
      <c r="E15" s="66"/>
      <c r="F15" s="66"/>
    </row>
    <row r="16" customHeight="1" spans="1:6">
      <c r="A16" s="76"/>
      <c r="B16" s="66"/>
      <c r="C16" s="82" t="s">
        <v>24</v>
      </c>
      <c r="D16" s="66">
        <v>181014.28</v>
      </c>
      <c r="E16" s="66">
        <v>181014.28</v>
      </c>
      <c r="F16" s="66"/>
    </row>
    <row r="17" customHeight="1" spans="1:6">
      <c r="A17" s="76"/>
      <c r="B17" s="66"/>
      <c r="C17" s="82" t="s">
        <v>25</v>
      </c>
      <c r="D17" s="66">
        <v>485500</v>
      </c>
      <c r="E17" s="66">
        <v>485500</v>
      </c>
      <c r="F17" s="66"/>
    </row>
    <row r="18" customHeight="1" spans="1:6">
      <c r="A18" s="76"/>
      <c r="B18" s="66"/>
      <c r="C18" s="82" t="s">
        <v>26</v>
      </c>
      <c r="D18" s="66">
        <v>0</v>
      </c>
      <c r="E18" s="66"/>
      <c r="F18" s="66"/>
    </row>
    <row r="19" customHeight="1" spans="1:6">
      <c r="A19" s="76"/>
      <c r="B19" s="66"/>
      <c r="C19" s="82" t="s">
        <v>27</v>
      </c>
      <c r="D19" s="66">
        <v>2253706</v>
      </c>
      <c r="E19" s="66">
        <v>2253706</v>
      </c>
      <c r="F19" s="66"/>
    </row>
    <row r="20" customHeight="1" spans="1:6">
      <c r="A20" s="76"/>
      <c r="B20" s="66"/>
      <c r="C20" s="82" t="s">
        <v>28</v>
      </c>
      <c r="D20" s="66">
        <v>0</v>
      </c>
      <c r="E20" s="66"/>
      <c r="F20" s="66"/>
    </row>
    <row r="21" customHeight="1" spans="1:6">
      <c r="A21" s="76"/>
      <c r="B21" s="66"/>
      <c r="C21" s="82" t="s">
        <v>29</v>
      </c>
      <c r="D21" s="66">
        <v>0</v>
      </c>
      <c r="E21" s="66"/>
      <c r="F21" s="66"/>
    </row>
    <row r="22" customHeight="1" spans="1:6">
      <c r="A22" s="76"/>
      <c r="B22" s="66"/>
      <c r="C22" s="82" t="s">
        <v>30</v>
      </c>
      <c r="D22" s="66">
        <v>0</v>
      </c>
      <c r="E22" s="66"/>
      <c r="F22" s="66"/>
    </row>
    <row r="23" customHeight="1" spans="1:6">
      <c r="A23" s="76"/>
      <c r="B23" s="66"/>
      <c r="C23" s="82" t="s">
        <v>31</v>
      </c>
      <c r="D23" s="66">
        <v>0</v>
      </c>
      <c r="E23" s="66"/>
      <c r="F23" s="66"/>
    </row>
    <row r="24" customHeight="1" spans="1:6">
      <c r="A24" s="76"/>
      <c r="B24" s="66"/>
      <c r="C24" s="82" t="s">
        <v>32</v>
      </c>
      <c r="D24" s="66">
        <v>0</v>
      </c>
      <c r="E24" s="66"/>
      <c r="F24" s="66"/>
    </row>
    <row r="25" customHeight="1" spans="1:6">
      <c r="A25" s="76"/>
      <c r="B25" s="66"/>
      <c r="C25" s="82" t="s">
        <v>33</v>
      </c>
      <c r="D25" s="66">
        <v>0</v>
      </c>
      <c r="E25" s="66"/>
      <c r="F25" s="66"/>
    </row>
    <row r="26" customHeight="1" spans="1:6">
      <c r="A26" s="76"/>
      <c r="B26" s="66"/>
      <c r="C26" s="82" t="s">
        <v>34</v>
      </c>
      <c r="D26" s="66">
        <v>116134.6</v>
      </c>
      <c r="E26" s="66">
        <v>116134.6</v>
      </c>
      <c r="F26" s="66"/>
    </row>
    <row r="27" customHeight="1" spans="1:6">
      <c r="A27" s="76"/>
      <c r="B27" s="66"/>
      <c r="C27" s="82" t="s">
        <v>35</v>
      </c>
      <c r="D27" s="66">
        <v>0</v>
      </c>
      <c r="E27" s="66"/>
      <c r="F27" s="66"/>
    </row>
    <row r="28" customHeight="1" spans="1:6">
      <c r="A28" s="76"/>
      <c r="B28" s="66"/>
      <c r="C28" s="82" t="s">
        <v>36</v>
      </c>
      <c r="D28" s="66">
        <v>0</v>
      </c>
      <c r="E28" s="66"/>
      <c r="F28" s="66"/>
    </row>
    <row r="29" customHeight="1" spans="1:6">
      <c r="A29" s="76"/>
      <c r="B29" s="66"/>
      <c r="C29" s="82" t="s">
        <v>37</v>
      </c>
      <c r="D29" s="66">
        <v>0</v>
      </c>
      <c r="E29" s="66"/>
      <c r="F29" s="66"/>
    </row>
    <row r="30" customHeight="1" spans="1:6">
      <c r="A30" s="76"/>
      <c r="B30" s="66"/>
      <c r="C30" s="82" t="s">
        <v>38</v>
      </c>
      <c r="D30" s="66">
        <v>0</v>
      </c>
      <c r="E30" s="66"/>
      <c r="F30" s="66"/>
    </row>
    <row r="31" customHeight="1" spans="1:6">
      <c r="A31" s="76"/>
      <c r="B31" s="66"/>
      <c r="C31" s="82" t="s">
        <v>39</v>
      </c>
      <c r="D31" s="66">
        <v>0</v>
      </c>
      <c r="E31" s="66"/>
      <c r="F31" s="66"/>
    </row>
    <row r="32" customHeight="1" spans="1:6">
      <c r="A32" s="76"/>
      <c r="B32" s="66"/>
      <c r="C32" s="82" t="s">
        <v>40</v>
      </c>
      <c r="D32" s="66">
        <v>0</v>
      </c>
      <c r="E32" s="66"/>
      <c r="F32" s="66"/>
    </row>
    <row r="33" ht="39" customHeight="1" spans="1:6">
      <c r="A33" s="76"/>
      <c r="B33" s="66"/>
      <c r="C33" s="82" t="s">
        <v>41</v>
      </c>
      <c r="D33" s="66">
        <v>0</v>
      </c>
      <c r="E33" s="66"/>
      <c r="F33" s="66"/>
    </row>
    <row r="34" ht="53" customHeight="1" spans="1:6">
      <c r="A34" s="76" t="s">
        <v>42</v>
      </c>
      <c r="B34" s="66">
        <f>SUM(B7:B33)</f>
        <v>3227198.88</v>
      </c>
      <c r="C34" s="82" t="s">
        <v>43</v>
      </c>
      <c r="D34" s="66">
        <v>3227198.88</v>
      </c>
      <c r="E34" s="66">
        <v>3227198.88</v>
      </c>
      <c r="F34" s="66">
        <f>SUM(F7:F33)</f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selection activeCell="A11" sqref="$A11:$XFD11"/>
    </sheetView>
  </sheetViews>
  <sheetFormatPr defaultColWidth="15.625" defaultRowHeight="24.95" customHeight="1" outlineLevelCol="4"/>
  <cols>
    <col min="1" max="1" width="15.625" style="73"/>
    <col min="2" max="2" width="32.75" customWidth="1"/>
  </cols>
  <sheetData>
    <row r="1" customHeight="1" spans="1:1">
      <c r="A1" t="s">
        <v>44</v>
      </c>
    </row>
    <row r="2" customHeight="1" spans="1:5">
      <c r="A2" s="50" t="s">
        <v>45</v>
      </c>
      <c r="B2" s="50"/>
      <c r="C2" s="50"/>
      <c r="D2" s="50"/>
      <c r="E2" s="50"/>
    </row>
    <row r="3" customHeight="1" spans="1:5">
      <c r="A3" s="51" t="s">
        <v>2</v>
      </c>
      <c r="B3" s="50"/>
      <c r="C3" s="50"/>
      <c r="D3" s="50"/>
      <c r="E3" s="61" t="s">
        <v>3</v>
      </c>
    </row>
    <row r="4" customHeight="1" spans="1:5">
      <c r="A4" s="74" t="s">
        <v>46</v>
      </c>
      <c r="B4" s="74"/>
      <c r="C4" s="74" t="s">
        <v>47</v>
      </c>
      <c r="D4" s="74"/>
      <c r="E4" s="74"/>
    </row>
    <row r="5" s="60" customFormat="1" customHeight="1" spans="1:5">
      <c r="A5" s="74" t="s">
        <v>48</v>
      </c>
      <c r="B5" s="74" t="s">
        <v>49</v>
      </c>
      <c r="C5" s="74" t="s">
        <v>50</v>
      </c>
      <c r="D5" s="74" t="s">
        <v>51</v>
      </c>
      <c r="E5" s="74" t="s">
        <v>52</v>
      </c>
    </row>
    <row r="6" customHeight="1" spans="1:5">
      <c r="A6" s="75">
        <v>2080505</v>
      </c>
      <c r="B6" s="76" t="s">
        <v>53</v>
      </c>
      <c r="C6" s="66">
        <v>183740</v>
      </c>
      <c r="D6" s="66">
        <v>183740</v>
      </c>
      <c r="E6" s="66"/>
    </row>
    <row r="7" customHeight="1" spans="1:5">
      <c r="A7" s="75">
        <v>2080899</v>
      </c>
      <c r="B7" s="76" t="s">
        <v>54</v>
      </c>
      <c r="C7" s="66">
        <v>7104</v>
      </c>
      <c r="D7" s="66">
        <v>7104</v>
      </c>
      <c r="E7" s="66"/>
    </row>
    <row r="8" customHeight="1" spans="1:5">
      <c r="A8" s="75">
        <v>2101102</v>
      </c>
      <c r="B8" s="76" t="s">
        <v>55</v>
      </c>
      <c r="C8" s="66">
        <v>44404.6</v>
      </c>
      <c r="D8" s="66">
        <v>44404.6</v>
      </c>
      <c r="E8" s="66"/>
    </row>
    <row r="9" customHeight="1" spans="1:5">
      <c r="A9" s="75">
        <v>2101103</v>
      </c>
      <c r="B9" s="76" t="s">
        <v>56</v>
      </c>
      <c r="C9" s="66">
        <v>136609.68</v>
      </c>
      <c r="D9" s="66">
        <v>136609.68</v>
      </c>
      <c r="E9" s="66"/>
    </row>
    <row r="10" customHeight="1" spans="1:5">
      <c r="A10" s="75">
        <v>2210201</v>
      </c>
      <c r="B10" s="76" t="s">
        <v>57</v>
      </c>
      <c r="C10" s="66">
        <v>116134.6</v>
      </c>
      <c r="D10" s="66">
        <v>116134.6</v>
      </c>
      <c r="E10" s="66"/>
    </row>
    <row r="11" customHeight="1" spans="1:5">
      <c r="A11" s="75">
        <v>2130601</v>
      </c>
      <c r="B11" s="76" t="s">
        <v>58</v>
      </c>
      <c r="C11" s="66">
        <v>1203706</v>
      </c>
      <c r="D11" s="66">
        <v>1203706</v>
      </c>
      <c r="E11" s="66"/>
    </row>
    <row r="12" customHeight="1" spans="1:5">
      <c r="A12" s="75">
        <v>2130699</v>
      </c>
      <c r="B12" s="76" t="s">
        <v>59</v>
      </c>
      <c r="C12" s="66">
        <v>1050000</v>
      </c>
      <c r="D12" s="66"/>
      <c r="E12" s="66">
        <v>1050000</v>
      </c>
    </row>
    <row r="13" customHeight="1" spans="1:5">
      <c r="A13" s="75">
        <v>2110402</v>
      </c>
      <c r="B13" s="76" t="s">
        <v>60</v>
      </c>
      <c r="C13" s="66">
        <v>485500</v>
      </c>
      <c r="D13" s="66"/>
      <c r="E13" s="66">
        <v>485500</v>
      </c>
    </row>
    <row r="14" customHeight="1" spans="1:5">
      <c r="A14" s="74" t="s">
        <v>8</v>
      </c>
      <c r="B14" s="74"/>
      <c r="C14" s="66">
        <f>SUM(C6:C13)</f>
        <v>3227198.88</v>
      </c>
      <c r="D14" s="66">
        <f>SUM(D6:D13)</f>
        <v>1691698.88</v>
      </c>
      <c r="E14" s="66">
        <f>SUM(E6:E13)</f>
        <v>1535500</v>
      </c>
    </row>
  </sheetData>
  <mergeCells count="4">
    <mergeCell ref="A2:E2"/>
    <mergeCell ref="A4:B4"/>
    <mergeCell ref="C4:E4"/>
    <mergeCell ref="A14:B1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opLeftCell="A7" workbookViewId="0">
      <selection activeCell="F4" sqref="F4"/>
    </sheetView>
  </sheetViews>
  <sheetFormatPr defaultColWidth="15.625" defaultRowHeight="24.95" customHeight="1" outlineLevelCol="4"/>
  <cols>
    <col min="1" max="1" width="18.25" style="73" customWidth="1"/>
    <col min="2" max="2" width="30.5" customWidth="1"/>
  </cols>
  <sheetData>
    <row r="1" customHeight="1" spans="1:1">
      <c r="A1" t="s">
        <v>61</v>
      </c>
    </row>
    <row r="2" customHeight="1" spans="1:5">
      <c r="A2" s="50" t="s">
        <v>62</v>
      </c>
      <c r="B2" s="50"/>
      <c r="C2" s="50"/>
      <c r="D2" s="50"/>
      <c r="E2" s="50"/>
    </row>
    <row r="3" customHeight="1" spans="1:5">
      <c r="A3" s="51" t="s">
        <v>2</v>
      </c>
      <c r="E3" s="61" t="s">
        <v>3</v>
      </c>
    </row>
    <row r="4" customHeight="1" spans="1:5">
      <c r="A4" s="74" t="s">
        <v>63</v>
      </c>
      <c r="B4" s="74"/>
      <c r="C4" s="74" t="s">
        <v>64</v>
      </c>
      <c r="D4" s="74"/>
      <c r="E4" s="74"/>
    </row>
    <row r="5" s="60" customFormat="1" customHeight="1" spans="1:5">
      <c r="A5" s="74" t="s">
        <v>48</v>
      </c>
      <c r="B5" s="74" t="s">
        <v>49</v>
      </c>
      <c r="C5" s="74" t="s">
        <v>8</v>
      </c>
      <c r="D5" s="74" t="s">
        <v>65</v>
      </c>
      <c r="E5" s="74" t="s">
        <v>66</v>
      </c>
    </row>
    <row r="6" customHeight="1" spans="1:5">
      <c r="A6" s="75">
        <v>30229</v>
      </c>
      <c r="B6" s="79" t="s">
        <v>67</v>
      </c>
      <c r="C6" s="58">
        <f>SUM(D6:E6)</f>
        <v>343.2</v>
      </c>
      <c r="D6" s="80"/>
      <c r="E6" s="80">
        <v>343.2</v>
      </c>
    </row>
    <row r="7" customHeight="1" spans="1:5">
      <c r="A7" s="75">
        <v>30201</v>
      </c>
      <c r="B7" s="79" t="s">
        <v>68</v>
      </c>
      <c r="C7" s="58">
        <f t="shared" ref="C7:C21" si="0">SUM(D7:E7)</f>
        <v>102885</v>
      </c>
      <c r="D7" s="80"/>
      <c r="E7" s="80">
        <v>102885</v>
      </c>
    </row>
    <row r="8" customHeight="1" spans="1:5">
      <c r="A8" s="75">
        <v>30231</v>
      </c>
      <c r="B8" s="79" t="s">
        <v>69</v>
      </c>
      <c r="C8" s="58">
        <f t="shared" si="0"/>
        <v>16000</v>
      </c>
      <c r="D8" s="80"/>
      <c r="E8" s="80">
        <v>16000</v>
      </c>
    </row>
    <row r="9" customHeight="1" spans="1:5">
      <c r="A9" s="75">
        <v>30228</v>
      </c>
      <c r="B9" s="79" t="s">
        <v>70</v>
      </c>
      <c r="C9" s="58">
        <f t="shared" si="0"/>
        <v>19127.2</v>
      </c>
      <c r="D9" s="80"/>
      <c r="E9" s="80">
        <v>19127.2</v>
      </c>
    </row>
    <row r="10" customHeight="1" spans="1:5">
      <c r="A10" s="75">
        <v>30239</v>
      </c>
      <c r="B10" s="79" t="s">
        <v>71</v>
      </c>
      <c r="C10" s="58">
        <f t="shared" si="0"/>
        <v>54960</v>
      </c>
      <c r="D10" s="80"/>
      <c r="E10" s="80">
        <v>54960</v>
      </c>
    </row>
    <row r="11" customHeight="1" spans="1:5">
      <c r="A11" s="75">
        <v>30111</v>
      </c>
      <c r="B11" s="79" t="s">
        <v>72</v>
      </c>
      <c r="C11" s="58">
        <f t="shared" si="0"/>
        <v>136609.68</v>
      </c>
      <c r="D11" s="80">
        <v>136609.68</v>
      </c>
      <c r="E11" s="80"/>
    </row>
    <row r="12" customHeight="1" spans="1:5">
      <c r="A12" s="75">
        <v>30207</v>
      </c>
      <c r="B12" s="79" t="s">
        <v>73</v>
      </c>
      <c r="C12" s="58">
        <f t="shared" si="0"/>
        <v>15960</v>
      </c>
      <c r="D12" s="80"/>
      <c r="E12" s="80">
        <v>15960</v>
      </c>
    </row>
    <row r="13" customHeight="1" spans="1:5">
      <c r="A13" s="75">
        <v>30305</v>
      </c>
      <c r="B13" s="79" t="s">
        <v>74</v>
      </c>
      <c r="C13" s="58">
        <f t="shared" si="0"/>
        <v>7104</v>
      </c>
      <c r="D13" s="80">
        <v>7104</v>
      </c>
      <c r="E13" s="80"/>
    </row>
    <row r="14" customHeight="1" spans="1:5">
      <c r="A14" s="75">
        <v>30108</v>
      </c>
      <c r="B14" s="79" t="s">
        <v>75</v>
      </c>
      <c r="C14" s="58">
        <f t="shared" si="0"/>
        <v>183740</v>
      </c>
      <c r="D14" s="80">
        <v>183740</v>
      </c>
      <c r="E14" s="80"/>
    </row>
    <row r="15" customHeight="1" spans="1:5">
      <c r="A15" s="75">
        <v>30107</v>
      </c>
      <c r="B15" s="79" t="s">
        <v>76</v>
      </c>
      <c r="C15" s="58">
        <f t="shared" si="0"/>
        <v>15960</v>
      </c>
      <c r="D15" s="80">
        <v>15960</v>
      </c>
      <c r="E15" s="80"/>
    </row>
    <row r="16" customHeight="1" spans="1:5">
      <c r="A16" s="75">
        <v>30103</v>
      </c>
      <c r="B16" s="79" t="s">
        <v>77</v>
      </c>
      <c r="C16" s="58">
        <f t="shared" si="0"/>
        <v>43534</v>
      </c>
      <c r="D16" s="80">
        <v>43534</v>
      </c>
      <c r="E16" s="80"/>
    </row>
    <row r="17" customHeight="1" spans="1:5">
      <c r="A17" s="75">
        <v>30102</v>
      </c>
      <c r="B17" s="79" t="s">
        <v>78</v>
      </c>
      <c r="C17" s="58">
        <f t="shared" si="0"/>
        <v>408900</v>
      </c>
      <c r="D17" s="80">
        <v>408900</v>
      </c>
      <c r="E17" s="80"/>
    </row>
    <row r="18" customHeight="1" spans="1:5">
      <c r="A18" s="75">
        <v>30101</v>
      </c>
      <c r="B18" s="79" t="s">
        <v>79</v>
      </c>
      <c r="C18" s="58">
        <f t="shared" si="0"/>
        <v>522408</v>
      </c>
      <c r="D18" s="80">
        <v>522408</v>
      </c>
      <c r="E18" s="80"/>
    </row>
    <row r="19" customHeight="1" spans="1:5">
      <c r="A19" s="75">
        <v>30112</v>
      </c>
      <c r="B19" s="79" t="s">
        <v>80</v>
      </c>
      <c r="C19" s="58">
        <f t="shared" si="0"/>
        <v>6240.6</v>
      </c>
      <c r="D19" s="80">
        <v>6240.6</v>
      </c>
      <c r="E19" s="80"/>
    </row>
    <row r="20" customHeight="1" spans="1:5">
      <c r="A20" s="75">
        <v>30110</v>
      </c>
      <c r="B20" s="79" t="s">
        <v>81</v>
      </c>
      <c r="C20" s="58">
        <f t="shared" si="0"/>
        <v>41792.6</v>
      </c>
      <c r="D20" s="80">
        <v>41792.6</v>
      </c>
      <c r="E20" s="80"/>
    </row>
    <row r="21" customHeight="1" spans="1:5">
      <c r="A21" s="75">
        <v>30113</v>
      </c>
      <c r="B21" s="79" t="s">
        <v>57</v>
      </c>
      <c r="C21" s="58">
        <f t="shared" si="0"/>
        <v>116134.6</v>
      </c>
      <c r="D21" s="80">
        <v>116134.6</v>
      </c>
      <c r="E21" s="80"/>
    </row>
    <row r="22" customHeight="1" spans="1:5">
      <c r="A22" s="65" t="s">
        <v>8</v>
      </c>
      <c r="B22" s="81"/>
      <c r="C22" s="58">
        <f>SUM(C6:C21)</f>
        <v>1691698.88</v>
      </c>
      <c r="D22" s="58">
        <f>SUM(D6:D21)</f>
        <v>1482423.48</v>
      </c>
      <c r="E22" s="58">
        <f>SUM(E6:E21)</f>
        <v>209275.4</v>
      </c>
    </row>
  </sheetData>
  <mergeCells count="4">
    <mergeCell ref="A2:E2"/>
    <mergeCell ref="A4:B4"/>
    <mergeCell ref="C4:E4"/>
    <mergeCell ref="A22:B22"/>
  </mergeCells>
  <printOptions horizontalCentered="1"/>
  <pageMargins left="0.707638888888889" right="0.707638888888889" top="0.747916666666667" bottom="0.747916666666667" header="0.313888888888889" footer="0.313888888888889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opLeftCell="B1" workbookViewId="0">
      <selection activeCell="A8" sqref="A8:L8"/>
    </sheetView>
  </sheetViews>
  <sheetFormatPr defaultColWidth="15.625" defaultRowHeight="24.95" customHeight="1"/>
  <cols>
    <col min="1" max="1" width="12.625" customWidth="1"/>
    <col min="2" max="2" width="12.75" customWidth="1"/>
    <col min="3" max="3" width="12.625" customWidth="1"/>
    <col min="6" max="6" width="12.875" customWidth="1"/>
    <col min="7" max="7" width="12.6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82</v>
      </c>
    </row>
    <row r="2" ht="34.5" customHeight="1" spans="1:12">
      <c r="A2" s="50" t="s">
        <v>83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customHeight="1" spans="1:12">
      <c r="A3" s="51" t="s">
        <v>2</v>
      </c>
      <c r="L3" s="61" t="s">
        <v>3</v>
      </c>
    </row>
    <row r="4" ht="29.25" customHeight="1" spans="1:12">
      <c r="A4" s="74" t="s">
        <v>84</v>
      </c>
      <c r="B4" s="74"/>
      <c r="C4" s="74"/>
      <c r="D4" s="74"/>
      <c r="E4" s="74"/>
      <c r="F4" s="74"/>
      <c r="G4" s="74" t="s">
        <v>47</v>
      </c>
      <c r="H4" s="74"/>
      <c r="I4" s="74"/>
      <c r="J4" s="74"/>
      <c r="K4" s="74"/>
      <c r="L4" s="74"/>
    </row>
    <row r="5" s="77" customFormat="1" customHeight="1" spans="1:12">
      <c r="A5" s="78" t="s">
        <v>8</v>
      </c>
      <c r="B5" s="78" t="s">
        <v>85</v>
      </c>
      <c r="C5" s="78" t="s">
        <v>86</v>
      </c>
      <c r="D5" s="78"/>
      <c r="E5" s="78"/>
      <c r="F5" s="78" t="s">
        <v>87</v>
      </c>
      <c r="G5" s="78" t="s">
        <v>8</v>
      </c>
      <c r="H5" s="78" t="s">
        <v>85</v>
      </c>
      <c r="I5" s="78" t="s">
        <v>86</v>
      </c>
      <c r="J5" s="78"/>
      <c r="K5" s="78"/>
      <c r="L5" s="78" t="s">
        <v>87</v>
      </c>
    </row>
    <row r="6" s="77" customFormat="1" customHeight="1" spans="1:12">
      <c r="A6" s="78"/>
      <c r="B6" s="78"/>
      <c r="C6" s="78" t="s">
        <v>50</v>
      </c>
      <c r="D6" s="78" t="s">
        <v>88</v>
      </c>
      <c r="E6" s="78" t="s">
        <v>89</v>
      </c>
      <c r="F6" s="78"/>
      <c r="G6" s="78"/>
      <c r="H6" s="78"/>
      <c r="I6" s="78" t="s">
        <v>50</v>
      </c>
      <c r="J6" s="78" t="s">
        <v>88</v>
      </c>
      <c r="K6" s="78" t="s">
        <v>89</v>
      </c>
      <c r="L6" s="78"/>
    </row>
    <row r="7" ht="39" customHeight="1" spans="1:12">
      <c r="A7" s="66">
        <f>B7+C7+F7</f>
        <v>196500</v>
      </c>
      <c r="B7" s="66">
        <v>0</v>
      </c>
      <c r="C7" s="66">
        <f>SUM(D7:E7)</f>
        <v>165000</v>
      </c>
      <c r="D7" s="66">
        <v>0</v>
      </c>
      <c r="E7" s="66">
        <v>165000</v>
      </c>
      <c r="F7" s="66">
        <v>31500</v>
      </c>
      <c r="G7" s="66">
        <f>H7+I7+L7</f>
        <v>196500</v>
      </c>
      <c r="H7" s="66">
        <v>0</v>
      </c>
      <c r="I7" s="66">
        <f>J7+K7</f>
        <v>165000</v>
      </c>
      <c r="J7" s="66">
        <v>0</v>
      </c>
      <c r="K7" s="66">
        <v>165000</v>
      </c>
      <c r="L7" s="66">
        <v>31500</v>
      </c>
    </row>
    <row r="8" ht="40.5" customHeight="1" spans="1:1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customHeight="1" spans="1:1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ht="26.25" customHeight="1" spans="1:1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F6" sqref="F6"/>
    </sheetView>
  </sheetViews>
  <sheetFormatPr defaultColWidth="15.625" defaultRowHeight="24.95" customHeight="1" outlineLevelRow="7" outlineLevelCol="4"/>
  <cols>
    <col min="1" max="1" width="12.5" style="73" customWidth="1"/>
    <col min="2" max="2" width="29.25" customWidth="1"/>
    <col min="3" max="3" width="11.25" customWidth="1"/>
    <col min="4" max="4" width="13.875" customWidth="1"/>
    <col min="5" max="5" width="13.75" customWidth="1"/>
  </cols>
  <sheetData>
    <row r="1" customHeight="1" spans="1:1">
      <c r="A1" t="s">
        <v>90</v>
      </c>
    </row>
    <row r="2" s="72" customFormat="1" ht="47.25" customHeight="1" spans="1:5">
      <c r="A2" s="50" t="s">
        <v>91</v>
      </c>
      <c r="B2" s="50"/>
      <c r="C2" s="50"/>
      <c r="D2" s="50"/>
      <c r="E2" s="50"/>
    </row>
    <row r="3" customHeight="1" spans="1:5">
      <c r="A3" s="51" t="s">
        <v>2</v>
      </c>
      <c r="E3" s="61" t="s">
        <v>3</v>
      </c>
    </row>
    <row r="4" customHeight="1" spans="1:5">
      <c r="A4" s="74" t="s">
        <v>46</v>
      </c>
      <c r="B4" s="74"/>
      <c r="C4" s="74" t="s">
        <v>47</v>
      </c>
      <c r="D4" s="74"/>
      <c r="E4" s="74"/>
    </row>
    <row r="5" s="60" customFormat="1" customHeight="1" spans="1:5">
      <c r="A5" s="74" t="s">
        <v>48</v>
      </c>
      <c r="B5" s="74" t="s">
        <v>49</v>
      </c>
      <c r="C5" s="74" t="s">
        <v>50</v>
      </c>
      <c r="D5" s="74" t="s">
        <v>51</v>
      </c>
      <c r="E5" s="74" t="s">
        <v>52</v>
      </c>
    </row>
    <row r="6" customHeight="1" spans="1:5">
      <c r="A6" s="75"/>
      <c r="B6" s="76"/>
      <c r="C6" s="66"/>
      <c r="D6" s="66"/>
      <c r="E6" s="66"/>
    </row>
    <row r="7" customHeight="1" spans="1:5">
      <c r="A7" s="75"/>
      <c r="B7" s="76"/>
      <c r="C7" s="66"/>
      <c r="D7" s="66"/>
      <c r="E7" s="66"/>
    </row>
    <row r="8" customHeight="1" spans="1:5">
      <c r="A8" s="74" t="s">
        <v>8</v>
      </c>
      <c r="B8" s="74"/>
      <c r="C8" s="66">
        <f>SUM(C6:C7)</f>
        <v>0</v>
      </c>
      <c r="D8" s="66">
        <f>SUM(D6:D7)</f>
        <v>0</v>
      </c>
      <c r="E8" s="66">
        <f>SUM(E6:E7)</f>
        <v>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topLeftCell="A19" workbookViewId="0">
      <selection activeCell="F7" sqref="F7"/>
    </sheetView>
  </sheetViews>
  <sheetFormatPr defaultColWidth="9" defaultRowHeight="24.95" customHeight="1" outlineLevelCol="3"/>
  <cols>
    <col min="1" max="1" width="37.5" customWidth="1"/>
    <col min="2" max="2" width="13.75" customWidth="1"/>
    <col min="3" max="3" width="36.125" customWidth="1"/>
    <col min="4" max="4" width="15" customWidth="1"/>
  </cols>
  <sheetData>
    <row r="1" customHeight="1" spans="1:1">
      <c r="A1" t="s">
        <v>92</v>
      </c>
    </row>
    <row r="2" ht="40.5" customHeight="1" spans="1:4">
      <c r="A2" s="50" t="s">
        <v>93</v>
      </c>
      <c r="B2" s="50"/>
      <c r="C2" s="50"/>
      <c r="D2" s="50"/>
    </row>
    <row r="3" customHeight="1" spans="1:4">
      <c r="A3" s="51" t="s">
        <v>2</v>
      </c>
      <c r="D3" s="61" t="s">
        <v>3</v>
      </c>
    </row>
    <row r="4" customHeight="1" spans="1:4">
      <c r="A4" s="68" t="s">
        <v>94</v>
      </c>
      <c r="B4" s="68"/>
      <c r="C4" s="68" t="s">
        <v>95</v>
      </c>
      <c r="D4" s="68"/>
    </row>
    <row r="5" customHeight="1" spans="1:4">
      <c r="A5" s="68" t="s">
        <v>96</v>
      </c>
      <c r="B5" s="68" t="s">
        <v>97</v>
      </c>
      <c r="C5" s="68" t="s">
        <v>96</v>
      </c>
      <c r="D5" s="68" t="s">
        <v>97</v>
      </c>
    </row>
    <row r="6" ht="20.1" customHeight="1" spans="1:4">
      <c r="A6" s="69" t="s">
        <v>98</v>
      </c>
      <c r="B6" s="66">
        <v>3227198.88</v>
      </c>
      <c r="C6" s="69" t="s">
        <v>99</v>
      </c>
      <c r="D6" s="66">
        <v>0</v>
      </c>
    </row>
    <row r="7" ht="20.1" customHeight="1" spans="1:4">
      <c r="A7" s="70" t="s">
        <v>100</v>
      </c>
      <c r="B7" s="66"/>
      <c r="C7" s="69" t="s">
        <v>101</v>
      </c>
      <c r="D7" s="66">
        <v>0</v>
      </c>
    </row>
    <row r="8" ht="20.1" customHeight="1" spans="1:4">
      <c r="A8" s="70"/>
      <c r="B8" s="66"/>
      <c r="C8" s="69" t="s">
        <v>102</v>
      </c>
      <c r="D8" s="66">
        <v>0</v>
      </c>
    </row>
    <row r="9" ht="20.1" customHeight="1" spans="1:4">
      <c r="A9" s="70"/>
      <c r="B9" s="66"/>
      <c r="C9" s="69" t="s">
        <v>103</v>
      </c>
      <c r="D9" s="66">
        <v>0</v>
      </c>
    </row>
    <row r="10" ht="20.1" customHeight="1" spans="1:4">
      <c r="A10" s="70"/>
      <c r="B10" s="66"/>
      <c r="C10" s="69" t="s">
        <v>104</v>
      </c>
      <c r="D10" s="66">
        <v>0</v>
      </c>
    </row>
    <row r="11" ht="20.1" customHeight="1" spans="1:4">
      <c r="A11" s="70"/>
      <c r="B11" s="66"/>
      <c r="C11" s="69" t="s">
        <v>105</v>
      </c>
      <c r="D11" s="66">
        <v>0</v>
      </c>
    </row>
    <row r="12" ht="20.1" customHeight="1" spans="1:4">
      <c r="A12" s="70"/>
      <c r="B12" s="66"/>
      <c r="C12" s="69" t="s">
        <v>106</v>
      </c>
      <c r="D12" s="66">
        <v>0</v>
      </c>
    </row>
    <row r="13" ht="20.1" customHeight="1" spans="1:4">
      <c r="A13" s="70"/>
      <c r="B13" s="66"/>
      <c r="C13" s="69" t="s">
        <v>107</v>
      </c>
      <c r="D13" s="66">
        <v>190844</v>
      </c>
    </row>
    <row r="14" ht="20.1" customHeight="1" spans="1:4">
      <c r="A14" s="69"/>
      <c r="B14" s="66"/>
      <c r="C14" s="69" t="s">
        <v>108</v>
      </c>
      <c r="D14" s="66">
        <v>0</v>
      </c>
    </row>
    <row r="15" ht="20.1" customHeight="1" spans="1:4">
      <c r="A15" s="69"/>
      <c r="B15" s="66"/>
      <c r="C15" s="69" t="s">
        <v>109</v>
      </c>
      <c r="D15" s="66">
        <v>181014.28</v>
      </c>
    </row>
    <row r="16" ht="20.1" customHeight="1" spans="1:4">
      <c r="A16" s="69"/>
      <c r="B16" s="66"/>
      <c r="C16" s="69" t="s">
        <v>110</v>
      </c>
      <c r="D16" s="66">
        <v>485500</v>
      </c>
    </row>
    <row r="17" ht="20.1" customHeight="1" spans="1:4">
      <c r="A17" s="69"/>
      <c r="B17" s="66"/>
      <c r="C17" s="69" t="s">
        <v>111</v>
      </c>
      <c r="D17" s="66">
        <v>0</v>
      </c>
    </row>
    <row r="18" ht="20.1" customHeight="1" spans="1:4">
      <c r="A18" s="69"/>
      <c r="B18" s="66"/>
      <c r="C18" s="69" t="s">
        <v>112</v>
      </c>
      <c r="D18" s="66">
        <v>2253706</v>
      </c>
    </row>
    <row r="19" ht="20.1" customHeight="1" spans="1:4">
      <c r="A19" s="69"/>
      <c r="B19" s="66"/>
      <c r="C19" s="69" t="s">
        <v>113</v>
      </c>
      <c r="D19" s="66">
        <v>0</v>
      </c>
    </row>
    <row r="20" ht="20.1" customHeight="1" spans="1:4">
      <c r="A20" s="69"/>
      <c r="B20" s="66"/>
      <c r="C20" s="69" t="s">
        <v>114</v>
      </c>
      <c r="D20" s="66">
        <v>0</v>
      </c>
    </row>
    <row r="21" ht="20.1" customHeight="1" spans="1:4">
      <c r="A21" s="69"/>
      <c r="B21" s="66"/>
      <c r="C21" s="69" t="s">
        <v>115</v>
      </c>
      <c r="D21" s="66">
        <v>0</v>
      </c>
    </row>
    <row r="22" ht="20.1" customHeight="1" spans="1:4">
      <c r="A22" s="69"/>
      <c r="B22" s="66"/>
      <c r="C22" s="69" t="s">
        <v>116</v>
      </c>
      <c r="D22" s="66">
        <v>0</v>
      </c>
    </row>
    <row r="23" ht="20.1" customHeight="1" spans="1:4">
      <c r="A23" s="71"/>
      <c r="B23" s="66"/>
      <c r="C23" s="69" t="s">
        <v>117</v>
      </c>
      <c r="D23" s="66">
        <v>0</v>
      </c>
    </row>
    <row r="24" ht="20.1" customHeight="1" spans="1:4">
      <c r="A24" s="71"/>
      <c r="B24" s="66"/>
      <c r="C24" s="69" t="s">
        <v>118</v>
      </c>
      <c r="D24" s="66">
        <v>0</v>
      </c>
    </row>
    <row r="25" ht="20.1" customHeight="1" spans="1:4">
      <c r="A25" s="71"/>
      <c r="B25" s="66"/>
      <c r="C25" s="69" t="s">
        <v>119</v>
      </c>
      <c r="D25" s="66">
        <v>116134.6</v>
      </c>
    </row>
    <row r="26" ht="20.1" customHeight="1" spans="1:4">
      <c r="A26" s="71"/>
      <c r="B26" s="66"/>
      <c r="C26" s="69" t="s">
        <v>120</v>
      </c>
      <c r="D26" s="66">
        <v>0</v>
      </c>
    </row>
    <row r="27" ht="20.1" customHeight="1" spans="1:4">
      <c r="A27" s="71"/>
      <c r="B27" s="66"/>
      <c r="C27" s="69" t="s">
        <v>121</v>
      </c>
      <c r="D27" s="66">
        <v>0</v>
      </c>
    </row>
    <row r="28" ht="20.1" customHeight="1" spans="1:4">
      <c r="A28" s="71"/>
      <c r="B28" s="66"/>
      <c r="C28" s="69" t="s">
        <v>122</v>
      </c>
      <c r="D28" s="66">
        <v>0</v>
      </c>
    </row>
    <row r="29" ht="20.1" customHeight="1" spans="1:4">
      <c r="A29" s="71"/>
      <c r="B29" s="66"/>
      <c r="C29" s="69" t="s">
        <v>123</v>
      </c>
      <c r="D29" s="66">
        <v>0</v>
      </c>
    </row>
    <row r="30" ht="20.1" customHeight="1" spans="1:4">
      <c r="A30" s="71"/>
      <c r="B30" s="66"/>
      <c r="C30" s="69" t="s">
        <v>124</v>
      </c>
      <c r="D30" s="66">
        <v>0</v>
      </c>
    </row>
    <row r="31" ht="20.1" customHeight="1" spans="1:4">
      <c r="A31" s="71"/>
      <c r="B31" s="66"/>
      <c r="C31" s="69" t="s">
        <v>125</v>
      </c>
      <c r="D31" s="66">
        <v>0</v>
      </c>
    </row>
    <row r="32" ht="20.1" customHeight="1" spans="2:4">
      <c r="B32" s="66"/>
      <c r="C32" s="69" t="s">
        <v>126</v>
      </c>
      <c r="D32" s="66">
        <v>0</v>
      </c>
    </row>
    <row r="33" ht="20.1" customHeight="1" spans="1:4">
      <c r="A33" s="71"/>
      <c r="B33" s="66"/>
      <c r="C33" s="68"/>
      <c r="D33" s="66"/>
    </row>
    <row r="34" ht="20.1" customHeight="1" spans="1:4">
      <c r="A34" s="68" t="s">
        <v>127</v>
      </c>
      <c r="B34" s="66">
        <f>SUM(B7+B6)</f>
        <v>3227198.88</v>
      </c>
      <c r="C34" s="68" t="s">
        <v>128</v>
      </c>
      <c r="D34" s="66">
        <f>SUM(D6:D33)</f>
        <v>3227198.88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G9" sqref="G9"/>
    </sheetView>
  </sheetViews>
  <sheetFormatPr defaultColWidth="15.625" defaultRowHeight="24.95" customHeight="1" outlineLevelRow="6"/>
  <cols>
    <col min="1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129</v>
      </c>
    </row>
    <row r="2" ht="35.25" customHeight="1" spans="1:12">
      <c r="A2" s="50" t="s">
        <v>130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customHeight="1" spans="1:12">
      <c r="A3" s="51"/>
      <c r="L3" s="67" t="s">
        <v>3</v>
      </c>
    </row>
    <row r="4" s="1" customFormat="1" ht="17.25" customHeight="1" spans="1:12">
      <c r="A4" s="62" t="s">
        <v>131</v>
      </c>
      <c r="B4" s="13" t="s">
        <v>132</v>
      </c>
      <c r="C4" s="13" t="s">
        <v>133</v>
      </c>
      <c r="D4" s="13" t="s">
        <v>134</v>
      </c>
      <c r="E4" s="13" t="s">
        <v>135</v>
      </c>
      <c r="F4" s="13" t="s">
        <v>136</v>
      </c>
      <c r="G4" s="13" t="s">
        <v>137</v>
      </c>
      <c r="H4" s="13" t="s">
        <v>138</v>
      </c>
      <c r="I4" s="13" t="s">
        <v>139</v>
      </c>
      <c r="J4" s="13" t="s">
        <v>140</v>
      </c>
      <c r="K4" s="13" t="s">
        <v>141</v>
      </c>
      <c r="L4" s="13" t="s">
        <v>142</v>
      </c>
    </row>
    <row r="5" s="1" customFormat="1" ht="17.25" customHeight="1" spans="1:12">
      <c r="A5" s="6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="1" customFormat="1" ht="17.25" customHeight="1" spans="1:12">
      <c r="A6" s="6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ht="57" customHeight="1" spans="1:12">
      <c r="A7" s="65"/>
      <c r="B7" s="66">
        <v>3227198.88</v>
      </c>
      <c r="C7" s="66"/>
      <c r="D7" s="66"/>
      <c r="E7" s="66">
        <v>3227198.88</v>
      </c>
      <c r="F7" s="66">
        <v>3227198.88</v>
      </c>
      <c r="G7" s="66"/>
      <c r="H7" s="66"/>
      <c r="I7" s="66"/>
      <c r="J7" s="66"/>
      <c r="K7" s="66"/>
      <c r="L7" s="66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zoomScale="115" zoomScaleNormal="115" workbookViewId="0">
      <selection activeCell="D14" sqref="D14"/>
    </sheetView>
  </sheetViews>
  <sheetFormatPr defaultColWidth="15.625" defaultRowHeight="24.95" customHeight="1"/>
  <cols>
    <col min="1" max="1" width="11.75" customWidth="1"/>
    <col min="2" max="2" width="31.25" customWidth="1"/>
    <col min="3" max="3" width="13.875" customWidth="1"/>
    <col min="4" max="4" width="14.375" customWidth="1"/>
    <col min="5" max="5" width="13.625" customWidth="1"/>
    <col min="6" max="6" width="14.025" customWidth="1"/>
    <col min="7" max="7" width="15" customWidth="1"/>
    <col min="8" max="8" width="15.125" customWidth="1"/>
    <col min="9" max="9" width="8.875" customWidth="1"/>
  </cols>
  <sheetData>
    <row r="1" customHeight="1" spans="1:1">
      <c r="A1" t="s">
        <v>143</v>
      </c>
    </row>
    <row r="2" ht="31.5" customHeight="1" spans="1:9">
      <c r="A2" s="50" t="s">
        <v>144</v>
      </c>
      <c r="B2" s="50"/>
      <c r="C2" s="50"/>
      <c r="D2" s="50"/>
      <c r="E2" s="50"/>
      <c r="F2" s="50"/>
      <c r="G2" s="50"/>
      <c r="H2" s="50"/>
      <c r="I2" s="50"/>
    </row>
    <row r="3" customHeight="1" spans="1:9">
      <c r="A3" s="51" t="s">
        <v>2</v>
      </c>
      <c r="I3" s="61" t="s">
        <v>3</v>
      </c>
    </row>
    <row r="4" s="48" customFormat="1" customHeight="1" spans="1:9">
      <c r="A4" s="52" t="s">
        <v>46</v>
      </c>
      <c r="B4" s="52"/>
      <c r="C4" s="53" t="s">
        <v>8</v>
      </c>
      <c r="D4" s="54" t="s">
        <v>51</v>
      </c>
      <c r="E4" s="55"/>
      <c r="F4" s="55"/>
      <c r="G4" s="53" t="s">
        <v>52</v>
      </c>
      <c r="H4" s="53"/>
      <c r="I4" s="53"/>
    </row>
    <row r="5" s="48" customFormat="1" ht="36.75" customHeight="1" spans="1:9">
      <c r="A5" s="52" t="s">
        <v>48</v>
      </c>
      <c r="B5" s="52" t="s">
        <v>49</v>
      </c>
      <c r="C5" s="53"/>
      <c r="D5" s="53" t="s">
        <v>50</v>
      </c>
      <c r="E5" s="52" t="s">
        <v>65</v>
      </c>
      <c r="F5" s="52" t="s">
        <v>66</v>
      </c>
      <c r="G5" s="53" t="s">
        <v>50</v>
      </c>
      <c r="H5" s="53" t="s">
        <v>145</v>
      </c>
      <c r="I5" s="53" t="s">
        <v>146</v>
      </c>
    </row>
    <row r="6" s="49" customFormat="1" customHeight="1" spans="1:9">
      <c r="A6" s="56">
        <v>2130601</v>
      </c>
      <c r="B6" s="57" t="s">
        <v>58</v>
      </c>
      <c r="C6" s="58">
        <f t="shared" ref="C6:C13" si="0">D6+G6</f>
        <v>1203706</v>
      </c>
      <c r="D6" s="58">
        <f t="shared" ref="D6:D11" si="1">SUM(E6:F6)</f>
        <v>1203706</v>
      </c>
      <c r="E6" s="58">
        <v>994430.6</v>
      </c>
      <c r="F6" s="58">
        <v>209275.4</v>
      </c>
      <c r="G6" s="58"/>
      <c r="H6" s="58"/>
      <c r="I6" s="58"/>
    </row>
    <row r="7" s="49" customFormat="1" customHeight="1" spans="1:9">
      <c r="A7" s="56">
        <v>2101103</v>
      </c>
      <c r="B7" s="57" t="s">
        <v>56</v>
      </c>
      <c r="C7" s="58">
        <f t="shared" si="0"/>
        <v>136609.68</v>
      </c>
      <c r="D7" s="58">
        <f t="shared" si="1"/>
        <v>136609.68</v>
      </c>
      <c r="E7" s="58">
        <v>136609.68</v>
      </c>
      <c r="F7" s="58"/>
      <c r="G7" s="58"/>
      <c r="H7" s="58"/>
      <c r="I7" s="58"/>
    </row>
    <row r="8" customHeight="1" spans="1:9">
      <c r="A8" s="56">
        <v>2080899</v>
      </c>
      <c r="B8" s="57" t="s">
        <v>54</v>
      </c>
      <c r="C8" s="58">
        <f t="shared" si="0"/>
        <v>7104</v>
      </c>
      <c r="D8" s="58">
        <f t="shared" si="1"/>
        <v>7104</v>
      </c>
      <c r="E8" s="58">
        <v>7104</v>
      </c>
      <c r="F8" s="58"/>
      <c r="G8" s="58"/>
      <c r="H8" s="58"/>
      <c r="I8" s="58"/>
    </row>
    <row r="9" customHeight="1" spans="1:9">
      <c r="A9" s="56">
        <v>2080505</v>
      </c>
      <c r="B9" s="57" t="s">
        <v>53</v>
      </c>
      <c r="C9" s="58">
        <f t="shared" si="0"/>
        <v>183740</v>
      </c>
      <c r="D9" s="58">
        <f t="shared" si="1"/>
        <v>183740</v>
      </c>
      <c r="E9" s="58">
        <v>183740</v>
      </c>
      <c r="F9" s="58"/>
      <c r="G9" s="58"/>
      <c r="H9" s="58"/>
      <c r="I9" s="58"/>
    </row>
    <row r="10" customHeight="1" spans="1:9">
      <c r="A10" s="56">
        <v>2101102</v>
      </c>
      <c r="B10" s="57" t="s">
        <v>55</v>
      </c>
      <c r="C10" s="58">
        <f t="shared" si="0"/>
        <v>44404.6</v>
      </c>
      <c r="D10" s="58">
        <f t="shared" si="1"/>
        <v>44404.6</v>
      </c>
      <c r="E10" s="58">
        <v>44404.6</v>
      </c>
      <c r="F10" s="58"/>
      <c r="G10" s="58"/>
      <c r="H10" s="58"/>
      <c r="I10" s="58"/>
    </row>
    <row r="11" customHeight="1" spans="1:9">
      <c r="A11" s="56">
        <v>2210201</v>
      </c>
      <c r="B11" s="57" t="s">
        <v>57</v>
      </c>
      <c r="C11" s="58">
        <f t="shared" si="0"/>
        <v>116134.6</v>
      </c>
      <c r="D11" s="58">
        <f t="shared" si="1"/>
        <v>116134.6</v>
      </c>
      <c r="E11" s="58">
        <v>116134.6</v>
      </c>
      <c r="F11" s="58"/>
      <c r="G11" s="58"/>
      <c r="H11" s="58"/>
      <c r="I11" s="58"/>
    </row>
    <row r="12" customHeight="1" spans="1:9">
      <c r="A12" s="56">
        <v>2130699</v>
      </c>
      <c r="B12" s="57" t="s">
        <v>59</v>
      </c>
      <c r="C12" s="58">
        <f t="shared" si="0"/>
        <v>1050000</v>
      </c>
      <c r="D12" s="58"/>
      <c r="E12" s="58"/>
      <c r="F12" s="58"/>
      <c r="G12" s="58">
        <f>SUM(H12:I12)</f>
        <v>1050000</v>
      </c>
      <c r="H12" s="58">
        <v>1050000</v>
      </c>
      <c r="I12" s="58"/>
    </row>
    <row r="13" customHeight="1" spans="1:9">
      <c r="A13" s="56">
        <v>2110402</v>
      </c>
      <c r="B13" s="57" t="s">
        <v>60</v>
      </c>
      <c r="C13" s="58">
        <f t="shared" si="0"/>
        <v>485500</v>
      </c>
      <c r="D13" s="58"/>
      <c r="E13" s="58"/>
      <c r="F13" s="58"/>
      <c r="G13" s="58">
        <f>SUM(H13:I13)</f>
        <v>485500</v>
      </c>
      <c r="H13" s="58">
        <v>485500</v>
      </c>
      <c r="I13" s="58"/>
    </row>
    <row r="14" customHeight="1" spans="1:9">
      <c r="A14" s="52" t="s">
        <v>8</v>
      </c>
      <c r="B14" s="52"/>
      <c r="C14" s="58">
        <f t="shared" ref="C14:I14" si="2">SUM(C6:C13)</f>
        <v>3227198.88</v>
      </c>
      <c r="D14" s="58">
        <f t="shared" si="2"/>
        <v>1691698.88</v>
      </c>
      <c r="E14" s="58">
        <f t="shared" si="2"/>
        <v>1482423.48</v>
      </c>
      <c r="F14" s="58">
        <f t="shared" si="2"/>
        <v>209275.4</v>
      </c>
      <c r="G14" s="58">
        <f t="shared" si="2"/>
        <v>1535500</v>
      </c>
      <c r="H14" s="58">
        <f t="shared" si="2"/>
        <v>1535500</v>
      </c>
      <c r="I14" s="58">
        <f t="shared" si="2"/>
        <v>0</v>
      </c>
    </row>
    <row r="15" ht="32.25" customHeight="1" spans="1:9">
      <c r="A15" s="59"/>
      <c r="B15" s="59"/>
      <c r="C15" s="59"/>
      <c r="D15" s="59"/>
      <c r="E15" s="59"/>
      <c r="F15" s="59"/>
      <c r="G15" s="59"/>
      <c r="H15" s="59"/>
      <c r="I15" s="59"/>
    </row>
    <row r="16" ht="30.75" customHeight="1" spans="1:9">
      <c r="A16" s="60"/>
      <c r="B16" s="60"/>
      <c r="C16" s="60"/>
      <c r="D16" s="60"/>
      <c r="E16" s="60"/>
      <c r="F16" s="60"/>
      <c r="G16" s="60"/>
      <c r="H16" s="60"/>
      <c r="I16" s="60"/>
    </row>
  </sheetData>
  <mergeCells count="8">
    <mergeCell ref="A2:I2"/>
    <mergeCell ref="A4:B4"/>
    <mergeCell ref="D4:F4"/>
    <mergeCell ref="G4:I4"/>
    <mergeCell ref="A14:B14"/>
    <mergeCell ref="A15:I15"/>
    <mergeCell ref="A16:I16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scale="7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A2" sqref="A2:K2"/>
    </sheetView>
  </sheetViews>
  <sheetFormatPr defaultColWidth="9" defaultRowHeight="13.5"/>
  <cols>
    <col min="1" max="1" width="26" style="2" customWidth="1"/>
    <col min="2" max="2" width="38.75" style="2" customWidth="1"/>
    <col min="3" max="3" width="22.875" style="2" customWidth="1"/>
    <col min="4" max="4" width="13.75" style="2" customWidth="1"/>
    <col min="5" max="5" width="19.375" style="2" customWidth="1"/>
    <col min="6" max="6" width="13.375" style="2" customWidth="1"/>
    <col min="7" max="7" width="11.5" style="2"/>
    <col min="8" max="8" width="8.125" style="2" customWidth="1"/>
    <col min="9" max="9" width="13.875" style="2" customWidth="1"/>
    <col min="10" max="10" width="14.5" style="2" customWidth="1"/>
    <col min="11" max="11" width="28.375" style="2" customWidth="1"/>
    <col min="12" max="16384" width="9" style="2"/>
  </cols>
  <sheetData>
    <row r="1" spans="1:11">
      <c r="A1" t="s">
        <v>147</v>
      </c>
      <c r="B1" s="3"/>
      <c r="C1" s="4" t="s">
        <v>148</v>
      </c>
      <c r="D1" s="4" t="s">
        <v>148</v>
      </c>
      <c r="E1" s="4" t="s">
        <v>148</v>
      </c>
      <c r="F1" s="4" t="s">
        <v>148</v>
      </c>
      <c r="G1" s="4" t="s">
        <v>148</v>
      </c>
      <c r="H1" s="4" t="s">
        <v>148</v>
      </c>
      <c r="I1" s="4" t="s">
        <v>148</v>
      </c>
      <c r="J1" s="4" t="s">
        <v>148</v>
      </c>
      <c r="K1" s="4" t="s">
        <v>148</v>
      </c>
    </row>
    <row r="2" ht="27" spans="1:11">
      <c r="A2" s="5" t="s">
        <v>149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6"/>
      <c r="B3" s="7"/>
      <c r="C3" s="6"/>
      <c r="D3" s="8" t="s">
        <v>150</v>
      </c>
      <c r="E3" s="9"/>
      <c r="F3" s="10"/>
      <c r="G3" s="11"/>
      <c r="H3" s="12"/>
      <c r="I3" s="39"/>
      <c r="J3" s="40" t="s">
        <v>3</v>
      </c>
      <c r="K3" s="40"/>
    </row>
    <row r="4" s="1" customFormat="1" ht="27" customHeight="1" spans="1:11">
      <c r="A4" s="13" t="s">
        <v>151</v>
      </c>
      <c r="B4" s="13" t="s">
        <v>152</v>
      </c>
      <c r="C4" s="13" t="s">
        <v>153</v>
      </c>
      <c r="D4" s="13" t="s">
        <v>154</v>
      </c>
      <c r="E4" s="13" t="s">
        <v>155</v>
      </c>
      <c r="F4" s="13" t="s">
        <v>7</v>
      </c>
      <c r="G4" s="13"/>
      <c r="H4" s="13"/>
      <c r="I4" s="13" t="s">
        <v>156</v>
      </c>
      <c r="J4" s="13" t="s">
        <v>157</v>
      </c>
      <c r="K4" s="13" t="s">
        <v>158</v>
      </c>
    </row>
    <row r="5" s="1" customFormat="1" ht="22.5" customHeight="1" spans="1:11">
      <c r="A5" s="13"/>
      <c r="B5" s="13"/>
      <c r="C5" s="13"/>
      <c r="D5" s="13"/>
      <c r="E5" s="13"/>
      <c r="F5" s="13" t="s">
        <v>50</v>
      </c>
      <c r="G5" s="13" t="s">
        <v>145</v>
      </c>
      <c r="H5" s="14" t="s">
        <v>146</v>
      </c>
      <c r="I5" s="41"/>
      <c r="J5" s="41"/>
      <c r="K5" s="41"/>
    </row>
    <row r="6" s="1" customFormat="1" ht="57" customHeight="1" spans="1:11">
      <c r="A6" s="15" t="s">
        <v>159</v>
      </c>
      <c r="B6" s="16" t="s">
        <v>160</v>
      </c>
      <c r="C6" s="16" t="s">
        <v>161</v>
      </c>
      <c r="D6" s="17" t="s">
        <v>162</v>
      </c>
      <c r="E6" s="17" t="s">
        <v>163</v>
      </c>
      <c r="F6" s="18">
        <v>485500</v>
      </c>
      <c r="G6" s="18">
        <v>485500</v>
      </c>
      <c r="H6" s="14"/>
      <c r="I6" s="41" t="s">
        <v>164</v>
      </c>
      <c r="J6" s="41" t="s">
        <v>165</v>
      </c>
      <c r="K6" s="42" t="s">
        <v>166</v>
      </c>
    </row>
    <row r="7" ht="69" customHeight="1" spans="1:11">
      <c r="A7" s="19"/>
      <c r="B7" s="20"/>
      <c r="C7" s="21"/>
      <c r="D7" s="22"/>
      <c r="E7" s="23"/>
      <c r="F7" s="24"/>
      <c r="G7" s="25"/>
      <c r="H7" s="26"/>
      <c r="I7" s="16" t="s">
        <v>167</v>
      </c>
      <c r="J7" s="16" t="s">
        <v>168</v>
      </c>
      <c r="K7" s="43" t="s">
        <v>169</v>
      </c>
    </row>
    <row r="8" ht="69" customHeight="1" spans="1:11">
      <c r="A8" s="15" t="s">
        <v>170</v>
      </c>
      <c r="B8" s="27" t="s">
        <v>171</v>
      </c>
      <c r="C8" s="27" t="s">
        <v>172</v>
      </c>
      <c r="D8" s="28" t="s">
        <v>162</v>
      </c>
      <c r="E8" s="28" t="s">
        <v>163</v>
      </c>
      <c r="F8" s="29">
        <v>800000</v>
      </c>
      <c r="G8" s="30">
        <v>800000</v>
      </c>
      <c r="H8" s="31"/>
      <c r="I8" s="44" t="s">
        <v>164</v>
      </c>
      <c r="J8" s="45" t="s">
        <v>173</v>
      </c>
      <c r="K8" s="44" t="s">
        <v>174</v>
      </c>
    </row>
    <row r="9" ht="108" customHeight="1" spans="1:11">
      <c r="A9" s="19"/>
      <c r="B9" s="20"/>
      <c r="C9" s="21"/>
      <c r="D9" s="22"/>
      <c r="E9" s="23"/>
      <c r="F9" s="32"/>
      <c r="G9" s="33"/>
      <c r="H9" s="31"/>
      <c r="I9" s="46" t="s">
        <v>167</v>
      </c>
      <c r="J9" s="27" t="s">
        <v>175</v>
      </c>
      <c r="K9" s="27" t="s">
        <v>176</v>
      </c>
    </row>
    <row r="10" ht="108" customHeight="1" spans="1:11">
      <c r="A10" s="15" t="s">
        <v>170</v>
      </c>
      <c r="B10" s="28" t="s">
        <v>177</v>
      </c>
      <c r="C10" s="27" t="s">
        <v>172</v>
      </c>
      <c r="D10" s="28" t="s">
        <v>162</v>
      </c>
      <c r="E10" s="28" t="s">
        <v>163</v>
      </c>
      <c r="F10" s="29">
        <v>250000</v>
      </c>
      <c r="G10" s="34">
        <v>250000</v>
      </c>
      <c r="H10" s="35"/>
      <c r="I10" s="43" t="s">
        <v>164</v>
      </c>
      <c r="J10" s="16" t="s">
        <v>178</v>
      </c>
      <c r="K10" s="16" t="s">
        <v>179</v>
      </c>
    </row>
    <row r="11" ht="109" customHeight="1" spans="1:11">
      <c r="A11" s="19"/>
      <c r="B11" s="36"/>
      <c r="C11" s="21"/>
      <c r="D11" s="22"/>
      <c r="E11" s="23"/>
      <c r="F11" s="32"/>
      <c r="G11" s="37"/>
      <c r="H11" s="38"/>
      <c r="I11" s="44" t="s">
        <v>180</v>
      </c>
      <c r="J11" s="45" t="s">
        <v>181</v>
      </c>
      <c r="K11" s="45" t="s">
        <v>182</v>
      </c>
    </row>
    <row r="12" spans="11:11">
      <c r="K12" s="47"/>
    </row>
  </sheetData>
  <mergeCells count="36">
    <mergeCell ref="A2:K2"/>
    <mergeCell ref="A3:B3"/>
    <mergeCell ref="J3:K3"/>
    <mergeCell ref="F4:H4"/>
    <mergeCell ref="A4:A5"/>
    <mergeCell ref="A6:A7"/>
    <mergeCell ref="A8:A9"/>
    <mergeCell ref="A10:A11"/>
    <mergeCell ref="B4:B5"/>
    <mergeCell ref="B6:B7"/>
    <mergeCell ref="B8:B9"/>
    <mergeCell ref="B10:B11"/>
    <mergeCell ref="C4:C5"/>
    <mergeCell ref="C6:C7"/>
    <mergeCell ref="C8:C9"/>
    <mergeCell ref="C10:C11"/>
    <mergeCell ref="D4:D5"/>
    <mergeCell ref="D6:D7"/>
    <mergeCell ref="D8:D9"/>
    <mergeCell ref="D10:D11"/>
    <mergeCell ref="E4:E5"/>
    <mergeCell ref="E6:E7"/>
    <mergeCell ref="E8:E9"/>
    <mergeCell ref="E10:E11"/>
    <mergeCell ref="F6:F7"/>
    <mergeCell ref="F8:F9"/>
    <mergeCell ref="F10:F11"/>
    <mergeCell ref="G6:G7"/>
    <mergeCell ref="G8:G9"/>
    <mergeCell ref="G10:G11"/>
    <mergeCell ref="H6:H7"/>
    <mergeCell ref="H8:H9"/>
    <mergeCell ref="H10:H11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2019-12-10T02:38:00Z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