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795" tabRatio="927" activeTab="3"/>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部门收支总表!$1:34</definedName>
    <definedName name="_xlnm._FilterDatabase" localSheetId="8" hidden="1">项目支出绩效信息表!$A$1:$K$149</definedName>
  </definedNames>
  <calcPr calcId="144525" concurrentCalc="0"/>
  <extLst/>
</workbook>
</file>

<file path=xl/comments1.xml><?xml version="1.0" encoding="utf-8"?>
<comments xmlns="http://schemas.openxmlformats.org/spreadsheetml/2006/main">
  <authors>
    <author>report4</author>
  </authors>
  <commentList>
    <comment ref="K10" authorId="0">
      <text>
        <r>
          <rPr>
            <sz val="9"/>
            <color indexed="81"/>
            <rFont val="宋体"/>
            <charset val="134"/>
          </rPr>
          <t xml:space="preserve">完成率100%</t>
        </r>
      </text>
    </comment>
    <comment ref="J13" authorId="0">
      <text>
        <r>
          <rPr>
            <sz val="9"/>
            <color indexed="81"/>
            <rFont val="宋体"/>
            <charset val="134"/>
          </rPr>
          <t xml:space="preserve">促进我市文艺创作；鼓励广大业余作者创作更多的优秀作品。</t>
        </r>
      </text>
    </comment>
    <comment ref="K13" authorId="0">
      <text>
        <r>
          <rPr>
            <sz val="9"/>
            <color indexed="81"/>
            <rFont val="宋体"/>
            <charset val="134"/>
          </rPr>
          <t xml:space="preserve">完成率100%</t>
        </r>
      </text>
    </comment>
    <comment ref="K16" authorId="0">
      <text>
        <r>
          <rPr>
            <sz val="9"/>
            <color indexed="81"/>
            <rFont val="宋体"/>
            <charset val="134"/>
          </rPr>
          <t xml:space="preserve">完成率100%</t>
        </r>
      </text>
    </comment>
    <comment ref="K19" authorId="0">
      <text>
        <r>
          <rPr>
            <sz val="9"/>
            <color indexed="81"/>
            <rFont val="宋体"/>
            <charset val="134"/>
          </rPr>
          <t xml:space="preserve">16个镇文化站免费开放</t>
        </r>
      </text>
    </comment>
    <comment ref="K20" authorId="0">
      <text>
        <r>
          <rPr>
            <sz val="9"/>
            <color indexed="81"/>
            <rFont val="宋体"/>
            <charset val="134"/>
          </rPr>
          <t xml:space="preserve">为群众提供免费公共文化服务</t>
        </r>
      </text>
    </comment>
    <comment ref="K22" authorId="0">
      <text>
        <r>
          <rPr>
            <sz val="9"/>
            <color indexed="81"/>
            <rFont val="宋体"/>
            <charset val="134"/>
          </rPr>
          <t xml:space="preserve">完成率100%</t>
        </r>
      </text>
    </comment>
    <comment ref="K30" authorId="0">
      <text>
        <r>
          <rPr>
            <sz val="9"/>
            <color indexed="81"/>
            <rFont val="宋体"/>
            <charset val="134"/>
          </rPr>
          <t xml:space="preserve">完成率100%</t>
        </r>
      </text>
    </comment>
    <comment ref="K31" authorId="0">
      <text>
        <r>
          <rPr>
            <sz val="9"/>
            <color indexed="81"/>
            <rFont val="宋体"/>
            <charset val="134"/>
          </rPr>
          <t xml:space="preserve">完成率100%</t>
        </r>
      </text>
    </comment>
    <comment ref="J34" authorId="0">
      <text>
        <r>
          <rPr>
            <sz val="9"/>
            <color indexed="81"/>
            <rFont val="宋体"/>
            <charset val="134"/>
          </rPr>
          <t xml:space="preserve">促进我市文艺创作；鼓励广大业余作者创作更多的优秀作品。</t>
        </r>
      </text>
    </comment>
    <comment ref="K34" authorId="0">
      <text>
        <r>
          <rPr>
            <sz val="9"/>
            <color indexed="81"/>
            <rFont val="宋体"/>
            <charset val="134"/>
          </rPr>
          <t xml:space="preserve">完成率100%</t>
        </r>
      </text>
    </comment>
    <comment ref="J35" authorId="0">
      <text>
        <r>
          <rPr>
            <sz val="9"/>
            <color indexed="81"/>
            <rFont val="宋体"/>
            <charset val="134"/>
          </rPr>
          <t xml:space="preserve">为读者及作者提供创作交流平台；繁荣群众文艺创作</t>
        </r>
      </text>
    </comment>
    <comment ref="K35" authorId="0">
      <text>
        <r>
          <rPr>
            <sz val="9"/>
            <color indexed="81"/>
            <rFont val="宋体"/>
            <charset val="134"/>
          </rPr>
          <t xml:space="preserve">完成率100%</t>
        </r>
      </text>
    </comment>
    <comment ref="B41" authorId="0">
      <text>
        <r>
          <rPr>
            <sz val="9"/>
            <color indexed="81"/>
            <rFont val="宋体"/>
            <charset val="134"/>
          </rPr>
          <t xml:space="preserve">R200886.140-综合工作经费</t>
        </r>
      </text>
    </comment>
    <comment ref="J41" authorId="0">
      <text>
        <r>
          <rPr>
            <sz val="9"/>
            <color indexed="81"/>
            <rFont val="宋体"/>
            <charset val="134"/>
          </rPr>
          <t xml:space="preserve">完成度</t>
        </r>
      </text>
    </comment>
    <comment ref="K41" authorId="0">
      <text>
        <r>
          <rPr>
            <sz val="9"/>
            <color indexed="81"/>
            <rFont val="宋体"/>
            <charset val="134"/>
          </rPr>
          <t xml:space="preserve">计划馆藏字画修复装裱项目10个，展品更新项目5个，编印宣传资料20万份。</t>
        </r>
      </text>
    </comment>
    <comment ref="J42" authorId="0">
      <text>
        <r>
          <rPr>
            <sz val="9"/>
            <color indexed="81"/>
            <rFont val="宋体"/>
            <charset val="134"/>
          </rPr>
          <t xml:space="preserve">满意度</t>
        </r>
      </text>
    </comment>
    <comment ref="K42" authorId="0">
      <text>
        <r>
          <rPr>
            <sz val="9"/>
            <color indexed="81"/>
            <rFont val="宋体"/>
            <charset val="134"/>
          </rPr>
          <t xml:space="preserve">90%以上</t>
        </r>
      </text>
    </comment>
    <comment ref="B43" authorId="0">
      <text>
        <r>
          <rPr>
            <sz val="9"/>
            <color indexed="81"/>
            <rFont val="宋体"/>
            <charset val="134"/>
          </rPr>
          <t xml:space="preserve">T202307.140-门票收入</t>
        </r>
      </text>
    </comment>
    <comment ref="J44" authorId="0">
      <text>
        <r>
          <rPr>
            <sz val="9"/>
            <color indexed="81"/>
            <rFont val="宋体"/>
            <charset val="134"/>
          </rPr>
          <t xml:space="preserve">满意度</t>
        </r>
      </text>
    </comment>
    <comment ref="K44" authorId="0">
      <text>
        <r>
          <rPr>
            <sz val="9"/>
            <color indexed="81"/>
            <rFont val="宋体"/>
            <charset val="134"/>
          </rPr>
          <t xml:space="preserve">90%以上</t>
        </r>
      </text>
    </comment>
    <comment ref="K49" authorId="0">
      <text>
        <r>
          <rPr>
            <sz val="9"/>
            <color indexed="81"/>
            <rFont val="宋体"/>
            <charset val="134"/>
          </rPr>
          <t xml:space="preserve">完成率100%</t>
        </r>
      </text>
    </comment>
    <comment ref="K50" authorId="0">
      <text>
        <r>
          <rPr>
            <sz val="9"/>
            <color indexed="81"/>
            <rFont val="宋体"/>
            <charset val="134"/>
          </rPr>
          <t xml:space="preserve">完成率100%</t>
        </r>
      </text>
    </comment>
    <comment ref="K51" authorId="0">
      <text>
        <r>
          <rPr>
            <sz val="9"/>
            <color indexed="81"/>
            <rFont val="宋体"/>
            <charset val="134"/>
          </rPr>
          <t xml:space="preserve">完成率100%</t>
        </r>
      </text>
    </comment>
    <comment ref="K52" authorId="0">
      <text>
        <r>
          <rPr>
            <sz val="9"/>
            <color indexed="81"/>
            <rFont val="宋体"/>
            <charset val="134"/>
          </rPr>
          <t xml:space="preserve">完成率100%</t>
        </r>
      </text>
    </comment>
    <comment ref="K53" authorId="0">
      <text>
        <r>
          <rPr>
            <sz val="9"/>
            <color indexed="81"/>
            <rFont val="宋体"/>
            <charset val="134"/>
          </rPr>
          <t xml:space="preserve">完成率100%</t>
        </r>
      </text>
    </comment>
    <comment ref="K54" authorId="0">
      <text>
        <r>
          <rPr>
            <sz val="9"/>
            <color indexed="81"/>
            <rFont val="宋体"/>
            <charset val="134"/>
          </rPr>
          <t xml:space="preserve">完成率100%</t>
        </r>
      </text>
    </comment>
    <comment ref="K56" authorId="0">
      <text>
        <r>
          <rPr>
            <sz val="9"/>
            <color indexed="81"/>
            <rFont val="宋体"/>
            <charset val="134"/>
          </rPr>
          <t xml:space="preserve">完成率100%</t>
        </r>
      </text>
    </comment>
    <comment ref="K57" authorId="0">
      <text>
        <r>
          <rPr>
            <sz val="9"/>
            <color indexed="81"/>
            <rFont val="宋体"/>
            <charset val="134"/>
          </rPr>
          <t xml:space="preserve">完成率100%</t>
        </r>
      </text>
    </comment>
    <comment ref="J58" authorId="0">
      <text>
        <r>
          <rPr>
            <sz val="9"/>
            <color indexed="81"/>
            <rFont val="宋体"/>
            <charset val="134"/>
          </rPr>
          <t xml:space="preserve">日常办公及运行维护活动经费</t>
        </r>
      </text>
    </comment>
    <comment ref="K58" authorId="0">
      <text>
        <r>
          <rPr>
            <sz val="9"/>
            <color indexed="81"/>
            <rFont val="宋体"/>
            <charset val="134"/>
          </rPr>
          <t xml:space="preserve">完成率100%</t>
        </r>
      </text>
    </comment>
    <comment ref="J59" authorId="0">
      <text>
        <r>
          <rPr>
            <sz val="9"/>
            <color indexed="81"/>
            <rFont val="宋体"/>
            <charset val="134"/>
          </rPr>
          <t xml:space="preserve">admin:
日常办公及运行维护活动经费</t>
        </r>
      </text>
    </comment>
    <comment ref="K59" authorId="0">
      <text>
        <r>
          <rPr>
            <sz val="9"/>
            <color indexed="81"/>
            <rFont val="宋体"/>
            <charset val="134"/>
          </rPr>
          <t xml:space="preserve">完成率100%</t>
        </r>
      </text>
    </comment>
    <comment ref="K62" authorId="0">
      <text>
        <r>
          <rPr>
            <sz val="9"/>
            <color indexed="81"/>
            <rFont val="宋体"/>
            <charset val="134"/>
          </rPr>
          <t xml:space="preserve">完成率100%</t>
        </r>
      </text>
    </comment>
    <comment ref="K63" authorId="0">
      <text>
        <r>
          <rPr>
            <sz val="9"/>
            <color indexed="81"/>
            <rFont val="宋体"/>
            <charset val="134"/>
          </rPr>
          <t xml:space="preserve">完成率100%</t>
        </r>
      </text>
    </comment>
    <comment ref="K76" authorId="0">
      <text>
        <r>
          <rPr>
            <sz val="9"/>
            <color indexed="81"/>
            <rFont val="宋体"/>
            <charset val="134"/>
          </rPr>
          <t xml:space="preserve">完成率100%</t>
        </r>
      </text>
    </comment>
    <comment ref="K77" authorId="0">
      <text>
        <r>
          <rPr>
            <sz val="9"/>
            <color indexed="81"/>
            <rFont val="宋体"/>
            <charset val="134"/>
          </rPr>
          <t xml:space="preserve">完成率100%</t>
        </r>
      </text>
    </comment>
    <comment ref="K80" authorId="0">
      <text>
        <r>
          <rPr>
            <sz val="9"/>
            <color indexed="81"/>
            <rFont val="宋体"/>
            <charset val="134"/>
          </rPr>
          <t xml:space="preserve">完成率100%</t>
        </r>
      </text>
    </comment>
    <comment ref="K82" authorId="0">
      <text>
        <r>
          <rPr>
            <sz val="9"/>
            <color indexed="81"/>
            <rFont val="宋体"/>
            <charset val="134"/>
          </rPr>
          <t xml:space="preserve">完成率100%</t>
        </r>
      </text>
    </comment>
    <comment ref="K85" authorId="0">
      <text>
        <r>
          <rPr>
            <sz val="9"/>
            <color indexed="81"/>
            <rFont val="宋体"/>
            <charset val="134"/>
          </rPr>
          <t xml:space="preserve">完成率100%</t>
        </r>
      </text>
    </comment>
    <comment ref="K86" authorId="0">
      <text>
        <r>
          <rPr>
            <sz val="9"/>
            <color indexed="81"/>
            <rFont val="宋体"/>
            <charset val="134"/>
          </rPr>
          <t xml:space="preserve">完成率100%</t>
        </r>
      </text>
    </comment>
    <comment ref="K89" authorId="0">
      <text>
        <r>
          <rPr>
            <sz val="9"/>
            <color indexed="81"/>
            <rFont val="宋体"/>
            <charset val="134"/>
          </rPr>
          <t xml:space="preserve">完成率100%</t>
        </r>
      </text>
    </comment>
    <comment ref="K90" authorId="0">
      <text>
        <r>
          <rPr>
            <sz val="9"/>
            <color indexed="81"/>
            <rFont val="宋体"/>
            <charset val="134"/>
          </rPr>
          <t xml:space="preserve">完成率100%</t>
        </r>
      </text>
    </comment>
    <comment ref="K92" authorId="0">
      <text>
        <r>
          <rPr>
            <sz val="9"/>
            <color indexed="81"/>
            <rFont val="宋体"/>
            <charset val="134"/>
          </rPr>
          <t xml:space="preserve">完成率100%</t>
        </r>
      </text>
    </comment>
    <comment ref="K93" authorId="0">
      <text>
        <r>
          <rPr>
            <sz val="9"/>
            <color indexed="81"/>
            <rFont val="宋体"/>
            <charset val="134"/>
          </rPr>
          <t xml:space="preserve">完成率100%</t>
        </r>
      </text>
    </comment>
    <comment ref="K95" authorId="0">
      <text>
        <r>
          <rPr>
            <sz val="9"/>
            <color indexed="81"/>
            <rFont val="宋体"/>
            <charset val="134"/>
          </rPr>
          <t xml:space="preserve">完成率100%</t>
        </r>
      </text>
    </comment>
    <comment ref="K96" authorId="0">
      <text>
        <r>
          <rPr>
            <sz val="9"/>
            <color indexed="81"/>
            <rFont val="宋体"/>
            <charset val="134"/>
          </rPr>
          <t xml:space="preserve">完成率100%</t>
        </r>
      </text>
    </comment>
    <comment ref="K99" authorId="0">
      <text>
        <r>
          <rPr>
            <sz val="9"/>
            <color indexed="81"/>
            <rFont val="宋体"/>
            <charset val="134"/>
          </rPr>
          <t xml:space="preserve">完成率100%</t>
        </r>
      </text>
    </comment>
    <comment ref="K100" authorId="0">
      <text>
        <r>
          <rPr>
            <sz val="9"/>
            <color indexed="81"/>
            <rFont val="宋体"/>
            <charset val="134"/>
          </rPr>
          <t xml:space="preserve">完成率100%</t>
        </r>
      </text>
    </comment>
    <comment ref="K101" authorId="0">
      <text>
        <r>
          <rPr>
            <sz val="9"/>
            <color indexed="81"/>
            <rFont val="宋体"/>
            <charset val="134"/>
          </rPr>
          <t xml:space="preserve">完成率100%</t>
        </r>
      </text>
    </comment>
    <comment ref="K102" authorId="0">
      <text>
        <r>
          <rPr>
            <sz val="9"/>
            <color indexed="81"/>
            <rFont val="宋体"/>
            <charset val="134"/>
          </rPr>
          <t xml:space="preserve">完成率100%</t>
        </r>
      </text>
    </comment>
    <comment ref="K103" authorId="0">
      <text>
        <r>
          <rPr>
            <sz val="9"/>
            <color indexed="81"/>
            <rFont val="宋体"/>
            <charset val="134"/>
          </rPr>
          <t xml:space="preserve">完成率100%</t>
        </r>
      </text>
    </comment>
    <comment ref="K104" authorId="0">
      <text>
        <r>
          <rPr>
            <sz val="9"/>
            <color indexed="81"/>
            <rFont val="宋体"/>
            <charset val="134"/>
          </rPr>
          <t xml:space="preserve">完成率100%</t>
        </r>
      </text>
    </comment>
    <comment ref="K107" authorId="0">
      <text>
        <r>
          <rPr>
            <sz val="9"/>
            <color indexed="81"/>
            <rFont val="宋体"/>
            <charset val="134"/>
          </rPr>
          <t xml:space="preserve">完成率100%</t>
        </r>
      </text>
    </comment>
    <comment ref="K108" authorId="0">
      <text>
        <r>
          <rPr>
            <sz val="9"/>
            <color indexed="81"/>
            <rFont val="宋体"/>
            <charset val="134"/>
          </rPr>
          <t xml:space="preserve">完成率100%</t>
        </r>
      </text>
    </comment>
    <comment ref="K109" authorId="0">
      <text>
        <r>
          <rPr>
            <sz val="9"/>
            <color indexed="81"/>
            <rFont val="宋体"/>
            <charset val="134"/>
          </rPr>
          <t xml:space="preserve">完成率100%</t>
        </r>
      </text>
    </comment>
    <comment ref="K110" authorId="0">
      <text>
        <r>
          <rPr>
            <sz val="9"/>
            <color indexed="81"/>
            <rFont val="宋体"/>
            <charset val="134"/>
          </rPr>
          <t xml:space="preserve">完成率100%</t>
        </r>
      </text>
    </comment>
    <comment ref="K111" authorId="0">
      <text>
        <r>
          <rPr>
            <sz val="9"/>
            <color indexed="81"/>
            <rFont val="宋体"/>
            <charset val="134"/>
          </rPr>
          <t xml:space="preserve">完成率100%</t>
        </r>
      </text>
    </comment>
    <comment ref="K112" authorId="0">
      <text>
        <r>
          <rPr>
            <sz val="9"/>
            <color indexed="81"/>
            <rFont val="宋体"/>
            <charset val="134"/>
          </rPr>
          <t xml:space="preserve">完成率100%</t>
        </r>
      </text>
    </comment>
    <comment ref="K115" authorId="0">
      <text>
        <r>
          <rPr>
            <sz val="9"/>
            <color indexed="81"/>
            <rFont val="宋体"/>
            <charset val="134"/>
          </rPr>
          <t xml:space="preserve">完成率100%</t>
        </r>
      </text>
    </comment>
    <comment ref="K118" authorId="0">
      <text>
        <r>
          <rPr>
            <sz val="9"/>
            <color indexed="81"/>
            <rFont val="宋体"/>
            <charset val="134"/>
          </rPr>
          <t xml:space="preserve">完成率100%</t>
        </r>
      </text>
    </comment>
    <comment ref="J119" authorId="0">
      <text>
        <r>
          <rPr>
            <sz val="9"/>
            <color indexed="81"/>
            <rFont val="宋体"/>
            <charset val="134"/>
          </rPr>
          <t xml:space="preserve">为读者及作者提供创作交流平台；繁荣群众文艺创作</t>
        </r>
      </text>
    </comment>
    <comment ref="K119" authorId="0">
      <text>
        <r>
          <rPr>
            <sz val="9"/>
            <color indexed="81"/>
            <rFont val="宋体"/>
            <charset val="134"/>
          </rPr>
          <t xml:space="preserve">完成率100%</t>
        </r>
      </text>
    </comment>
    <comment ref="K121" authorId="0">
      <text>
        <r>
          <rPr>
            <sz val="9"/>
            <color indexed="81"/>
            <rFont val="宋体"/>
            <charset val="134"/>
          </rPr>
          <t xml:space="preserve">完成率100%</t>
        </r>
      </text>
    </comment>
    <comment ref="K122" authorId="0">
      <text>
        <r>
          <rPr>
            <sz val="9"/>
            <color indexed="81"/>
            <rFont val="宋体"/>
            <charset val="134"/>
          </rPr>
          <t xml:space="preserve">完成率100%</t>
        </r>
      </text>
    </comment>
    <comment ref="J124" authorId="0">
      <text>
        <r>
          <rPr>
            <sz val="9"/>
            <color indexed="81"/>
            <rFont val="宋体"/>
            <charset val="134"/>
          </rPr>
          <t xml:space="preserve">完成度</t>
        </r>
      </text>
    </comment>
    <comment ref="J126" authorId="0">
      <text>
        <r>
          <rPr>
            <sz val="9"/>
            <color indexed="81"/>
            <rFont val="宋体"/>
            <charset val="134"/>
          </rPr>
          <t xml:space="preserve">满意度</t>
        </r>
      </text>
    </comment>
    <comment ref="J132" authorId="0">
      <text>
        <r>
          <rPr>
            <sz val="9"/>
            <color indexed="81"/>
            <rFont val="宋体"/>
            <charset val="134"/>
          </rPr>
          <t xml:space="preserve">为读者及作者提供创作交流平台；繁荣群众文艺创作</t>
        </r>
      </text>
    </comment>
    <comment ref="K132" authorId="0">
      <text>
        <r>
          <rPr>
            <sz val="9"/>
            <color indexed="81"/>
            <rFont val="宋体"/>
            <charset val="134"/>
          </rPr>
          <t xml:space="preserve">完成率100%</t>
        </r>
      </text>
    </comment>
    <comment ref="J134" authorId="0">
      <text>
        <r>
          <rPr>
            <sz val="9"/>
            <color indexed="81"/>
            <rFont val="宋体"/>
            <charset val="134"/>
          </rPr>
          <t xml:space="preserve">为读者及作者提供创作交流平台；繁荣群众文艺创作</t>
        </r>
      </text>
    </comment>
    <comment ref="K134" authorId="0">
      <text>
        <r>
          <rPr>
            <sz val="9"/>
            <color indexed="81"/>
            <rFont val="宋体"/>
            <charset val="134"/>
          </rPr>
          <t xml:space="preserve">完成率100%</t>
        </r>
      </text>
    </comment>
    <comment ref="K136" authorId="0">
      <text>
        <r>
          <rPr>
            <sz val="9"/>
            <color indexed="81"/>
            <rFont val="宋体"/>
            <charset val="134"/>
          </rPr>
          <t xml:space="preserve">完成率100%</t>
        </r>
      </text>
    </comment>
    <comment ref="K137" authorId="0">
      <text>
        <r>
          <rPr>
            <sz val="9"/>
            <color indexed="81"/>
            <rFont val="宋体"/>
            <charset val="134"/>
          </rPr>
          <t xml:space="preserve">完成率100%</t>
        </r>
      </text>
    </comment>
    <comment ref="K141" authorId="0">
      <text>
        <r>
          <rPr>
            <sz val="9"/>
            <color indexed="81"/>
            <rFont val="宋体"/>
            <charset val="134"/>
          </rPr>
          <t xml:space="preserve">完成率100%</t>
        </r>
      </text>
    </comment>
    <comment ref="K144" authorId="0">
      <text>
        <r>
          <rPr>
            <sz val="9"/>
            <color indexed="81"/>
            <rFont val="宋体"/>
            <charset val="134"/>
          </rPr>
          <t xml:space="preserve">完成率100%</t>
        </r>
      </text>
    </comment>
    <comment ref="K145" authorId="0">
      <text>
        <r>
          <rPr>
            <sz val="9"/>
            <color indexed="81"/>
            <rFont val="宋体"/>
            <charset val="134"/>
          </rPr>
          <t xml:space="preserve">完成率100%</t>
        </r>
      </text>
    </comment>
    <comment ref="K146" authorId="0">
      <text>
        <r>
          <rPr>
            <sz val="9"/>
            <color indexed="81"/>
            <rFont val="宋体"/>
            <charset val="134"/>
          </rPr>
          <t xml:space="preserve">完成率100%</t>
        </r>
      </text>
    </comment>
    <comment ref="K147" authorId="0">
      <text>
        <r>
          <rPr>
            <sz val="9"/>
            <color indexed="81"/>
            <rFont val="宋体"/>
            <charset val="134"/>
          </rPr>
          <t xml:space="preserve">完成率100%</t>
        </r>
      </text>
    </comment>
  </commentList>
</comments>
</file>

<file path=xl/sharedStrings.xml><?xml version="1.0" encoding="utf-8"?>
<sst xmlns="http://schemas.openxmlformats.org/spreadsheetml/2006/main" count="392">
  <si>
    <t>附件1-1</t>
  </si>
  <si>
    <t>财政拨款收支总表</t>
  </si>
  <si>
    <t>部门：儋州市文化广电出版体育局</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</si>
  <si>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</si>
  <si>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</si>
  <si>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</si>
  <si>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</si>
  <si>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</si>
  <si>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</si>
  <si>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</si>
  <si>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</si>
  <si>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</si>
  <si>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</si>
  <si>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</si>
  <si>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</si>
  <si>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</si>
  <si>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</si>
  <si>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</si>
  <si>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</si>
  <si>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</si>
  <si>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</si>
  <si>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</si>
  <si>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</si>
  <si>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</si>
  <si>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</si>
  <si>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</si>
  <si>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</si>
  <si>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</si>
  <si>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</si>
  <si>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</si>
  <si>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</si>
  <si>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</si>
  <si>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</si>
  <si>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</si>
  <si>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</si>
  <si>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</si>
  <si>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</si>
  <si>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</si>
  <si>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</si>
  <si>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</si>
  <si>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</si>
  <si>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</si>
  <si>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</si>
  <si>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</si>
  <si>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</si>
  <si>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</si>
  <si>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</si>
  <si>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</si>
  <si>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</si>
  <si>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</si>
  <si>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</si>
  <si>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</si>
  <si>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</si>
  <si>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行政运行</t>
  </si>
  <si>
    <t>一般行政管理事务</t>
  </si>
  <si>
    <t>图书馆</t>
  </si>
  <si>
    <t>艺术表演场所</t>
  </si>
  <si>
    <t>艺术表演团体</t>
  </si>
  <si>
    <t>群众文化</t>
  </si>
  <si>
    <t>文化创作与保护</t>
  </si>
  <si>
    <t>文化和旅游市场管理</t>
  </si>
  <si>
    <t>其他文化和旅游支出</t>
  </si>
  <si>
    <t>文物保护</t>
  </si>
  <si>
    <t>博物馆</t>
  </si>
  <si>
    <t>其他文物支出</t>
  </si>
  <si>
    <t>体育训练</t>
  </si>
  <si>
    <t>群众体育</t>
  </si>
  <si>
    <t>其他体育支出</t>
  </si>
  <si>
    <t>电影</t>
  </si>
  <si>
    <t>其他文化体育与传媒支出</t>
  </si>
  <si>
    <t>机关事业单位基本养老保险缴费支出</t>
  </si>
  <si>
    <t>机关事业单位职业年金缴费支出</t>
  </si>
  <si>
    <t>其他优抚支出</t>
  </si>
  <si>
    <t>行政单位医疗</t>
  </si>
  <si>
    <t>事业单位医疗</t>
  </si>
  <si>
    <t>公务员医疗补助</t>
  </si>
  <si>
    <t>住房公积金</t>
  </si>
  <si>
    <t>附件1-3</t>
  </si>
  <si>
    <t>一般公共预算基本支出表</t>
  </si>
  <si>
    <t>支出经济分类科目</t>
  </si>
  <si>
    <t>2019年基本支出</t>
  </si>
  <si>
    <t>人员经费</t>
  </si>
  <si>
    <t>公用经费</t>
  </si>
  <si>
    <t>基本工资</t>
  </si>
  <si>
    <t>津贴补贴</t>
  </si>
  <si>
    <t>奖金</t>
  </si>
  <si>
    <t>绩效工资</t>
  </si>
  <si>
    <t>机关事业单位基本养老保险缴费</t>
  </si>
  <si>
    <t>城镇职工基本医疗保险缴费</t>
  </si>
  <si>
    <t>公务员医疗补助缴费</t>
  </si>
  <si>
    <t>其他社会保障缴费</t>
  </si>
  <si>
    <t>办公费</t>
  </si>
  <si>
    <t>邮电费</t>
  </si>
  <si>
    <t>工会经费</t>
  </si>
  <si>
    <t>福利费</t>
  </si>
  <si>
    <t>公务用车运行维护费</t>
  </si>
  <si>
    <t>其他交通费用</t>
  </si>
  <si>
    <t>生活补助</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</si>
  <si>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</si>
  <si>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</si>
  <si>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</si>
  <si>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</si>
  <si>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</si>
  <si>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</si>
  <si>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</si>
  <si>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</si>
  <si>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</si>
  <si>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</si>
  <si>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</si>
  <si>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</si>
  <si>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</si>
  <si>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</si>
  <si>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</si>
  <si>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</si>
  <si>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</si>
  <si>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</si>
  <si>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</si>
  <si>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</si>
  <si>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</si>
  <si>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</si>
  <si>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</si>
  <si>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</si>
  <si>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</si>
  <si>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</si>
  <si>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</si>
  <si>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</si>
  <si>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</si>
  <si>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</si>
  <si>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</si>
  <si>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</si>
  <si>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</si>
  <si>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</si>
  <si>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</si>
  <si>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</si>
  <si>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</si>
  <si>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</si>
  <si>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</si>
  <si>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</si>
  <si>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</si>
  <si>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</si>
  <si>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</si>
  <si>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</si>
  <si>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</si>
  <si>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</si>
  <si>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</si>
  <si>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</si>
  <si>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</si>
  <si>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</si>
  <si>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</si>
  <si>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</si>
  <si>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</si>
  <si>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</si>
  <si>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</si>
  <si>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</si>
  <si>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</si>
  <si>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</si>
  <si>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</si>
  <si>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</si>
  <si>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</si>
  <si>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</si>
  <si>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儋州市文化广电出版体育局</t>
  </si>
  <si>
    <t>附件1-8</t>
  </si>
  <si>
    <t>部门支出总表</t>
  </si>
  <si>
    <t>本级</t>
  </si>
  <si>
    <t>下级</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</si>
  <si>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</si>
  <si>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</si>
  <si>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</si>
  <si>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</si>
  <si>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</si>
  <si>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</si>
  <si>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</si>
  <si>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</si>
  <si>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</si>
  <si>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</si>
  <si>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</si>
  <si>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</si>
  <si>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 xml:space="preserve"> 140-儋州市文化广电出版体育局</t>
  </si>
  <si>
    <t>04-出版</t>
  </si>
  <si>
    <t>03-其它出版事务</t>
  </si>
  <si>
    <t xml:space="preserve"> R200822.140-儋州文艺出版经费</t>
  </si>
  <si>
    <t xml:space="preserve"> 140002-儋州市文化馆</t>
  </si>
  <si>
    <t>专项业务类</t>
  </si>
  <si>
    <t>一般公共财政</t>
  </si>
  <si>
    <t>产出指标</t>
  </si>
  <si>
    <t>一是贯彻“百花齐放、百家争鸣”的双百方针；二是促进我市文艺创作；三是鼓励广大业余作者创作更多的优秀作品。</t>
  </si>
  <si>
    <t>完成率100%</t>
  </si>
  <si>
    <t>成效指标</t>
  </si>
  <si>
    <t>一是为读者及作者提供创作交流平台；二是繁荣群众文艺创作；三是为社会主义服务、为人民服务。</t>
  </si>
  <si>
    <t xml:space="preserve"> 完成率100%</t>
  </si>
  <si>
    <t>05-公共文化工程</t>
  </si>
  <si>
    <t>02-公共图书免费开放经费</t>
  </si>
  <si>
    <t>R000103.140-公共图书馆免费开放经费</t>
  </si>
  <si>
    <t>140003-儋州市图书馆</t>
  </si>
  <si>
    <t>公共图书馆免费开放经费使用率</t>
  </si>
  <si>
    <t>图书馆免费开放工作完成率</t>
  </si>
  <si>
    <t>03-文化工程建设</t>
  </si>
  <si>
    <t>T20983.140-行政村文体活动室设备配套经费</t>
  </si>
  <si>
    <t>140001-儋州市文化广电出版体育局本级</t>
  </si>
  <si>
    <t>文体活动室配套设施18个</t>
  </si>
  <si>
    <t>举办文化活动</t>
  </si>
  <si>
    <t>04-文化馆免费开放</t>
  </si>
  <si>
    <t>R000034.140-中西部地区基层公共文化服务体系保障配套经费</t>
  </si>
  <si>
    <t xml:space="preserve"> 坚持开展公共文化免费开放服务工作；有力保障人民群众基本文化权益；不断满足人民群众文化需求。</t>
  </si>
  <si>
    <t xml:space="preserve"> 16个镇文化站免费开放</t>
  </si>
  <si>
    <t>一是保障人民群众基本文化权益；二是丰富和满足人民群众文化生活的需求；三是提高人民群众文化素质和思想境界。</t>
  </si>
  <si>
    <t xml:space="preserve"> 为群众提供免费公共文化服务</t>
  </si>
  <si>
    <t xml:space="preserve"> R000034.140-中西部地区基层公共文化服务体系保障配套经费</t>
  </si>
  <si>
    <t>经常性项目</t>
  </si>
  <si>
    <t>坚持开展公共文化免费开放服务工作；有力保障人民群众基本文化权益；不断满足人民群众文化需求。</t>
  </si>
  <si>
    <t xml:space="preserve"> 06-广电</t>
  </si>
  <si>
    <t>03-其他</t>
  </si>
  <si>
    <t>R2013129.140-老放映员生活补助</t>
  </si>
  <si>
    <t>T202982.140-电影放映场次补贴资金</t>
  </si>
  <si>
    <t>完成全年2880场的放映任务</t>
  </si>
  <si>
    <t xml:space="preserve"> 2880场</t>
  </si>
  <si>
    <t>推动农村公益电影事业</t>
  </si>
  <si>
    <t>04-设备购置及日常运行维护</t>
  </si>
  <si>
    <t xml:space="preserve"> T204136.140-农村电影设备和商业片源、设备维修</t>
  </si>
  <si>
    <t>购置数字投影仪、扬声器、银幕各7套，1247场商业片，对现有的放映车辆和放映设备应修尽修，确保正常使用。</t>
  </si>
  <si>
    <t>项目的顺利实施，提升了我市农村电影放映工作整体档次，提高放映质量和受众率，从而推进农村电影放映工作开展，进一步实现社会效益最大化。</t>
  </si>
  <si>
    <t>07-基本建设</t>
  </si>
  <si>
    <t xml:space="preserve"> 01-网络平台建设</t>
  </si>
  <si>
    <t>R200100.140-网络监控平台建设经费</t>
  </si>
  <si>
    <t>140011-儋州市文化市场综合行政执法支队</t>
  </si>
  <si>
    <t>加快建设网吧监控系统平台项目。</t>
  </si>
  <si>
    <t>提高网吧管理工作科技含量和管理效能，确保我市全面完成计算机监管平台数据传输与文化部中央监管平台对接，实现互联互通。</t>
  </si>
  <si>
    <t>09-其他</t>
  </si>
  <si>
    <t>02-其他</t>
  </si>
  <si>
    <t>T202977.140-举办和参加节庆赛事、文化演出</t>
  </si>
  <si>
    <t>举办和参加节庆赛事、文化演出</t>
  </si>
  <si>
    <t xml:space="preserve"> 8场</t>
  </si>
  <si>
    <t>惠及群众（参加活动及观众人数）</t>
  </si>
  <si>
    <t>20000人</t>
  </si>
  <si>
    <t>03-其他工作管理</t>
  </si>
  <si>
    <t xml:space="preserve"> R200886.140-综合工作经费</t>
  </si>
  <si>
    <t xml:space="preserve"> 140005-儋州市东坡书院管理处</t>
  </si>
  <si>
    <t xml:space="preserve"> 完成度</t>
  </si>
  <si>
    <t>为文物保护，日常工作的全面开展，计划2019年购买办公电脑3台，打印机2台以及日常办公用纸和出差补助等日常开支。</t>
  </si>
  <si>
    <t>为保证东坡书院2019年全年各项日常工作正常开展。</t>
  </si>
  <si>
    <t xml:space="preserve"> 完成率90%以上</t>
  </si>
  <si>
    <t xml:space="preserve"> T202307.140-门票收入</t>
  </si>
  <si>
    <t>为文物保护保养，文物维修、办公设备购置和文物陈列品购置等日常开支。</t>
  </si>
  <si>
    <t>14-体育</t>
  </si>
  <si>
    <t>01-大型体育赛事</t>
  </si>
  <si>
    <t>R200836.140-举办海南儋州国际马拉松赛扶持补助资金</t>
  </si>
  <si>
    <t xml:space="preserve"> 海南儋州马拉松赛</t>
  </si>
  <si>
    <t xml:space="preserve"> 超额完成邀请国家、地区和参赛选手机成绩</t>
  </si>
  <si>
    <t>达标及满意率</t>
  </si>
  <si>
    <t>完成宣传报道中网络点击率、宣传图片、视频及新闻专版报道等</t>
  </si>
  <si>
    <t>R200838.140-举办中国海南儋州国际象棋特级大师超霸战扶持补助资金</t>
  </si>
  <si>
    <t>全市中小学生国际象棋联赛及中国海南儋州国际象棋特级大师超霸战</t>
  </si>
  <si>
    <t>通过举办大型赛事，推介和宣传儋州；提高儋州知名度、美誉度和对外影响力，凝聚人心、营造人气、鼓舞士气，带动儋州经济社会发展，促进海南旅游岛和海南西部中心城市建设，经过不懈努力，把儋州国际 象棋特级大师超霸战打造成品牌赛事</t>
  </si>
  <si>
    <t xml:space="preserve"> R200835.140-举办环海南国际公路自行车赛儋州赛段扶持补助资金</t>
  </si>
  <si>
    <t>举办一场国际性体育赛事，以及开幕式、闭幕式，赛事共分九个段赛，环绕海南岛一周，邀请来自各个国家的专业车手不低于120人</t>
  </si>
  <si>
    <t>通过举办环岛赛，积极营造自行车运动的氛围，扩大赛事影响力，让更多群众参与到健身活动中，为国际旅游岛和海南西部城市的建设，实现儋州经济社会跨越式发展。</t>
  </si>
  <si>
    <t>T204115.140-举办环海南国际公路自行车赛主办城市扶持补助资金</t>
  </si>
  <si>
    <t>以举办大型国际性赛事为契机，对我市的经济、旅游和社会发展起到积极的促进作用，是宣传儋州、推介儋州的有力平台</t>
  </si>
  <si>
    <t xml:space="preserve"> R203135.140-全民文化健身活动经费</t>
  </si>
  <si>
    <t>举办各类群众性文体活动</t>
  </si>
  <si>
    <t xml:space="preserve"> 惠及群众（参加活动及观众人数）</t>
  </si>
  <si>
    <t>T204299.140-体育训练学校业务费</t>
  </si>
  <si>
    <t>140007-儋州市少年儿童业余体育训练学校</t>
  </si>
  <si>
    <t>体育训练学校业务经费使用率</t>
  </si>
  <si>
    <t>体育训练学校业务经费完成率</t>
  </si>
  <si>
    <t>16-体育训练与培训</t>
  </si>
  <si>
    <t>02-体育训练</t>
  </si>
  <si>
    <t xml:space="preserve"> R202536.140-运动员教练员伙食补助服装经费</t>
  </si>
  <si>
    <t>为规范学校体育工作，提高运动员的竞技水平。</t>
  </si>
  <si>
    <t>17-图书馆服务与管理</t>
  </si>
  <si>
    <t>01-图书馆服务</t>
  </si>
  <si>
    <t>T203886.140-数字图书馆硬件平台建设经费</t>
  </si>
  <si>
    <t>一次性项目</t>
  </si>
  <si>
    <t>采购专门的办公设备（硬件）</t>
  </si>
  <si>
    <t>完成数字图书馆硬件平台的建设项目</t>
  </si>
  <si>
    <t>02-图书馆管理</t>
  </si>
  <si>
    <t>T203885.140-图书馆大楼水费</t>
  </si>
  <si>
    <t>图书馆大楼水费</t>
  </si>
  <si>
    <t>使用率100%</t>
  </si>
  <si>
    <t>图书馆大楼洗手间供水正常</t>
  </si>
  <si>
    <t>保证图书馆大楼洗手间供水正常，不停水不断水</t>
  </si>
  <si>
    <t>T203887.140-实木书架采购经费</t>
  </si>
  <si>
    <t>完成实木书架采购工作</t>
  </si>
  <si>
    <t>图书上架，增加馆藏量和满足读者需求</t>
  </si>
  <si>
    <t>读者满意率100%</t>
  </si>
  <si>
    <t>19-文化活动与培训</t>
  </si>
  <si>
    <t>01-文化活动</t>
  </si>
  <si>
    <t>T204135.140-第二届中国农民丰收节</t>
  </si>
  <si>
    <t xml:space="preserve"> 举办第二届农民丰收节</t>
  </si>
  <si>
    <t xml:space="preserve"> 成功举办第二届农民丰收节</t>
  </si>
  <si>
    <t>03-文化下乡</t>
  </si>
  <si>
    <t xml:space="preserve"> T204116.140-文化下乡惠民演出经费</t>
  </si>
  <si>
    <t>政府性基金</t>
  </si>
  <si>
    <t>丰富群众文化生活</t>
  </si>
  <si>
    <t>下乡演出150场</t>
  </si>
  <si>
    <t>每场观众1000人</t>
  </si>
  <si>
    <t xml:space="preserve"> R200679.140-文化下乡经费</t>
  </si>
  <si>
    <t>一是宣传贯彻落实中央、省委、省政府、市委市政府有关政策；二是用先进文化占领农村文化阵地；三是丰富和满足人民群众文化生活的需求。</t>
  </si>
  <si>
    <t>五场以上</t>
  </si>
  <si>
    <t>一是普及科学文化知识；二是宣传党的路线、方针和政策；三是宣传和配合市委市政府中心工作；四是丰富农村人民群众文化生活；五是促进社会主义新农村精神文明建设。</t>
  </si>
  <si>
    <t>20-文化交流与展览</t>
  </si>
  <si>
    <t>01-民族文化调查交流</t>
  </si>
  <si>
    <t xml:space="preserve"> R202450.140-参加中国文化旅游博览交易会经费（深圳）</t>
  </si>
  <si>
    <t>制定宣传资料</t>
  </si>
  <si>
    <t>宣传我市文化产业</t>
  </si>
  <si>
    <t>21-文化市场</t>
  </si>
  <si>
    <t>T201839.140-网吧社会监督员</t>
  </si>
  <si>
    <t xml:space="preserve"> 招聘18名网吧社会监督员</t>
  </si>
  <si>
    <t xml:space="preserve"> 各镇有人监督管理网吧工作</t>
  </si>
  <si>
    <t>03-扫黄打非</t>
  </si>
  <si>
    <t xml:space="preserve"> R202064.140-扫黄打非经费</t>
  </si>
  <si>
    <t xml:space="preserve"> 坚持文化市场同社会经济协调发展的方针，鼓励和支持健康有益的文化经营活动，依法开办文化项目。</t>
  </si>
  <si>
    <t>确保文化市场健康发展。</t>
  </si>
  <si>
    <t>06-文化市场管理</t>
  </si>
  <si>
    <t xml:space="preserve"> R201642.140-市场产业管理经费</t>
  </si>
  <si>
    <t>为提高文化市场管理水平进行培训、管理及检查。</t>
  </si>
  <si>
    <t xml:space="preserve"> 提高文化市场管理水平和文化管理的员的安全生产意识，确保文化市场健康有序的发展</t>
  </si>
  <si>
    <t>22-文化市场行政执法</t>
  </si>
  <si>
    <t>03-综合执法</t>
  </si>
  <si>
    <t>R201673.140-文化市场综合执法经费</t>
  </si>
  <si>
    <t>加强文化市场管理，维护文化市场秩序。</t>
  </si>
  <si>
    <t>促进文化市场健康发展，建立统一完善的文化市场综合行政执法工作制度。</t>
  </si>
  <si>
    <t>T203574.140-车辆购置费</t>
  </si>
  <si>
    <t>配备1辆一般
执法执勤用车</t>
  </si>
  <si>
    <t>提高工作效率</t>
  </si>
  <si>
    <t>T201683.140-罚没收入</t>
  </si>
  <si>
    <t>促进文化市场健康发展，建立统一完善的文化市场，综合行政执法工作制度。</t>
  </si>
  <si>
    <t xml:space="preserve"> 23-文化文物</t>
  </si>
  <si>
    <t>06-文物保护</t>
  </si>
  <si>
    <t>T204137.140-光村将军庙、中和宁济庙管理经费</t>
  </si>
  <si>
    <t xml:space="preserve"> 保护文物点</t>
  </si>
  <si>
    <t xml:space="preserve"> 服务群众生活，吸引游客参观</t>
  </si>
  <si>
    <t xml:space="preserve"> T203665.140-博物馆安防监控设施维护费</t>
  </si>
  <si>
    <t>140006-儋州市博物馆</t>
  </si>
  <si>
    <t xml:space="preserve"> 维修维护博物馆整套监控设备</t>
  </si>
  <si>
    <t xml:space="preserve"> 维修维护博物馆整套消防安防设施</t>
  </si>
  <si>
    <t>完成博物馆整套监控设备的维修维护</t>
  </si>
  <si>
    <t xml:space="preserve"> 完成博物馆整套消防安防设施维修维护</t>
  </si>
  <si>
    <t>24-文化遗产保护</t>
  </si>
  <si>
    <t>01-非物质文化遗产保护</t>
  </si>
  <si>
    <t>R000126.140-非物质文化遗产保护经费</t>
  </si>
  <si>
    <t>一是建立和健全传承人机制，培养后续有人；二是推广和普及非物质文化遗产保护知识，不断提高市民文化遗产保护意识；三是加强非物质文化遗产保护工作，继承我国优秀传统文化。</t>
  </si>
  <si>
    <t>一是编辑非物质文化遗产保护规划；二是举办传承人培训和开展传承活动；三是保护和传承我市非物质文化遗产；四是开发利用非物质文化遗产资源，充分发挥社会效益和经济效益。</t>
  </si>
  <si>
    <t>T202942.140-调声收集整理和传承培训经费</t>
  </si>
  <si>
    <t>一是传播和传授儋州调声文化艺术；二是建立和健全儋州调声传承人机制；三是培养和提高儋州调声艺术人才水平；四是保护、传承和发展儋州调声。</t>
  </si>
  <si>
    <t>一是保护和传承我国非物质文化遗产；二是保护传承儋州调声和培养儋州调声后继有人；三是打造儋州调声文化品牌，发展调声文化产业；四是利用儋州调声名牌，把调声文化与旅游融为一体，共同发展文化旅游产业。</t>
  </si>
  <si>
    <t>25-文物保护</t>
  </si>
  <si>
    <t>01-重点文物保护</t>
  </si>
  <si>
    <t>T202979.140-文物日常保护维护经费</t>
  </si>
  <si>
    <t>做好我市文物日常保护维护工作</t>
  </si>
  <si>
    <t>保持文物本体安全及环境整洁</t>
  </si>
  <si>
    <t>T203668.140-东坡书院防雷设施建设经费</t>
  </si>
  <si>
    <t>140005-儋州市东坡书院管理处</t>
  </si>
  <si>
    <t>为更好的保护文物建筑不受雷电的破坏，需安装防雷设施系统。</t>
  </si>
  <si>
    <t>为文物保护单位基础配套设施全面而完整，有效的保护文物不受破坏。</t>
  </si>
  <si>
    <t>T203671.140-东坡书院公共图形标识规范建设经费</t>
  </si>
  <si>
    <t>用于公共图形标识建设，进一步完善东坡书院配套设施。</t>
  </si>
  <si>
    <t xml:space="preserve"> 满意度</t>
  </si>
  <si>
    <t>02-重点文物修复</t>
  </si>
  <si>
    <t>T202980.140-市级文物保护维修经费</t>
  </si>
  <si>
    <t>维修破损文物</t>
  </si>
  <si>
    <t>3处</t>
  </si>
  <si>
    <t xml:space="preserve"> 吸引游客参观</t>
  </si>
  <si>
    <t>15000人/年</t>
  </si>
  <si>
    <t>27-文献保护与收集</t>
  </si>
  <si>
    <t>01-文献保护与收集</t>
  </si>
  <si>
    <t>R200293.140-图书购置</t>
  </si>
  <si>
    <t>新增纸质和电子图书馆，达到地级市图书馆馆藏量标准</t>
  </si>
  <si>
    <t>采购图书馆7500册</t>
  </si>
  <si>
    <t>保障图书馆藏量的增加和更新</t>
  </si>
  <si>
    <t>30-综合服务</t>
  </si>
  <si>
    <t>02-其他综合服务</t>
  </si>
  <si>
    <t xml:space="preserve"> R200064.140-综合工作经费</t>
  </si>
  <si>
    <t xml:space="preserve"> 经常性项目</t>
  </si>
  <si>
    <t xml:space="preserve"> 确保博物馆日常工作正常运行及业务工作正常开展
</t>
  </si>
  <si>
    <t>R200311.140-综合业务经费</t>
  </si>
  <si>
    <t>综合业务经费使用率达100%</t>
  </si>
  <si>
    <t>日常工作完成率达100%</t>
  </si>
  <si>
    <t xml:space="preserve"> R200844.140-综合工作经费</t>
  </si>
  <si>
    <t>普及科学文化艺术知识；指导社会文化活动的普及与提高；开展社会宣传教育和公益文化服务；开展非物质文化遗产保护。</t>
  </si>
  <si>
    <t>一是确保我市群众文化工作的正常开展；二是确保我市文化遗产保护工作的实施；三是促进我市群众文化工作。</t>
  </si>
  <si>
    <t>31-综合管理</t>
  </si>
  <si>
    <t>02-综合管理</t>
  </si>
  <si>
    <t xml:space="preserve"> R200612.140-综合业务经费</t>
  </si>
  <si>
    <t>举办各项赛事及活动10个以上及各项办公开支。</t>
  </si>
  <si>
    <t>完成本年度各项工作任务</t>
  </si>
  <si>
    <t>T204138.140-大戏院日常自来水经费</t>
  </si>
  <si>
    <t>为保障大戏院正常运转</t>
  </si>
  <si>
    <t>创造良好环境</t>
  </si>
  <si>
    <t>R200317.140-图书馆物业管理</t>
  </si>
  <si>
    <t>图书馆物业管理经费使用率达100%</t>
  </si>
  <si>
    <t>保障公共图书馆公用设施、卫生、环境容貌等项目得到很好的维护，读者群中满意度达95%以上</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</si>
</sst>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Red]#,##0.00"/>
    <numFmt numFmtId="178" formatCode="0.00_ "/>
  </numFmts>
  <fonts count="27">
    <font>
      <sz val="11"/>
      <color indexed="8"/>
      <name val="宋体"/>
      <charset val="134"/>
    </font>
    <font>
      <sz val="11"/>
      <color indexed="10"/>
      <name val="宋体"/>
      <charset val="134"/>
    </font>
    <font>
      <b/>
      <sz val="22"/>
      <color indexed="8"/>
      <name val="宋体"/>
      <charset val="134"/>
    </font>
    <font>
      <b/>
      <sz val="12"/>
      <color indexed="10"/>
      <name val="宋体"/>
      <charset val="134"/>
    </font>
    <font>
      <sz val="12"/>
      <name val="宋体"/>
      <charset val="134"/>
    </font>
    <font>
      <sz val="11"/>
      <name val="宋体"/>
      <charset val="134"/>
    </font>
    <font>
      <sz val="12"/>
      <color indexed="10"/>
      <name val="宋体"/>
      <charset val="134"/>
    </font>
    <font>
      <sz val="12"/>
      <color indexed="8"/>
      <name val="宋体"/>
      <charset val="134"/>
    </font>
    <font>
      <b/>
      <sz val="11"/>
      <color indexed="8"/>
      <name val="宋体"/>
      <charset val="134"/>
    </font>
    <font>
      <sz val="11"/>
      <color indexed="8"/>
      <name val="宋体"/>
      <charset val="0"/>
    </font>
    <font>
      <b/>
      <sz val="11"/>
      <color indexed="9"/>
      <name val="宋体"/>
      <charset val="0"/>
    </font>
    <font>
      <sz val="11"/>
      <color indexed="9"/>
      <name val="宋体"/>
      <charset val="0"/>
    </font>
    <font>
      <b/>
      <sz val="18"/>
      <color indexed="62"/>
      <name val="宋体"/>
      <charset val="134"/>
    </font>
    <font>
      <sz val="11"/>
      <color indexed="62"/>
      <name val="宋体"/>
      <charset val="0"/>
    </font>
    <font>
      <sz val="11"/>
      <color indexed="60"/>
      <name val="宋体"/>
      <charset val="0"/>
    </font>
    <font>
      <u/>
      <sz val="11"/>
      <color indexed="12"/>
      <name val="宋体"/>
      <charset val="0"/>
    </font>
    <font>
      <u/>
      <sz val="11"/>
      <color indexed="20"/>
      <name val="宋体"/>
      <charset val="0"/>
    </font>
    <font>
      <sz val="11"/>
      <color indexed="10"/>
      <name val="宋体"/>
      <charset val="0"/>
    </font>
    <font>
      <b/>
      <sz val="11"/>
      <color indexed="62"/>
      <name val="宋体"/>
      <charset val="134"/>
    </font>
    <font>
      <i/>
      <sz val="11"/>
      <color indexed="23"/>
      <name val="宋体"/>
      <charset val="0"/>
    </font>
    <font>
      <b/>
      <sz val="11"/>
      <color indexed="63"/>
      <name val="宋体"/>
      <charset val="0"/>
    </font>
    <font>
      <b/>
      <sz val="15"/>
      <color indexed="62"/>
      <name val="宋体"/>
      <charset val="134"/>
    </font>
    <font>
      <sz val="11"/>
      <color indexed="52"/>
      <name val="宋体"/>
      <charset val="0"/>
    </font>
    <font>
      <b/>
      <sz val="11"/>
      <color indexed="52"/>
      <name val="宋体"/>
      <charset val="0"/>
    </font>
    <font>
      <b/>
      <sz val="13"/>
      <color indexed="62"/>
      <name val="宋体"/>
      <charset val="134"/>
    </font>
    <font>
      <b/>
      <sz val="11"/>
      <color indexed="8"/>
      <name val="宋体"/>
      <charset val="0"/>
    </font>
    <font>
      <sz val="11"/>
      <color indexed="17"/>
      <name val="宋体"/>
      <charset val="0"/>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25"/>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16"/>
      </left>
      <right style="thin">
        <color indexed="16"/>
      </right>
      <top style="thin">
        <color indexed="16"/>
      </top>
      <bottom style="thin">
        <color indexed="16"/>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bottom/>
      <diagonal/>
    </border>
    <border>
      <left style="thin">
        <color indexed="64"/>
      </left>
      <right/>
      <top/>
      <bottom/>
      <diagonal/>
    </border>
    <border>
      <left style="thin">
        <color indexed="0"/>
      </left>
      <right style="thin">
        <color indexed="0"/>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16"/>
      </right>
      <top/>
      <bottom style="thin">
        <color indexed="16"/>
      </bottom>
      <diagonal/>
    </border>
    <border>
      <left/>
      <right style="thin">
        <color indexed="16"/>
      </right>
      <top style="thin">
        <color indexed="16"/>
      </top>
      <bottom style="thin">
        <color indexed="16"/>
      </bottom>
      <diagonal/>
    </border>
    <border>
      <left/>
      <right style="thin">
        <color indexed="64"/>
      </right>
      <top style="thin">
        <color indexed="64"/>
      </top>
      <bottom style="thin">
        <color indexed="64"/>
      </bottom>
      <diagonal/>
    </border>
    <border>
      <left style="thin">
        <color indexed="16"/>
      </left>
      <right style="thin">
        <color indexed="16"/>
      </right>
      <top style="thin">
        <color indexed="16"/>
      </top>
      <bottom/>
      <diagonal/>
    </border>
    <border>
      <left/>
      <right style="thin">
        <color indexed="16"/>
      </right>
      <top style="thin">
        <color indexed="16"/>
      </top>
      <bottom/>
      <diagonal/>
    </border>
    <border>
      <left style="thin">
        <color indexed="16"/>
      </left>
      <right style="thin">
        <color indexed="16"/>
      </right>
      <top/>
      <bottom/>
      <diagonal/>
    </border>
    <border>
      <left style="thin">
        <color indexed="16"/>
      </left>
      <right style="thin">
        <color indexed="16"/>
      </right>
      <top/>
      <bottom style="thin">
        <color indexed="16"/>
      </bottom>
      <diagonal/>
    </border>
    <border>
      <left style="thin">
        <color indexed="16"/>
      </left>
      <right/>
      <top style="thin">
        <color indexed="16"/>
      </top>
      <bottom/>
      <diagonal/>
    </border>
    <border>
      <left style="thin">
        <color indexed="64"/>
      </left>
      <right/>
      <top style="thin">
        <color indexed="64"/>
      </top>
      <bottom style="thin">
        <color indexed="64"/>
      </bottom>
      <diagonal/>
    </border>
    <border>
      <left/>
      <right style="thin">
        <color indexed="0"/>
      </right>
      <top style="thin">
        <color indexed="0"/>
      </top>
      <bottom/>
      <diagonal/>
    </border>
    <border>
      <left/>
      <right style="thin">
        <color indexed="16"/>
      </right>
      <top/>
      <bottom/>
      <diagonal/>
    </border>
    <border>
      <left style="thin">
        <color indexed="64"/>
      </left>
      <right style="thin">
        <color indexed="16"/>
      </right>
      <top style="thin">
        <color indexed="16"/>
      </top>
      <bottom style="thin">
        <color indexed="64"/>
      </bottom>
      <diagonal/>
    </border>
    <border>
      <left style="thin">
        <color indexed="64"/>
      </left>
      <right style="thin">
        <color indexed="64"/>
      </right>
      <top style="thin">
        <color indexed="16"/>
      </top>
      <bottom style="thin">
        <color indexed="16"/>
      </bottom>
      <diagonal/>
    </border>
    <border>
      <left style="thin">
        <color indexed="64"/>
      </left>
      <right style="thin">
        <color indexed="16"/>
      </right>
      <top style="thin">
        <color indexed="16"/>
      </top>
      <bottom style="thin">
        <color indexed="16"/>
      </bottom>
      <diagonal/>
    </border>
    <border>
      <left style="thin">
        <color indexed="64"/>
      </left>
      <right style="thin">
        <color indexed="64"/>
      </right>
      <top style="thin">
        <color indexed="16"/>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1" fillId="7"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8" borderId="33" applyNumberFormat="0" applyAlignment="0" applyProtection="0">
      <alignment vertical="center"/>
    </xf>
    <xf numFmtId="0" fontId="14" fillId="10" borderId="0" applyNumberFormat="0" applyBorder="0" applyAlignment="0" applyProtection="0">
      <alignment vertical="center"/>
    </xf>
    <xf numFmtId="0" fontId="9" fillId="4" borderId="0" applyNumberFormat="0" applyBorder="0" applyAlignment="0" applyProtection="0">
      <alignment vertical="center"/>
    </xf>
    <xf numFmtId="0" fontId="11"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9" borderId="3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36" applyNumberFormat="0" applyFill="0" applyAlignment="0" applyProtection="0">
      <alignment vertical="center"/>
    </xf>
    <xf numFmtId="0" fontId="24" fillId="0" borderId="36" applyNumberFormat="0" applyFill="0" applyAlignment="0" applyProtection="0">
      <alignment vertical="center"/>
    </xf>
    <xf numFmtId="0" fontId="18" fillId="0" borderId="38" applyNumberFormat="0" applyFill="0" applyAlignment="0" applyProtection="0">
      <alignment vertical="center"/>
    </xf>
    <xf numFmtId="0" fontId="11" fillId="6" borderId="0" applyNumberFormat="0" applyBorder="0" applyAlignment="0" applyProtection="0">
      <alignment vertical="center"/>
    </xf>
    <xf numFmtId="0" fontId="20" fillId="2" borderId="35" applyNumberFormat="0" applyAlignment="0" applyProtection="0">
      <alignment vertical="center"/>
    </xf>
    <xf numFmtId="0" fontId="11" fillId="11" borderId="0" applyNumberFormat="0" applyBorder="0" applyAlignment="0" applyProtection="0">
      <alignment vertical="center"/>
    </xf>
    <xf numFmtId="0" fontId="23" fillId="2" borderId="33" applyNumberFormat="0" applyAlignment="0" applyProtection="0">
      <alignment vertical="center"/>
    </xf>
    <xf numFmtId="0" fontId="10" fillId="5" borderId="32" applyNumberFormat="0" applyAlignment="0" applyProtection="0">
      <alignment vertical="center"/>
    </xf>
    <xf numFmtId="0" fontId="22" fillId="0" borderId="37" applyNumberFormat="0" applyFill="0" applyAlignment="0" applyProtection="0">
      <alignment vertical="center"/>
    </xf>
    <xf numFmtId="0" fontId="11" fillId="12" borderId="0" applyNumberFormat="0" applyBorder="0" applyAlignment="0" applyProtection="0">
      <alignment vertical="center"/>
    </xf>
    <xf numFmtId="0" fontId="9" fillId="8" borderId="0" applyNumberFormat="0" applyBorder="0" applyAlignment="0" applyProtection="0">
      <alignment vertical="center"/>
    </xf>
    <xf numFmtId="0" fontId="25" fillId="0" borderId="39" applyNumberFormat="0" applyFill="0" applyAlignment="0" applyProtection="0">
      <alignment vertical="center"/>
    </xf>
    <xf numFmtId="0" fontId="26" fillId="4" borderId="0" applyNumberFormat="0" applyBorder="0" applyAlignment="0" applyProtection="0">
      <alignment vertical="center"/>
    </xf>
    <xf numFmtId="0" fontId="14" fillId="17" borderId="0" applyNumberFormat="0" applyBorder="0" applyAlignment="0" applyProtection="0">
      <alignment vertical="center"/>
    </xf>
    <xf numFmtId="0" fontId="11" fillId="13"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1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13" borderId="0" applyNumberFormat="0" applyBorder="0" applyAlignment="0" applyProtection="0">
      <alignment vertical="center"/>
    </xf>
    <xf numFmtId="0" fontId="9" fillId="6"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9" fillId="8" borderId="0" applyNumberFormat="0" applyBorder="0" applyAlignment="0" applyProtection="0">
      <alignment vertical="center"/>
    </xf>
    <xf numFmtId="0" fontId="11" fillId="8" borderId="0" applyNumberFormat="0" applyBorder="0" applyAlignment="0" applyProtection="0">
      <alignment vertical="center"/>
    </xf>
    <xf numFmtId="0" fontId="4" fillId="0" borderId="0">
      <alignment vertical="center"/>
    </xf>
  </cellStyleXfs>
  <cellXfs count="361">
    <xf numFmtId="0" fontId="0" fillId="0" borderId="0" xfId="0">
      <alignment vertical="center"/>
    </xf>
    <xf numFmtId="0" fontId="0" fillId="0" borderId="0" xfId="0" applyFont="1" applyAlignment="1">
      <alignment wrapText="1"/>
    </xf>
    <xf numFmtId="0" fontId="1" fillId="0" borderId="0" xfId="0" applyFont="1">
      <alignment vertical="center"/>
    </xf>
    <xf numFmtId="0" fontId="0" fillId="0" borderId="0" xfId="0" applyFill="1" applyBorder="1" applyAlignment="1"/>
    <xf numFmtId="0" fontId="0" fillId="0" borderId="0" xfId="0" applyFont="1" applyFill="1" applyBorder="1" applyAlignment="1">
      <alignment wrapText="1"/>
    </xf>
    <xf numFmtId="0" fontId="0" fillId="0" borderId="0" xfId="0" applyFont="1" applyFill="1" applyAlignment="1">
      <alignment wrapText="1"/>
    </xf>
    <xf numFmtId="0" fontId="0" fillId="0" borderId="0" xfId="0" applyAlignment="1"/>
    <xf numFmtId="0" fontId="1" fillId="0" borderId="0" xfId="0" applyFont="1" applyAlignment="1"/>
    <xf numFmtId="0" fontId="0" fillId="0" borderId="0" xfId="0" applyFill="1">
      <alignment vertical="center"/>
    </xf>
    <xf numFmtId="0" fontId="0" fillId="0" borderId="0" xfId="0" applyAlignment="1">
      <alignment vertical="center"/>
    </xf>
    <xf numFmtId="0" fontId="0" fillId="0" borderId="0" xfId="0" applyAlignment="1">
      <alignment horizont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49" fontId="2"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wrapText="1" shrinkToFit="1"/>
    </xf>
    <xf numFmtId="49" fontId="3" fillId="2" borderId="0" xfId="0" applyNumberFormat="1" applyFont="1" applyFill="1" applyBorder="1" applyAlignment="1">
      <alignment horizontal="right" vertical="center" wrapText="1" shrinkToFit="1"/>
    </xf>
    <xf numFmtId="49" fontId="3"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shrinkToFit="1"/>
    </xf>
    <xf numFmtId="0" fontId="0" fillId="2" borderId="1" xfId="0" applyFont="1" applyFill="1" applyBorder="1" applyAlignment="1">
      <alignment horizontal="right" vertical="center"/>
    </xf>
    <xf numFmtId="0" fontId="0" fillId="2" borderId="1" xfId="0" applyFont="1" applyFill="1" applyBorder="1" applyAlignment="1">
      <alignment horizontal="center" vertical="center"/>
    </xf>
    <xf numFmtId="4" fontId="0" fillId="2" borderId="1" xfId="0" applyNumberFormat="1" applyFont="1" applyFill="1" applyBorder="1" applyAlignment="1">
      <alignment horizontal="center" vertical="center"/>
    </xf>
    <xf numFmtId="49" fontId="1" fillId="0" borderId="3" xfId="0" applyNumberFormat="1" applyFont="1" applyFill="1" applyBorder="1" applyAlignment="1">
      <alignment horizontal="left" vertical="center" wrapText="1" shrinkToFit="1"/>
    </xf>
    <xf numFmtId="0" fontId="1" fillId="2" borderId="4" xfId="0" applyFont="1" applyFill="1" applyBorder="1" applyAlignment="1">
      <alignment horizontal="right" vertical="center"/>
    </xf>
    <xf numFmtId="0" fontId="1" fillId="2" borderId="4" xfId="0" applyFont="1" applyFill="1" applyBorder="1" applyAlignment="1">
      <alignment horizontal="center" vertical="center"/>
    </xf>
    <xf numFmtId="4" fontId="1" fillId="2" borderId="4" xfId="0" applyNumberFormat="1" applyFont="1" applyFill="1" applyBorder="1" applyAlignment="1">
      <alignment horizontal="center" vertical="center"/>
    </xf>
    <xf numFmtId="49" fontId="0" fillId="0" borderId="3" xfId="0" applyNumberFormat="1" applyFill="1" applyBorder="1" applyAlignment="1">
      <alignment horizontal="center" vertical="center" wrapText="1" shrinkToFit="1"/>
    </xf>
    <xf numFmtId="0" fontId="0" fillId="2" borderId="4" xfId="0" applyFont="1" applyFill="1" applyBorder="1" applyAlignment="1">
      <alignment horizontal="right" vertical="center"/>
    </xf>
    <xf numFmtId="0" fontId="0" fillId="2" borderId="4" xfId="0" applyFont="1" applyFill="1" applyBorder="1" applyAlignment="1">
      <alignment horizontal="center" vertical="center"/>
    </xf>
    <xf numFmtId="4" fontId="0" fillId="2" borderId="4" xfId="0" applyNumberFormat="1" applyFont="1" applyFill="1" applyBorder="1" applyAlignment="1">
      <alignment horizontal="center" vertical="center"/>
    </xf>
    <xf numFmtId="49" fontId="0" fillId="0" borderId="5" xfId="0" applyNumberFormat="1" applyFill="1" applyBorder="1" applyAlignment="1">
      <alignment horizontal="center" vertical="center" wrapText="1" shrinkToFit="1"/>
    </xf>
    <xf numFmtId="0" fontId="4" fillId="0" borderId="4" xfId="0"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xf>
    <xf numFmtId="49" fontId="0" fillId="0" borderId="6" xfId="0" applyNumberFormat="1" applyFill="1" applyBorder="1" applyAlignment="1">
      <alignment horizontal="center" vertical="center" wrapText="1" shrinkToFit="1"/>
    </xf>
    <xf numFmtId="0" fontId="0" fillId="0" borderId="7" xfId="0" applyFill="1" applyBorder="1" applyAlignment="1">
      <alignment horizontal="left" vertical="center" wrapText="1"/>
    </xf>
    <xf numFmtId="0" fontId="0" fillId="0" borderId="7" xfId="0" applyFill="1" applyBorder="1" applyAlignment="1">
      <alignment vertical="center" wrapText="1"/>
    </xf>
    <xf numFmtId="0" fontId="0" fillId="0" borderId="7" xfId="0" applyFill="1" applyBorder="1" applyAlignment="1">
      <alignment horizontal="center" vertical="center"/>
    </xf>
    <xf numFmtId="0" fontId="0" fillId="0" borderId="7" xfId="0" applyFill="1" applyBorder="1" applyAlignment="1">
      <alignment vertical="center"/>
    </xf>
    <xf numFmtId="176" fontId="0" fillId="0" borderId="7" xfId="0" applyNumberFormat="1" applyFill="1" applyBorder="1" applyAlignment="1">
      <alignment horizontal="center" vertical="center"/>
    </xf>
    <xf numFmtId="49" fontId="1" fillId="0" borderId="8" xfId="0" applyNumberFormat="1" applyFont="1" applyFill="1" applyBorder="1" applyAlignment="1">
      <alignment horizontal="left" vertical="center" wrapText="1" shrinkToFit="1"/>
    </xf>
    <xf numFmtId="49" fontId="0" fillId="2" borderId="4" xfId="0" applyNumberFormat="1" applyFont="1" applyFill="1" applyBorder="1" applyAlignment="1">
      <alignment horizontal="center" vertical="center" wrapText="1" shrinkToFit="1"/>
    </xf>
    <xf numFmtId="4" fontId="5" fillId="2" borderId="4" xfId="0" applyNumberFormat="1" applyFont="1" applyFill="1" applyBorder="1" applyAlignment="1">
      <alignment horizontal="center" vertical="center"/>
    </xf>
    <xf numFmtId="49" fontId="0" fillId="2" borderId="9" xfId="0" applyNumberFormat="1" applyFont="1" applyFill="1" applyBorder="1" applyAlignment="1">
      <alignment horizontal="center" vertical="center" wrapText="1" shrinkToFit="1"/>
    </xf>
    <xf numFmtId="0" fontId="5" fillId="0" borderId="1" xfId="0" applyFont="1" applyFill="1" applyBorder="1" applyAlignment="1">
      <alignment vertical="center" wrapText="1"/>
    </xf>
    <xf numFmtId="0" fontId="0" fillId="2" borderId="1" xfId="0" applyFont="1" applyFill="1" applyBorder="1" applyAlignment="1">
      <alignment vertical="center" wrapText="1"/>
    </xf>
    <xf numFmtId="4" fontId="0" fillId="2" borderId="1" xfId="0" applyNumberFormat="1" applyFont="1" applyFill="1" applyBorder="1" applyAlignment="1">
      <alignment horizontal="center" vertical="center" wrapText="1"/>
    </xf>
    <xf numFmtId="49" fontId="0" fillId="2" borderId="7" xfId="0" applyNumberFormat="1" applyFont="1" applyFill="1" applyBorder="1" applyAlignment="1">
      <alignment horizontal="center" vertical="center" wrapText="1" shrinkToFit="1"/>
    </xf>
    <xf numFmtId="49" fontId="0" fillId="2" borderId="5" xfId="0" applyNumberFormat="1"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4" fontId="0" fillId="2" borderId="4"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 fontId="0" fillId="2" borderId="7"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shrinkToFit="1"/>
    </xf>
    <xf numFmtId="49" fontId="0" fillId="0" borderId="5" xfId="0" applyNumberFormat="1" applyFont="1" applyFill="1" applyBorder="1" applyAlignment="1">
      <alignment horizontal="center" vertical="center" wrapText="1" shrinkToFit="1"/>
    </xf>
    <xf numFmtId="0" fontId="0" fillId="2" borderId="9" xfId="0" applyNumberFormat="1" applyFont="1" applyFill="1" applyBorder="1" applyAlignment="1">
      <alignment horizontal="center" vertical="center" wrapText="1"/>
    </xf>
    <xf numFmtId="4" fontId="0" fillId="2" borderId="9"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wrapText="1" shrinkToFit="1"/>
    </xf>
    <xf numFmtId="0" fontId="1" fillId="2" borderId="1" xfId="0" applyFont="1" applyFill="1" applyBorder="1" applyAlignment="1">
      <alignment horizontal="right" vertical="center"/>
    </xf>
    <xf numFmtId="49" fontId="0" fillId="0" borderId="8" xfId="0" applyNumberFormat="1" applyFont="1" applyFill="1" applyBorder="1" applyAlignment="1">
      <alignment horizontal="center" vertical="center" wrapText="1" shrinkToFit="1"/>
    </xf>
    <xf numFmtId="49" fontId="0" fillId="0" borderId="11" xfId="0" applyNumberFormat="1" applyFont="1" applyFill="1" applyBorder="1" applyAlignment="1">
      <alignment horizontal="center" vertical="center" wrapText="1" shrinkToFit="1"/>
    </xf>
    <xf numFmtId="0" fontId="5"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4" fontId="5" fillId="2" borderId="9" xfId="0" applyNumberFormat="1" applyFont="1" applyFill="1" applyBorder="1" applyAlignment="1">
      <alignment horizontal="center" vertical="center"/>
    </xf>
    <xf numFmtId="0" fontId="0" fillId="2"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shrinkToFit="1"/>
    </xf>
    <xf numFmtId="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shrinkToFit="1"/>
    </xf>
    <xf numFmtId="0" fontId="0" fillId="2" borderId="12" xfId="0" applyNumberFormat="1" applyFont="1" applyFill="1" applyBorder="1" applyAlignment="1">
      <alignment horizontal="center" vertical="center" wrapText="1"/>
    </xf>
    <xf numFmtId="4" fontId="0" fillId="2" borderId="3"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wrapText="1" shrinkToFit="1"/>
    </xf>
    <xf numFmtId="0" fontId="0" fillId="2" borderId="13" xfId="0" applyNumberFormat="1" applyFont="1" applyFill="1" applyBorder="1" applyAlignment="1">
      <alignment horizontal="center" vertical="center" wrapText="1"/>
    </xf>
    <xf numFmtId="4" fontId="0" fillId="2" borderId="6" xfId="0" applyNumberFormat="1" applyFont="1" applyFill="1" applyBorder="1" applyAlignment="1">
      <alignment horizontal="center" vertical="center"/>
    </xf>
    <xf numFmtId="4" fontId="0" fillId="2" borderId="7" xfId="0" applyNumberFormat="1" applyFont="1" applyFill="1" applyBorder="1" applyAlignment="1">
      <alignment horizontal="center" vertical="center"/>
    </xf>
    <xf numFmtId="49" fontId="1" fillId="0" borderId="1" xfId="0" applyNumberFormat="1" applyFont="1" applyFill="1" applyBorder="1" applyAlignment="1">
      <alignment horizontal="left" vertical="center" wrapText="1" shrinkToFit="1"/>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9" fontId="0" fillId="2" borderId="1" xfId="0" applyNumberFormat="1" applyFont="1" applyFill="1" applyBorder="1" applyAlignment="1">
      <alignment vertical="center" wrapText="1" shrinkToFit="1"/>
    </xf>
    <xf numFmtId="4" fontId="5"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xf>
    <xf numFmtId="49" fontId="1" fillId="2" borderId="4" xfId="0" applyNumberFormat="1" applyFont="1" applyFill="1" applyBorder="1" applyAlignment="1">
      <alignment horizontal="left" vertical="center" wrapText="1" shrinkToFit="1"/>
    </xf>
    <xf numFmtId="0" fontId="6" fillId="0"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176" fontId="1" fillId="2" borderId="12"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176" fontId="0" fillId="2" borderId="12" xfId="0" applyNumberFormat="1" applyFont="1" applyFill="1" applyBorder="1" applyAlignment="1">
      <alignment horizontal="center" vertical="center"/>
    </xf>
    <xf numFmtId="176" fontId="0" fillId="2" borderId="3"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6" fontId="0" fillId="2" borderId="10" xfId="0" applyNumberFormat="1" applyFont="1" applyFill="1" applyBorder="1" applyAlignment="1">
      <alignment horizontal="center" vertical="center"/>
    </xf>
    <xf numFmtId="176" fontId="0" fillId="2" borderId="9" xfId="0" applyNumberFormat="1" applyFont="1" applyFill="1" applyBorder="1" applyAlignment="1">
      <alignment horizontal="center" vertical="center"/>
    </xf>
    <xf numFmtId="176" fontId="0" fillId="2" borderId="5"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shrinkToFit="1"/>
    </xf>
    <xf numFmtId="4"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 fontId="1" fillId="0" borderId="1" xfId="0" applyNumberFormat="1" applyFont="1" applyFill="1" applyBorder="1" applyAlignment="1">
      <alignment horizontal="center" vertical="center"/>
    </xf>
    <xf numFmtId="176" fontId="0" fillId="2" borderId="6" xfId="0" applyNumberFormat="1" applyFont="1" applyFill="1" applyBorder="1" applyAlignment="1">
      <alignment horizontal="center" vertical="center"/>
    </xf>
    <xf numFmtId="176" fontId="0" fillId="2" borderId="16"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176" fontId="0" fillId="2" borderId="7"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1" xfId="0" applyFont="1" applyFill="1" applyBorder="1" applyAlignment="1">
      <alignment horizontal="center" vertical="center"/>
    </xf>
    <xf numFmtId="176" fontId="0" fillId="0" borderId="7" xfId="0" applyNumberFormat="1" applyFont="1" applyFill="1" applyBorder="1" applyAlignment="1">
      <alignment horizontal="center" vertical="center"/>
    </xf>
    <xf numFmtId="49" fontId="1" fillId="2" borderId="1" xfId="0" applyNumberFormat="1" applyFont="1" applyFill="1" applyBorder="1" applyAlignment="1">
      <alignment horizontal="left" vertical="top" wrapText="1" shrinkToFi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shrinkToFit="1"/>
    </xf>
    <xf numFmtId="176" fontId="5" fillId="2" borderId="1"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0" fontId="0" fillId="0" borderId="0" xfId="0" applyBorder="1" applyAlignment="1">
      <alignment horizontal="right" vertical="center"/>
    </xf>
    <xf numFmtId="49" fontId="0" fillId="0" borderId="1" xfId="0" applyNumberFormat="1" applyFill="1" applyBorder="1" applyAlignment="1">
      <alignment horizontal="center" vertical="center"/>
    </xf>
    <xf numFmtId="49" fontId="0" fillId="2" borderId="4" xfId="0" applyNumberFormat="1" applyFill="1" applyBorder="1" applyAlignment="1">
      <alignment horizontal="center" vertical="center" wrapText="1"/>
    </xf>
    <xf numFmtId="49" fontId="0" fillId="0" borderId="17" xfId="0" applyNumberFormat="1" applyFill="1" applyBorder="1" applyAlignment="1">
      <alignment horizontal="left" vertical="center" wrapText="1" shrinkToFit="1"/>
    </xf>
    <xf numFmtId="0" fontId="1" fillId="2" borderId="3" xfId="0" applyFont="1" applyFill="1" applyBorder="1" applyAlignment="1">
      <alignment horizontal="right"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wrapText="1" shrinkToFit="1"/>
    </xf>
    <xf numFmtId="49" fontId="0" fillId="0" borderId="18" xfId="0" applyNumberFormat="1" applyFont="1" applyFill="1" applyBorder="1" applyAlignment="1">
      <alignment vertical="center" wrapText="1" shrinkToFit="1"/>
    </xf>
    <xf numFmtId="49" fontId="0" fillId="0" borderId="16" xfId="0" applyNumberFormat="1" applyFont="1" applyFill="1" applyBorder="1" applyAlignment="1">
      <alignment vertical="center" wrapText="1" shrinkToFit="1"/>
    </xf>
    <xf numFmtId="49" fontId="0" fillId="0" borderId="19" xfId="0" applyNumberFormat="1" applyFont="1" applyFill="1" applyBorder="1" applyAlignment="1">
      <alignment horizontal="center" vertical="center"/>
    </xf>
    <xf numFmtId="0" fontId="0" fillId="2" borderId="9" xfId="0" applyFont="1" applyFill="1" applyBorder="1" applyAlignment="1">
      <alignment horizontal="right" vertical="center"/>
    </xf>
    <xf numFmtId="49" fontId="0" fillId="0" borderId="20" xfId="0" applyNumberFormat="1" applyFont="1" applyFill="1" applyBorder="1" applyAlignment="1">
      <alignment horizontal="left" vertical="center" wrapText="1" shrinkToFit="1"/>
    </xf>
    <xf numFmtId="49" fontId="0" fillId="0" borderId="4" xfId="0" applyNumberFormat="1" applyFont="1" applyFill="1" applyBorder="1" applyAlignment="1">
      <alignment horizontal="center" vertical="center"/>
    </xf>
    <xf numFmtId="0" fontId="0" fillId="2" borderId="4" xfId="0" applyNumberFormat="1" applyFont="1" applyFill="1" applyBorder="1" applyAlignment="1">
      <alignment horizontal="right" vertical="center" wrapText="1"/>
    </xf>
    <xf numFmtId="49" fontId="0" fillId="2" borderId="4" xfId="0" applyNumberFormat="1" applyFont="1" applyFill="1" applyBorder="1" applyAlignment="1">
      <alignment horizontal="center" vertical="center" wrapText="1"/>
    </xf>
    <xf numFmtId="0" fontId="1" fillId="2" borderId="4" xfId="0" applyFont="1" applyFill="1" applyBorder="1" applyAlignment="1">
      <alignment horizontal="left" vertical="center"/>
    </xf>
    <xf numFmtId="0" fontId="1" fillId="2" borderId="12" xfId="0" applyFont="1" applyFill="1" applyBorder="1" applyAlignment="1">
      <alignment horizontal="left" vertical="center"/>
    </xf>
    <xf numFmtId="49" fontId="0" fillId="0" borderId="17" xfId="0" applyNumberFormat="1" applyFont="1" applyFill="1" applyBorder="1" applyAlignment="1">
      <alignment horizontal="center" vertical="center"/>
    </xf>
    <xf numFmtId="49" fontId="0" fillId="0" borderId="2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0" fillId="0" borderId="22"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xf>
    <xf numFmtId="49" fontId="0" fillId="0" borderId="0" xfId="0" applyNumberFormat="1" applyFont="1" applyFill="1" applyAlignment="1">
      <alignment horizontal="center" vertical="center"/>
    </xf>
    <xf numFmtId="49" fontId="0" fillId="0" borderId="17" xfId="0" applyNumberFormat="1" applyFont="1" applyFill="1" applyBorder="1" applyAlignment="1">
      <alignment horizontal="left" vertical="center" wrapText="1" shrinkToFit="1"/>
    </xf>
    <xf numFmtId="49" fontId="0" fillId="0" borderId="1" xfId="0" applyNumberFormat="1" applyFont="1" applyFill="1" applyBorder="1" applyAlignment="1">
      <alignment horizontal="left" vertical="center" wrapText="1" shrinkToFit="1"/>
    </xf>
    <xf numFmtId="0" fontId="1" fillId="2" borderId="3" xfId="0" applyFont="1" applyFill="1" applyBorder="1" applyAlignment="1">
      <alignment horizontal="center" vertical="center"/>
    </xf>
    <xf numFmtId="0" fontId="1" fillId="2" borderId="9" xfId="0" applyFont="1" applyFill="1" applyBorder="1" applyAlignment="1">
      <alignment horizontal="right" vertical="center"/>
    </xf>
    <xf numFmtId="49" fontId="0" fillId="0" borderId="18"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0" fillId="0" borderId="8" xfId="0" applyNumberFormat="1" applyFont="1" applyFill="1" applyBorder="1" applyAlignment="1">
      <alignment horizontal="left" vertical="center" wrapText="1" shrinkToFit="1"/>
    </xf>
    <xf numFmtId="49" fontId="0" fillId="0" borderId="4" xfId="0" applyNumberFormat="1" applyFont="1" applyFill="1" applyBorder="1" applyAlignment="1">
      <alignment horizontal="left" vertical="center" wrapText="1" shrinkToFit="1"/>
    </xf>
    <xf numFmtId="49" fontId="0" fillId="0" borderId="2" xfId="0" applyNumberFormat="1" applyFont="1" applyFill="1" applyBorder="1" applyAlignment="1">
      <alignment horizontal="center" vertical="center"/>
    </xf>
    <xf numFmtId="0" fontId="0" fillId="0" borderId="1" xfId="0" applyNumberFormat="1" applyFont="1" applyFill="1" applyBorder="1" applyAlignment="1">
      <alignment vertical="center" wrapText="1"/>
    </xf>
    <xf numFmtId="49" fontId="1" fillId="0" borderId="18" xfId="0" applyNumberFormat="1" applyFont="1" applyFill="1" applyBorder="1" applyAlignment="1">
      <alignment horizontal="center" vertical="center"/>
    </xf>
    <xf numFmtId="49" fontId="1" fillId="0" borderId="4" xfId="0" applyNumberFormat="1" applyFont="1" applyFill="1" applyBorder="1" applyAlignment="1">
      <alignment horizontal="left" vertical="center" wrapText="1" shrinkToFit="1"/>
    </xf>
    <xf numFmtId="49" fontId="0" fillId="0" borderId="3" xfId="0" applyNumberFormat="1" applyFont="1" applyFill="1" applyBorder="1" applyAlignment="1">
      <alignment horizontal="center" vertical="center"/>
    </xf>
    <xf numFmtId="0" fontId="0" fillId="0" borderId="1" xfId="0" applyFill="1" applyBorder="1" applyAlignment="1">
      <alignment horizontal="center" vertical="center" wrapText="1"/>
    </xf>
    <xf numFmtId="49" fontId="1" fillId="0" borderId="2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177" fontId="0" fillId="0" borderId="4"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vertical="center" wrapText="1"/>
    </xf>
    <xf numFmtId="0" fontId="0" fillId="2" borderId="7" xfId="0" applyFont="1" applyFill="1" applyBorder="1" applyAlignment="1">
      <alignment vertical="center" wrapText="1"/>
    </xf>
    <xf numFmtId="177" fontId="0" fillId="0" borderId="7" xfId="0" applyNumberFormat="1" applyFont="1" applyFill="1" applyBorder="1" applyAlignment="1">
      <alignment horizontal="center"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2" borderId="9" xfId="0" applyFont="1" applyFill="1" applyBorder="1" applyAlignment="1">
      <alignment vertical="center" wrapText="1"/>
    </xf>
    <xf numFmtId="49" fontId="1" fillId="2" borderId="1" xfId="0" applyNumberFormat="1" applyFont="1" applyFill="1" applyBorder="1" applyAlignment="1">
      <alignment horizontal="left" vertical="center" wrapText="1" shrinkToFit="1"/>
    </xf>
    <xf numFmtId="0" fontId="1" fillId="2" borderId="9" xfId="0" applyFont="1" applyFill="1" applyBorder="1" applyAlignment="1">
      <alignment horizontal="center" vertical="center"/>
    </xf>
    <xf numFmtId="176" fontId="1" fillId="2" borderId="7"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176" fontId="5" fillId="2" borderId="5" xfId="0" applyNumberFormat="1" applyFont="1" applyFill="1" applyBorder="1" applyAlignment="1">
      <alignment horizontal="center" vertical="center"/>
    </xf>
    <xf numFmtId="176" fontId="1" fillId="2" borderId="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176" fontId="0" fillId="0" borderId="1" xfId="0" applyNumberFormat="1" applyFill="1" applyBorder="1" applyAlignment="1">
      <alignment horizontal="center" vertical="center"/>
    </xf>
    <xf numFmtId="0" fontId="1" fillId="2" borderId="16" xfId="0" applyFont="1" applyFill="1" applyBorder="1" applyAlignment="1">
      <alignment horizontal="center" vertical="center"/>
    </xf>
    <xf numFmtId="176" fontId="1" fillId="2" borderId="4"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4" fillId="0" borderId="13" xfId="0" applyFont="1" applyFill="1" applyBorder="1" applyAlignment="1">
      <alignment horizontal="center" vertical="center" wrapText="1"/>
    </xf>
    <xf numFmtId="176" fontId="0" fillId="2" borderId="13" xfId="0" applyNumberFormat="1" applyFont="1" applyFill="1" applyBorder="1" applyAlignment="1">
      <alignment horizontal="center" vertical="center"/>
    </xf>
    <xf numFmtId="49" fontId="1" fillId="2" borderId="7" xfId="0" applyNumberFormat="1" applyFont="1" applyFill="1" applyBorder="1" applyAlignment="1">
      <alignment horizontal="left" vertical="top" wrapText="1" shrinkToFit="1"/>
    </xf>
    <xf numFmtId="49" fontId="5" fillId="2" borderId="1" xfId="0" applyNumberFormat="1" applyFont="1" applyFill="1" applyBorder="1" applyAlignment="1">
      <alignment horizontal="center" vertical="center" wrapText="1" shrinkToFit="1"/>
    </xf>
    <xf numFmtId="176" fontId="5" fillId="2" borderId="3" xfId="0" applyNumberFormat="1" applyFont="1" applyFill="1" applyBorder="1" applyAlignment="1">
      <alignment horizontal="center" vertical="center"/>
    </xf>
    <xf numFmtId="0" fontId="0" fillId="2" borderId="7" xfId="0" applyFont="1" applyFill="1" applyBorder="1" applyAlignment="1">
      <alignment horizontal="center" vertical="center" wrapText="1"/>
    </xf>
    <xf numFmtId="0" fontId="1" fillId="0" borderId="1" xfId="0" applyFont="1" applyBorder="1" applyAlignment="1">
      <alignment vertical="center"/>
    </xf>
    <xf numFmtId="0" fontId="6" fillId="0" borderId="10" xfId="0" applyFont="1" applyFill="1" applyBorder="1" applyAlignment="1">
      <alignment horizontal="left" vertical="center" wrapText="1"/>
    </xf>
    <xf numFmtId="0" fontId="1" fillId="2" borderId="9" xfId="0" applyFont="1" applyFill="1" applyBorder="1" applyAlignment="1">
      <alignment horizontal="center" vertical="center" wrapText="1"/>
    </xf>
    <xf numFmtId="176" fontId="1" fillId="2" borderId="10" xfId="0" applyNumberFormat="1" applyFont="1" applyFill="1" applyBorder="1" applyAlignment="1">
      <alignment horizontal="center" vertical="center"/>
    </xf>
    <xf numFmtId="0" fontId="0" fillId="0" borderId="9" xfId="0" applyBorder="1" applyAlignment="1">
      <alignment horizontal="center" vertical="center"/>
    </xf>
    <xf numFmtId="0" fontId="6" fillId="0" borderId="1" xfId="0" applyFont="1" applyFill="1" applyBorder="1" applyAlignment="1">
      <alignment horizontal="left" vertical="center" wrapText="1"/>
    </xf>
    <xf numFmtId="176" fontId="0" fillId="0" borderId="1" xfId="0" applyNumberFormat="1" applyBorder="1" applyAlignment="1">
      <alignment horizontal="center" vertical="center"/>
    </xf>
    <xf numFmtId="0" fontId="4" fillId="0" borderId="3" xfId="0" applyFont="1" applyFill="1" applyBorder="1" applyAlignment="1">
      <alignment horizontal="center" vertical="center" wrapText="1"/>
    </xf>
    <xf numFmtId="176" fontId="0" fillId="0" borderId="4" xfId="0" applyNumberFormat="1" applyBorder="1" applyAlignment="1">
      <alignment horizontal="center" vertical="center"/>
    </xf>
    <xf numFmtId="176" fontId="0" fillId="0" borderId="7" xfId="0" applyNumberFormat="1" applyBorder="1" applyAlignment="1">
      <alignment horizontal="center" vertical="center"/>
    </xf>
    <xf numFmtId="0" fontId="0" fillId="0" borderId="7" xfId="0" applyBorder="1" applyAlignment="1">
      <alignment horizontal="center" vertical="center"/>
    </xf>
    <xf numFmtId="0" fontId="1" fillId="0" borderId="7" xfId="0" applyFont="1" applyBorder="1" applyAlignment="1">
      <alignment horizontal="left" vertical="top"/>
    </xf>
    <xf numFmtId="0" fontId="6" fillId="0" borderId="3" xfId="0" applyFont="1" applyFill="1" applyBorder="1" applyAlignment="1">
      <alignment horizontal="center" vertical="center" wrapText="1"/>
    </xf>
    <xf numFmtId="176" fontId="1" fillId="0" borderId="4"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4" fontId="0" fillId="0" borderId="4" xfId="0" applyNumberFormat="1" applyBorder="1" applyAlignment="1">
      <alignment horizontal="center" vertical="center"/>
    </xf>
    <xf numFmtId="0" fontId="0" fillId="0" borderId="9" xfId="0" applyBorder="1" applyAlignment="1">
      <alignment horizontal="center" vertical="center" wrapText="1"/>
    </xf>
    <xf numFmtId="4" fontId="0" fillId="0" borderId="9" xfId="0" applyNumberFormat="1" applyBorder="1" applyAlignment="1">
      <alignment horizontal="center" vertical="center"/>
    </xf>
    <xf numFmtId="0" fontId="0" fillId="0" borderId="7" xfId="0" applyBorder="1" applyAlignment="1">
      <alignment horizontal="center" vertical="center" wrapText="1"/>
    </xf>
    <xf numFmtId="4" fontId="0" fillId="0" borderId="7" xfId="0" applyNumberFormat="1" applyBorder="1" applyAlignment="1">
      <alignment horizontal="center" vertical="center"/>
    </xf>
    <xf numFmtId="0" fontId="1" fillId="0" borderId="9" xfId="0" applyFont="1" applyBorder="1" applyAlignment="1">
      <alignment horizontal="center" vertical="top"/>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4" fontId="1"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176" fontId="0" fillId="0" borderId="4" xfId="0" applyNumberFormat="1" applyFill="1" applyBorder="1" applyAlignment="1">
      <alignment horizontal="center" vertical="center"/>
    </xf>
    <xf numFmtId="0" fontId="0" fillId="2" borderId="4" xfId="0" applyFill="1" applyBorder="1" applyAlignment="1">
      <alignment horizontal="center" vertical="center"/>
    </xf>
    <xf numFmtId="0" fontId="4" fillId="0" borderId="6" xfId="0" applyFont="1" applyFill="1" applyBorder="1" applyAlignment="1">
      <alignment horizontal="center" vertical="center" wrapText="1"/>
    </xf>
    <xf numFmtId="0" fontId="1" fillId="0" borderId="7" xfId="0" applyFont="1" applyBorder="1" applyAlignment="1">
      <alignment horizontal="left" vertical="center"/>
    </xf>
    <xf numFmtId="0" fontId="1" fillId="0" borderId="1" xfId="0" applyFont="1" applyBorder="1" applyAlignment="1"/>
    <xf numFmtId="178" fontId="1" fillId="0" borderId="1"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0" fillId="0" borderId="9" xfId="0" applyNumberFormat="1" applyBorder="1" applyAlignment="1">
      <alignment horizontal="center" vertical="center" wrapText="1"/>
    </xf>
    <xf numFmtId="0" fontId="0" fillId="2" borderId="7" xfId="0" applyFont="1" applyFill="1" applyBorder="1" applyAlignment="1">
      <alignment horizontal="center" vertical="center"/>
    </xf>
    <xf numFmtId="176" fontId="0" fillId="0" borderId="9" xfId="0" applyNumberFormat="1" applyBorder="1" applyAlignment="1">
      <alignment horizontal="center" vertical="center"/>
    </xf>
    <xf numFmtId="0" fontId="0" fillId="0" borderId="7" xfId="0" applyNumberFormat="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xf>
    <xf numFmtId="4" fontId="0" fillId="0" borderId="7" xfId="0" applyNumberFormat="1"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4" xfId="0" applyNumberFormat="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shrinkToFit="1"/>
    </xf>
    <xf numFmtId="49" fontId="0" fillId="0" borderId="23" xfId="0" applyNumberFormat="1" applyFont="1" applyFill="1" applyBorder="1" applyAlignment="1">
      <alignment horizontal="left" vertical="center" wrapText="1" shrinkToFit="1"/>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1" fillId="0" borderId="23" xfId="0" applyNumberFormat="1" applyFont="1" applyFill="1" applyBorder="1" applyAlignment="1">
      <alignment horizontal="left" vertical="center" wrapText="1" shrinkToFit="1"/>
    </xf>
    <xf numFmtId="49" fontId="1" fillId="0" borderId="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shrinkToFit="1"/>
    </xf>
    <xf numFmtId="49" fontId="1" fillId="0" borderId="18" xfId="0" applyNumberFormat="1" applyFont="1" applyFill="1" applyBorder="1" applyAlignment="1">
      <alignment horizontal="left" vertical="center" wrapText="1" shrinkToFit="1"/>
    </xf>
    <xf numFmtId="0" fontId="0" fillId="0" borderId="7" xfId="0" applyBorder="1" applyAlignment="1">
      <alignment wrapText="1"/>
    </xf>
    <xf numFmtId="0" fontId="0" fillId="0" borderId="1" xfId="0" applyBorder="1" applyAlignment="1">
      <alignment wrapText="1"/>
    </xf>
    <xf numFmtId="0" fontId="0" fillId="0" borderId="1" xfId="0" applyBorder="1" applyAlignment="1"/>
    <xf numFmtId="0" fontId="1" fillId="0" borderId="1" xfId="0" applyFont="1" applyBorder="1" applyAlignment="1">
      <alignment wrapText="1"/>
    </xf>
    <xf numFmtId="0" fontId="0" fillId="0" borderId="1" xfId="0" applyBorder="1" applyAlignment="1">
      <alignment horizontal="left" vertical="center" wrapText="1"/>
    </xf>
    <xf numFmtId="0" fontId="0" fillId="0" borderId="16" xfId="0" applyBorder="1" applyAlignment="1">
      <alignment wrapText="1"/>
    </xf>
    <xf numFmtId="0" fontId="1" fillId="0" borderId="3" xfId="0" applyFont="1" applyBorder="1" applyAlignment="1">
      <alignment wrapText="1"/>
    </xf>
    <xf numFmtId="0" fontId="0" fillId="0" borderId="3" xfId="0" applyBorder="1" applyAlignment="1">
      <alignment wrapText="1"/>
    </xf>
    <xf numFmtId="49" fontId="0" fillId="2" borderId="1" xfId="0" applyNumberFormat="1" applyFill="1" applyBorder="1" applyAlignment="1">
      <alignment horizontal="center" vertical="center" wrapText="1"/>
    </xf>
    <xf numFmtId="49" fontId="0" fillId="0" borderId="25" xfId="0" applyNumberFormat="1" applyFill="1" applyBorder="1" applyAlignment="1">
      <alignment horizontal="left" vertical="center" wrapText="1" shrinkToFit="1"/>
    </xf>
    <xf numFmtId="0" fontId="0" fillId="0" borderId="1" xfId="0" applyNumberFormat="1" applyBorder="1" applyAlignment="1">
      <alignment horizontal="left" vertical="center" wrapText="1"/>
    </xf>
    <xf numFmtId="49" fontId="0" fillId="0" borderId="26" xfId="0" applyNumberFormat="1" applyFont="1" applyFill="1" applyBorder="1" applyAlignment="1">
      <alignment horizontal="center" vertical="center"/>
    </xf>
    <xf numFmtId="0" fontId="0" fillId="0" borderId="1" xfId="0" applyNumberFormat="1" applyFont="1" applyFill="1" applyBorder="1" applyAlignment="1">
      <alignment wrapText="1"/>
    </xf>
    <xf numFmtId="49" fontId="0" fillId="0" borderId="26" xfId="0" applyNumberFormat="1" applyFont="1" applyFill="1" applyBorder="1" applyAlignment="1">
      <alignment horizontal="left" vertical="center" wrapText="1" shrinkToFit="1"/>
    </xf>
    <xf numFmtId="49" fontId="0" fillId="0" borderId="27" xfId="0" applyNumberFormat="1" applyFont="1" applyFill="1" applyBorder="1" applyAlignment="1">
      <alignment horizontal="left" vertical="center" wrapText="1" shrinkToFit="1"/>
    </xf>
    <xf numFmtId="0" fontId="0" fillId="0" borderId="1" xfId="0" applyFont="1" applyFill="1" applyBorder="1" applyAlignment="1"/>
    <xf numFmtId="49" fontId="0" fillId="0" borderId="28" xfId="0" applyNumberFormat="1" applyFont="1" applyFill="1"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left" vertical="top"/>
    </xf>
    <xf numFmtId="0"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1" xfId="0" applyNumberFormat="1" applyBorder="1" applyAlignment="1">
      <alignment horizontal="center" vertical="center" wrapText="1"/>
    </xf>
    <xf numFmtId="0" fontId="1" fillId="0" borderId="1" xfId="0" applyFont="1" applyBorder="1" applyAlignment="1">
      <alignment vertical="top"/>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1" fillId="0" borderId="1" xfId="0" applyNumberFormat="1" applyFont="1" applyBorder="1" applyAlignment="1">
      <alignment wrapText="1"/>
    </xf>
    <xf numFmtId="176" fontId="1" fillId="0" borderId="4" xfId="0" applyNumberFormat="1" applyFont="1" applyBorder="1" applyAlignment="1">
      <alignment horizontal="center" vertical="center"/>
    </xf>
    <xf numFmtId="0" fontId="1" fillId="0" borderId="4" xfId="0" applyNumberFormat="1" applyFont="1" applyBorder="1" applyAlignment="1">
      <alignment wrapText="1"/>
    </xf>
    <xf numFmtId="0" fontId="1" fillId="0" borderId="4" xfId="0" applyFont="1" applyBorder="1" applyAlignment="1"/>
    <xf numFmtId="176" fontId="5" fillId="0" borderId="4" xfId="0" applyNumberFormat="1" applyFont="1" applyBorder="1" applyAlignment="1">
      <alignment horizontal="center" vertical="center"/>
    </xf>
    <xf numFmtId="0" fontId="0" fillId="0" borderId="4" xfId="0" applyNumberFormat="1" applyBorder="1" applyAlignment="1">
      <alignment horizontal="center" wrapText="1"/>
    </xf>
    <xf numFmtId="0" fontId="0" fillId="0" borderId="7" xfId="0" applyNumberFormat="1" applyBorder="1" applyAlignment="1">
      <alignment horizontal="center" wrapText="1"/>
    </xf>
    <xf numFmtId="0" fontId="0" fillId="0" borderId="9" xfId="0" applyFill="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xf>
    <xf numFmtId="49" fontId="1" fillId="0" borderId="16" xfId="0" applyNumberFormat="1" applyFont="1" applyFill="1" applyBorder="1" applyAlignment="1">
      <alignment horizontal="left" vertical="center" wrapText="1" shrinkToFit="1"/>
    </xf>
    <xf numFmtId="0" fontId="0" fillId="0" borderId="1" xfId="0" applyBorder="1" applyAlignment="1">
      <alignment horizontal="center"/>
    </xf>
    <xf numFmtId="49" fontId="0" fillId="0" borderId="16" xfId="0" applyNumberFormat="1" applyFont="1" applyFill="1" applyBorder="1" applyAlignment="1">
      <alignment horizontal="left" vertical="center" wrapText="1" shrinkToFit="1"/>
    </xf>
    <xf numFmtId="0" fontId="0" fillId="0" borderId="1" xfId="0" applyBorder="1" applyAlignment="1">
      <alignment vertical="center" wrapText="1"/>
    </xf>
    <xf numFmtId="0" fontId="1" fillId="0" borderId="4" xfId="0" applyFont="1" applyBorder="1" applyAlignment="1">
      <alignment horizontal="center"/>
    </xf>
    <xf numFmtId="0" fontId="0" fillId="0" borderId="1" xfId="0" applyNumberFormat="1" applyBorder="1" applyAlignment="1">
      <alignment wrapText="1"/>
    </xf>
    <xf numFmtId="0" fontId="0" fillId="0" borderId="0" xfId="0" applyFont="1">
      <alignment vertical="center"/>
    </xf>
    <xf numFmtId="0" fontId="2"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0" fillId="2" borderId="1" xfId="0" applyNumberFormat="1" applyFont="1" applyFill="1" applyBorder="1" applyAlignment="1">
      <alignment horizontal="center" vertical="center"/>
    </xf>
    <xf numFmtId="49" fontId="0" fillId="2" borderId="22" xfId="0" applyNumberFormat="1" applyFont="1" applyFill="1" applyBorder="1" applyAlignment="1">
      <alignment horizontal="center" vertical="center"/>
    </xf>
    <xf numFmtId="49" fontId="0" fillId="2" borderId="29" xfId="0" applyNumberFormat="1" applyFont="1" applyFill="1" applyBorder="1" applyAlignment="1">
      <alignment horizontal="center" vertical="center"/>
    </xf>
    <xf numFmtId="0" fontId="0" fillId="0" borderId="1" xfId="0" applyBorder="1">
      <alignment vertical="center"/>
    </xf>
    <xf numFmtId="176" fontId="0" fillId="0" borderId="1" xfId="0" applyNumberFormat="1" applyBorder="1">
      <alignment vertical="center"/>
    </xf>
    <xf numFmtId="176" fontId="1" fillId="0" borderId="1" xfId="0" applyNumberFormat="1" applyFont="1" applyBorder="1">
      <alignment vertical="center"/>
    </xf>
    <xf numFmtId="0" fontId="0" fillId="0" borderId="1" xfId="0" applyNumberFormat="1" applyBorder="1" applyAlignment="1">
      <alignment vertical="center" wrapText="1"/>
    </xf>
    <xf numFmtId="0" fontId="0" fillId="0" borderId="30"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3" borderId="22" xfId="0" applyFill="1" applyBorder="1" applyAlignment="1">
      <alignment horizontal="center" vertical="center" wrapText="1"/>
    </xf>
    <xf numFmtId="176" fontId="0" fillId="3" borderId="1" xfId="0" applyNumberFormat="1" applyFill="1" applyBorder="1">
      <alignment vertical="center"/>
    </xf>
    <xf numFmtId="0" fontId="0" fillId="0" borderId="31" xfId="0" applyBorder="1" applyAlignment="1">
      <alignment horizontal="right" vertical="center"/>
    </xf>
    <xf numFmtId="49" fontId="8" fillId="2" borderId="1"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0" fontId="0" fillId="2" borderId="1" xfId="0" applyFont="1" applyFill="1" applyBorder="1" applyAlignment="1">
      <alignment horizontal="left" vertical="center"/>
    </xf>
    <xf numFmtId="0" fontId="2" fillId="0" borderId="0" xfId="0" applyFont="1">
      <alignment vertical="center"/>
    </xf>
    <xf numFmtId="0" fontId="0" fillId="0" borderId="0" xfId="0" applyAlignment="1">
      <alignment horizontal="left" vertical="center"/>
    </xf>
    <xf numFmtId="0" fontId="0" fillId="0" borderId="0" xfId="0" applyAlignment="1">
      <alignment horizontal="center" vertical="center" wrapText="1"/>
    </xf>
    <xf numFmtId="176" fontId="0" fillId="0" borderId="1" xfId="0" applyNumberFormat="1" applyFill="1" applyBorder="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176" fontId="5" fillId="0" borderId="1" xfId="0" applyNumberFormat="1" applyFont="1" applyBorder="1">
      <alignment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vertical="center" wrapText="1"/>
    </xf>
    <xf numFmtId="0" fontId="1" fillId="0" borderId="4" xfId="0" applyFont="1" applyBorder="1" applyAlignment="1">
      <alignment horizontal="left" vertical="center"/>
    </xf>
    <xf numFmtId="0" fontId="1" fillId="0" borderId="4" xfId="0" applyFont="1" applyBorder="1" applyAlignment="1">
      <alignment vertical="center"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1" xfId="0" applyFont="1" applyBorder="1">
      <alignment vertical="center"/>
    </xf>
    <xf numFmtId="0" fontId="4" fillId="0" borderId="0" xfId="0" applyFont="1" applyFill="1" applyBorder="1" applyAlignment="1">
      <alignment wrapText="1"/>
    </xf>
    <xf numFmtId="49" fontId="0" fillId="2" borderId="1" xfId="49" applyNumberFormat="1" applyFont="1" applyFill="1" applyBorder="1" applyAlignment="1">
      <alignment horizontal="left"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theme" Target="theme/theme1.xml"/><Relationship Id="rId11" Type="http://schemas.openxmlformats.org/officeDocument/2006/relationships/styles" Target="styles.xml"/><Relationship Id="rId12"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4"/>
  <sheetViews>
    <sheetView workbookViewId="0">
      <selection activeCell="G6" sqref="G6"/>
    </sheetView>
  </sheetViews>
  <sheetFormatPr defaultColWidth="9" defaultRowHeight="24.95" customHeight="1" outlineLevelCol="7"/>
  <cols>
    <col min="1" max="1" width="28.125" customWidth="1"/>
    <col min="2" max="2" width="15.125" customWidth="1"/>
    <col min="3" max="3" width="32.125" customWidth="1"/>
    <col min="4" max="4" width="17.125" customWidth="1"/>
    <col min="5" max="5" width="15.125" customWidth="1"/>
    <col min="6" max="6" width="17.75" customWidth="1"/>
    <col min="7" max="7" width="14.25" customWidth="1"/>
    <col min="8" max="8" width="13" customWidth="1"/>
  </cols>
  <sheetData>
    <row r="1" ht="24.75" customHeight="1" spans="1:1">
      <c r="A1" t="s">
        <v>0</v>
      </c>
    </row>
    <row r="2" ht="39" customHeight="1" spans="1:6">
      <c r="A2" s="320" t="s">
        <v>1</v>
      </c>
      <c r="B2" s="320"/>
      <c r="C2" s="320"/>
      <c r="D2" s="320"/>
      <c r="E2" s="320"/>
      <c r="F2" s="320"/>
    </row>
    <row r="3" ht="26.25" customHeight="1" spans="1:6">
      <c r="A3" s="321" t="s">
        <v>2</v>
      </c>
      <c r="B3" s="320"/>
      <c r="C3" s="320"/>
      <c r="D3" s="320"/>
      <c r="E3" s="320"/>
      <c r="F3" s="128" t="s">
        <v>3</v>
      </c>
    </row>
    <row r="4" customHeight="1" spans="1:6">
      <c r="A4" s="240" t="s">
        <v>4</v>
      </c>
      <c r="B4" s="240"/>
      <c r="C4" s="240" t="s">
        <v>5</v>
      </c>
      <c r="D4" s="240"/>
      <c r="E4" s="240"/>
      <c r="F4" s="240"/>
    </row>
    <row r="5" customHeight="1" spans="1:6">
      <c r="A5" s="240" t="s">
        <v>6</v>
      </c>
      <c r="B5" s="240" t="s">
        <v>7</v>
      </c>
      <c r="C5" s="240" t="s">
        <v>6</v>
      </c>
      <c r="D5" s="240" t="s">
        <v>8</v>
      </c>
      <c r="E5" s="240" t="s">
        <v>9</v>
      </c>
      <c r="F5" s="240" t="s">
        <v>10</v>
      </c>
    </row>
    <row r="6" customHeight="1" spans="1:8">
      <c r="A6" s="326" t="s">
        <v>11</v>
      </c>
      <c r="B6" s="327">
        <f>B7+B8</f>
        <v>44058604.7</v>
      </c>
      <c r="C6" s="326" t="s">
        <v>12</v>
      </c>
      <c r="D6" s="327">
        <f>SUM(D7:D33)</f>
        <v>44058604.7</v>
      </c>
      <c r="E6" s="327">
        <f>SUM(E7:E33)</f>
        <v>42190504.7</v>
      </c>
      <c r="F6" s="327">
        <f t="shared" ref="D6:F6" si="0">SUM(F7:F33)</f>
        <v>1868100</v>
      </c>
      <c r="G6">
        <v>44058604.7</v>
      </c>
      <c r="H6">
        <v>42190504.7</v>
      </c>
    </row>
    <row r="7" customHeight="1" spans="1:6">
      <c r="A7" s="326" t="s">
        <v>13</v>
      </c>
      <c r="B7" s="327">
        <v>42190504.7</v>
      </c>
      <c r="C7" s="360" t="s">
        <v>14</v>
      </c>
      <c r="D7" s="327"/>
      <c r="E7" s="327"/>
      <c r="F7" s="327"/>
    </row>
    <row r="8" customHeight="1" spans="1:6">
      <c r="A8" s="326" t="s">
        <v>15</v>
      </c>
      <c r="B8" s="327">
        <v>1868100</v>
      </c>
      <c r="C8" s="360" t="s">
        <v>16</v>
      </c>
      <c r="D8" s="327"/>
      <c r="E8" s="327"/>
      <c r="F8" s="327"/>
    </row>
    <row r="9" customHeight="1" spans="1:6">
      <c r="A9" s="326"/>
      <c r="B9" s="327"/>
      <c r="C9" s="360" t="s">
        <v>17</v>
      </c>
      <c r="D9" s="327"/>
      <c r="E9" s="327"/>
      <c r="F9" s="327"/>
    </row>
    <row r="10" customHeight="1" spans="1:6">
      <c r="A10" s="326"/>
      <c r="B10" s="327"/>
      <c r="C10" s="360" t="s">
        <v>18</v>
      </c>
      <c r="D10" s="327"/>
      <c r="E10" s="327"/>
      <c r="F10" s="327"/>
    </row>
    <row r="11" customHeight="1" spans="1:6">
      <c r="A11" s="326"/>
      <c r="B11" s="327"/>
      <c r="C11" s="360" t="s">
        <v>19</v>
      </c>
      <c r="D11" s="327"/>
      <c r="E11" s="327"/>
      <c r="F11" s="327"/>
    </row>
    <row r="12" customHeight="1" spans="1:6">
      <c r="A12" s="326"/>
      <c r="B12" s="327"/>
      <c r="C12" s="360" t="s">
        <v>20</v>
      </c>
      <c r="D12" s="327"/>
      <c r="E12" s="327"/>
      <c r="F12" s="327"/>
    </row>
    <row r="13" customHeight="1" spans="1:8">
      <c r="A13" s="326"/>
      <c r="B13" s="327"/>
      <c r="C13" s="360" t="s">
        <v>21</v>
      </c>
      <c r="D13" s="327">
        <f t="shared" ref="D13:D17" si="1">E13+F13</f>
        <v>39226613.4</v>
      </c>
      <c r="E13" s="327">
        <v>39226613.4</v>
      </c>
      <c r="F13" s="327"/>
      <c r="G13">
        <v>89.03</v>
      </c>
      <c r="H13">
        <v>92.97</v>
      </c>
    </row>
    <row r="14" customHeight="1" spans="1:8">
      <c r="A14" s="326"/>
      <c r="B14" s="327"/>
      <c r="C14" s="360" t="s">
        <v>22</v>
      </c>
      <c r="D14" s="327">
        <f>E14+F14</f>
        <v>1188972</v>
      </c>
      <c r="E14" s="327">
        <v>1188972</v>
      </c>
      <c r="F14" s="327"/>
      <c r="G14">
        <v>2.7</v>
      </c>
      <c r="H14">
        <v>2.82</v>
      </c>
    </row>
    <row r="15" customHeight="1" spans="1:6">
      <c r="A15" s="326"/>
      <c r="B15" s="327"/>
      <c r="C15" s="360" t="s">
        <v>23</v>
      </c>
      <c r="D15" s="327"/>
      <c r="E15" s="327"/>
      <c r="F15" s="327"/>
    </row>
    <row r="16" customHeight="1" spans="1:8">
      <c r="A16" s="326"/>
      <c r="B16" s="327"/>
      <c r="C16" s="360" t="s">
        <v>24</v>
      </c>
      <c r="D16" s="327">
        <f>E16+F16</f>
        <v>1112389.6</v>
      </c>
      <c r="E16" s="327">
        <v>1112389.6</v>
      </c>
      <c r="F16" s="327"/>
      <c r="G16">
        <v>2.53</v>
      </c>
      <c r="H16">
        <v>2.64</v>
      </c>
    </row>
    <row r="17" customHeight="1" spans="1:6">
      <c r="A17" s="326"/>
      <c r="B17" s="327"/>
      <c r="C17" s="360" t="s">
        <v>25</v>
      </c>
      <c r="D17" s="327"/>
      <c r="E17" s="327"/>
      <c r="F17" s="327"/>
    </row>
    <row r="18" customHeight="1" spans="1:7">
      <c r="A18" s="326"/>
      <c r="B18" s="327"/>
      <c r="C18" s="360" t="s">
        <v>26</v>
      </c>
      <c r="D18" s="327">
        <f>E18+F18</f>
        <v>1868100</v>
      </c>
      <c r="E18" s="327"/>
      <c r="F18" s="327">
        <v>1868100</v>
      </c>
      <c r="G18">
        <v>4.24</v>
      </c>
    </row>
    <row r="19" customHeight="1" spans="1:6">
      <c r="A19" s="326"/>
      <c r="B19" s="327"/>
      <c r="C19" s="360" t="s">
        <v>27</v>
      </c>
      <c r="D19" s="327"/>
      <c r="E19" s="327"/>
      <c r="F19" s="327"/>
    </row>
    <row r="20" customHeight="1" spans="1:6">
      <c r="A20" s="326"/>
      <c r="B20" s="327"/>
      <c r="C20" s="360" t="s">
        <v>28</v>
      </c>
      <c r="D20" s="327"/>
      <c r="E20" s="327"/>
      <c r="F20" s="327"/>
    </row>
    <row r="21" customHeight="1" spans="1:6">
      <c r="A21" s="326"/>
      <c r="B21" s="327"/>
      <c r="C21" s="360" t="s">
        <v>29</v>
      </c>
      <c r="D21" s="327"/>
      <c r="E21" s="327"/>
      <c r="F21" s="327"/>
    </row>
    <row r="22" customHeight="1" spans="1:6">
      <c r="A22" s="326"/>
      <c r="B22" s="327"/>
      <c r="C22" s="360" t="s">
        <v>30</v>
      </c>
      <c r="D22" s="327"/>
      <c r="E22" s="327"/>
      <c r="F22" s="327"/>
    </row>
    <row r="23" customHeight="1" spans="1:6">
      <c r="A23" s="326"/>
      <c r="B23" s="327"/>
      <c r="C23" s="360" t="s">
        <v>31</v>
      </c>
      <c r="D23" s="327"/>
      <c r="E23" s="327"/>
      <c r="F23" s="327"/>
    </row>
    <row r="24" customHeight="1" spans="1:6">
      <c r="A24" s="326"/>
      <c r="B24" s="327"/>
      <c r="C24" s="360" t="s">
        <v>32</v>
      </c>
      <c r="D24" s="327"/>
      <c r="E24" s="327"/>
      <c r="F24" s="327"/>
    </row>
    <row r="25" customHeight="1" spans="1:6">
      <c r="A25" s="326"/>
      <c r="B25" s="327"/>
      <c r="C25" s="360" t="s">
        <v>33</v>
      </c>
      <c r="D25" s="327"/>
      <c r="E25" s="327"/>
      <c r="F25" s="327"/>
    </row>
    <row r="26" customHeight="1" spans="1:8">
      <c r="A26" s="326"/>
      <c r="B26" s="327"/>
      <c r="C26" s="360" t="s">
        <v>34</v>
      </c>
      <c r="D26" s="327">
        <f>E26+F26</f>
        <v>662529.7</v>
      </c>
      <c r="E26" s="327">
        <v>662529.7</v>
      </c>
      <c r="F26" s="327"/>
      <c r="G26">
        <v>1.5</v>
      </c>
      <c r="H26">
        <v>1.57</v>
      </c>
    </row>
    <row r="27" customHeight="1" spans="1:6">
      <c r="A27" s="326"/>
      <c r="B27" s="327"/>
      <c r="C27" s="360" t="s">
        <v>35</v>
      </c>
      <c r="D27" s="327"/>
      <c r="E27" s="327"/>
      <c r="F27" s="327"/>
    </row>
    <row r="28" customHeight="1" spans="1:6">
      <c r="A28" s="326"/>
      <c r="B28" s="327"/>
      <c r="C28" s="360" t="s">
        <v>36</v>
      </c>
      <c r="D28" s="327"/>
      <c r="E28" s="327"/>
      <c r="F28" s="327"/>
    </row>
    <row r="29" customHeight="1" spans="1:6">
      <c r="A29" s="326"/>
      <c r="B29" s="327"/>
      <c r="C29" s="360" t="s">
        <v>37</v>
      </c>
      <c r="D29" s="327"/>
      <c r="E29" s="327"/>
      <c r="F29" s="327"/>
    </row>
    <row r="30" customHeight="1" spans="1:6">
      <c r="A30" s="326"/>
      <c r="B30" s="327"/>
      <c r="C30" s="360" t="s">
        <v>38</v>
      </c>
      <c r="D30" s="327"/>
      <c r="E30" s="327"/>
      <c r="F30" s="327"/>
    </row>
    <row r="31" customHeight="1" spans="1:6">
      <c r="A31" s="326"/>
      <c r="B31" s="327"/>
      <c r="C31" s="360" t="s">
        <v>39</v>
      </c>
      <c r="D31" s="327"/>
      <c r="E31" s="327"/>
      <c r="F31" s="327"/>
    </row>
    <row r="32" customHeight="1" spans="1:6">
      <c r="A32" s="326"/>
      <c r="B32" s="327"/>
      <c r="C32" s="360" t="s">
        <v>40</v>
      </c>
      <c r="D32" s="327"/>
      <c r="E32" s="327"/>
      <c r="F32" s="327"/>
    </row>
    <row r="33" ht="39" customHeight="1" spans="1:6">
      <c r="A33" s="326"/>
      <c r="B33" s="327"/>
      <c r="C33" s="360" t="s">
        <v>41</v>
      </c>
      <c r="D33" s="327"/>
      <c r="E33" s="327"/>
      <c r="F33" s="327"/>
    </row>
    <row r="34" ht="53" customHeight="1" spans="1:6">
      <c r="A34" s="326" t="s">
        <v>42</v>
      </c>
      <c r="B34" s="327">
        <f t="shared" ref="B34:F34" si="2">B6</f>
        <v>44058604.7</v>
      </c>
      <c r="C34" s="360" t="s">
        <v>43</v>
      </c>
      <c r="D34" s="327">
        <f>D6</f>
        <v>44058604.7</v>
      </c>
      <c r="E34" s="327">
        <f>E6</f>
        <v>42190504.7</v>
      </c>
      <c r="F34" s="327">
        <f>F6</f>
        <v>1868100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2"/>
  <sheetViews>
    <sheetView topLeftCell="A13" workbookViewId="0">
      <selection activeCell="D30" sqref="D30"/>
    </sheetView>
  </sheetViews>
  <sheetFormatPr defaultColWidth="15.625" defaultRowHeight="24.95" customHeight="1" outlineLevelCol="5"/>
  <cols>
    <col min="1" max="1" width="8.875" style="343" customWidth="1"/>
    <col min="2" max="2" width="31.75" customWidth="1"/>
    <col min="3" max="3" width="15.75" customWidth="1"/>
    <col min="5" max="5" width="16"/>
  </cols>
  <sheetData>
    <row r="1" customHeight="1" spans="1:1">
      <c r="A1" t="s">
        <v>44</v>
      </c>
    </row>
    <row r="2" customHeight="1" spans="1:5">
      <c r="A2" s="320" t="s">
        <v>45</v>
      </c>
      <c r="B2" s="320"/>
      <c r="C2" s="320"/>
      <c r="D2" s="320"/>
      <c r="E2" s="320"/>
    </row>
    <row r="3" customHeight="1" spans="1:5">
      <c r="A3" s="321" t="s">
        <v>2</v>
      </c>
      <c r="B3" s="320"/>
      <c r="C3" s="320"/>
      <c r="D3" s="320"/>
      <c r="E3" s="332" t="s">
        <v>3</v>
      </c>
    </row>
    <row r="4" customHeight="1" spans="1:5">
      <c r="A4" s="240" t="s">
        <v>46</v>
      </c>
      <c r="B4" s="240"/>
      <c r="C4" s="240" t="s">
        <v>47</v>
      </c>
      <c r="D4" s="240"/>
      <c r="E4" s="240"/>
    </row>
    <row r="5" s="331" customFormat="1" customHeight="1" spans="1:5">
      <c r="A5" s="240" t="s">
        <v>48</v>
      </c>
      <c r="B5" s="240" t="s">
        <v>49</v>
      </c>
      <c r="C5" s="240" t="s">
        <v>50</v>
      </c>
      <c r="D5" s="240" t="s">
        <v>51</v>
      </c>
      <c r="E5" s="240" t="s">
        <v>52</v>
      </c>
    </row>
    <row r="6" customHeight="1" spans="1:5">
      <c r="A6" s="293">
        <v>2070101</v>
      </c>
      <c r="B6" s="326" t="s">
        <v>53</v>
      </c>
      <c r="C6" s="327">
        <f>D6+E6</f>
        <v>2613558.3</v>
      </c>
      <c r="D6" s="357">
        <v>2613558.3</v>
      </c>
      <c r="E6" s="327"/>
    </row>
    <row r="7" customHeight="1" spans="1:5">
      <c r="A7" s="293">
        <v>2070102</v>
      </c>
      <c r="B7" s="326" t="s">
        <v>54</v>
      </c>
      <c r="C7" s="327">
        <f t="shared" ref="C7:C29" si="0">D7+E7</f>
        <v>177000</v>
      </c>
      <c r="D7" s="327"/>
      <c r="E7" s="327">
        <v>177000</v>
      </c>
    </row>
    <row r="8" customHeight="1" spans="1:5">
      <c r="A8" s="293">
        <v>2070104</v>
      </c>
      <c r="B8" s="326" t="s">
        <v>55</v>
      </c>
      <c r="C8" s="327">
        <f>D8+E8</f>
        <v>2386394.6</v>
      </c>
      <c r="D8" s="327">
        <v>796394.6</v>
      </c>
      <c r="E8" s="327">
        <v>1590000</v>
      </c>
    </row>
    <row r="9" customHeight="1" spans="1:5">
      <c r="A9" s="293">
        <v>2070106</v>
      </c>
      <c r="B9" s="326" t="s">
        <v>56</v>
      </c>
      <c r="C9" s="327">
        <f>D9+E9</f>
        <v>23000</v>
      </c>
      <c r="D9" s="327"/>
      <c r="E9" s="327">
        <v>23000</v>
      </c>
    </row>
    <row r="10" customHeight="1" spans="1:5">
      <c r="A10" s="293">
        <v>2070107</v>
      </c>
      <c r="B10" s="358" t="s">
        <v>57</v>
      </c>
      <c r="C10" s="327">
        <f>D10+E10</f>
        <v>864560.2</v>
      </c>
      <c r="D10" s="327">
        <v>864560.2</v>
      </c>
      <c r="E10" s="327"/>
    </row>
    <row r="11" customHeight="1" spans="1:6">
      <c r="A11" s="293">
        <v>2070109</v>
      </c>
      <c r="B11" s="326" t="s">
        <v>58</v>
      </c>
      <c r="C11" s="327">
        <f>D11+E11</f>
        <v>1767369.5</v>
      </c>
      <c r="D11" s="327">
        <v>1017369.5</v>
      </c>
      <c r="E11" s="327">
        <v>750000</v>
      </c>
      <c r="F11">
        <v>1767369.5</v>
      </c>
    </row>
    <row r="12" customHeight="1" spans="1:5">
      <c r="A12" s="293">
        <v>2070111</v>
      </c>
      <c r="B12" s="326" t="s">
        <v>59</v>
      </c>
      <c r="C12" s="327">
        <f>D12+E12</f>
        <v>100000</v>
      </c>
      <c r="D12" s="327"/>
      <c r="E12" s="327">
        <v>100000</v>
      </c>
    </row>
    <row r="13" customHeight="1" spans="1:5">
      <c r="A13" s="293">
        <v>2070112</v>
      </c>
      <c r="B13" s="326" t="s">
        <v>60</v>
      </c>
      <c r="C13" s="327">
        <f>D13+E13</f>
        <v>789600</v>
      </c>
      <c r="D13" s="327"/>
      <c r="E13" s="327">
        <v>789600</v>
      </c>
    </row>
    <row r="14" customHeight="1" spans="1:5">
      <c r="A14" s="293">
        <v>2070199</v>
      </c>
      <c r="B14" s="326" t="s">
        <v>61</v>
      </c>
      <c r="C14" s="327">
        <f>D14+E14</f>
        <v>1960000</v>
      </c>
      <c r="D14" s="327"/>
      <c r="E14" s="327">
        <v>1960000</v>
      </c>
    </row>
    <row r="15" customHeight="1" spans="1:5">
      <c r="A15" s="293">
        <v>2070204</v>
      </c>
      <c r="B15" s="326" t="s">
        <v>62</v>
      </c>
      <c r="C15" s="327">
        <f>D15+E15</f>
        <v>2650000</v>
      </c>
      <c r="D15" s="327"/>
      <c r="E15" s="327">
        <v>2650000</v>
      </c>
    </row>
    <row r="16" customHeight="1" spans="1:5">
      <c r="A16" s="293">
        <v>2070205</v>
      </c>
      <c r="B16" s="326" t="s">
        <v>63</v>
      </c>
      <c r="C16" s="327">
        <f>D16+E16</f>
        <v>570567.1</v>
      </c>
      <c r="D16" s="327">
        <v>420567.1</v>
      </c>
      <c r="E16" s="327">
        <v>150000</v>
      </c>
    </row>
    <row r="17" customHeight="1" spans="1:5">
      <c r="A17" s="293">
        <v>2070299</v>
      </c>
      <c r="B17" s="326" t="s">
        <v>64</v>
      </c>
      <c r="C17" s="327">
        <f>D17+E17</f>
        <v>923180.5</v>
      </c>
      <c r="D17" s="345">
        <v>533180.5</v>
      </c>
      <c r="E17" s="327">
        <v>390000</v>
      </c>
    </row>
    <row r="18" customHeight="1" spans="1:5">
      <c r="A18" s="293">
        <v>2070306</v>
      </c>
      <c r="B18" s="326" t="s">
        <v>65</v>
      </c>
      <c r="C18" s="327">
        <f>D18+E18</f>
        <v>1100000</v>
      </c>
      <c r="D18" s="327"/>
      <c r="E18" s="327">
        <v>1100000</v>
      </c>
    </row>
    <row r="19" customHeight="1" spans="1:5">
      <c r="A19" s="293">
        <v>2070308</v>
      </c>
      <c r="B19" s="326" t="s">
        <v>66</v>
      </c>
      <c r="C19" s="327">
        <f>D19+E19</f>
        <v>465083.2</v>
      </c>
      <c r="D19" s="327">
        <v>465083.2</v>
      </c>
      <c r="E19" s="327"/>
    </row>
    <row r="20" customHeight="1" spans="1:5">
      <c r="A20" s="293">
        <v>2070399</v>
      </c>
      <c r="B20" s="326" t="s">
        <v>67</v>
      </c>
      <c r="C20" s="327">
        <f>D20+E20</f>
        <v>13600000</v>
      </c>
      <c r="D20" s="327"/>
      <c r="E20" s="327">
        <v>13600000</v>
      </c>
    </row>
    <row r="21" customHeight="1" spans="1:5">
      <c r="A21" s="293">
        <v>2070607</v>
      </c>
      <c r="B21" s="326" t="s">
        <v>68</v>
      </c>
      <c r="C21" s="327">
        <f>D21+E21</f>
        <v>1736300</v>
      </c>
      <c r="D21" s="327"/>
      <c r="E21" s="327">
        <v>1736300</v>
      </c>
    </row>
    <row r="22" customHeight="1" spans="1:5">
      <c r="A22" s="293">
        <v>2079999</v>
      </c>
      <c r="B22" s="326" t="s">
        <v>69</v>
      </c>
      <c r="C22" s="327">
        <f>D22+E22</f>
        <v>7500000</v>
      </c>
      <c r="D22" s="327"/>
      <c r="E22" s="327">
        <v>7500000</v>
      </c>
    </row>
    <row r="23" customHeight="1" spans="1:5">
      <c r="A23" s="293">
        <v>2080505</v>
      </c>
      <c r="B23" s="326" t="s">
        <v>70</v>
      </c>
      <c r="C23" s="327">
        <f>D23+E23</f>
        <v>1076840</v>
      </c>
      <c r="D23" s="327">
        <v>1076840</v>
      </c>
      <c r="E23" s="327"/>
    </row>
    <row r="24" customHeight="1" spans="1:5">
      <c r="A24" s="293">
        <v>2080506</v>
      </c>
      <c r="B24" s="326" t="s">
        <v>71</v>
      </c>
      <c r="C24" s="327">
        <f>D24+E24</f>
        <v>13120</v>
      </c>
      <c r="D24" s="327">
        <v>13120</v>
      </c>
      <c r="E24" s="327"/>
    </row>
    <row r="25" customHeight="1" spans="1:5">
      <c r="A25" s="293">
        <v>2080899</v>
      </c>
      <c r="B25" s="326" t="s">
        <v>72</v>
      </c>
      <c r="C25" s="327">
        <f>D25+E25</f>
        <v>99012</v>
      </c>
      <c r="D25" s="327">
        <v>99012</v>
      </c>
      <c r="E25" s="327"/>
    </row>
    <row r="26" customHeight="1" spans="1:5">
      <c r="A26" s="293">
        <v>2101101</v>
      </c>
      <c r="B26" s="326" t="s">
        <v>73</v>
      </c>
      <c r="C26" s="327">
        <f>D26+E26</f>
        <v>88396.1</v>
      </c>
      <c r="D26" s="327">
        <v>88396.1</v>
      </c>
      <c r="E26" s="327"/>
    </row>
    <row r="27" customHeight="1" spans="1:5">
      <c r="A27" s="293">
        <v>2101102</v>
      </c>
      <c r="B27" s="326" t="s">
        <v>74</v>
      </c>
      <c r="C27" s="327">
        <f>D27+E27</f>
        <v>174467.9</v>
      </c>
      <c r="D27" s="327">
        <v>174467.9</v>
      </c>
      <c r="E27" s="327"/>
    </row>
    <row r="28" customHeight="1" spans="1:5">
      <c r="A28" s="293">
        <v>2101103</v>
      </c>
      <c r="B28" s="326" t="s">
        <v>75</v>
      </c>
      <c r="C28" s="327">
        <f>D28+E28</f>
        <v>849525.6</v>
      </c>
      <c r="D28" s="327">
        <v>849525.6</v>
      </c>
      <c r="E28" s="327"/>
    </row>
    <row r="29" customHeight="1" spans="1:5">
      <c r="A29" s="293">
        <v>2210201</v>
      </c>
      <c r="B29" s="326" t="s">
        <v>76</v>
      </c>
      <c r="C29" s="327">
        <f>D29+E29</f>
        <v>662529.7</v>
      </c>
      <c r="D29" s="327">
        <v>662529.7</v>
      </c>
      <c r="E29" s="327"/>
    </row>
    <row r="30" customHeight="1" spans="1:5">
      <c r="A30" s="240" t="s">
        <v>8</v>
      </c>
      <c r="B30" s="240"/>
      <c r="C30" s="327">
        <f>SUM(C6:C29)</f>
        <v>42190504.7</v>
      </c>
      <c r="D30" s="327">
        <f>SUM(D6:D29)</f>
        <v>9674604.7</v>
      </c>
      <c r="E30" s="327">
        <f>SUM(E6:E29)</f>
        <v>32515900</v>
      </c>
    </row>
    <row r="31" customHeight="1" spans="4:4">
      <c r="D31" s="331"/>
    </row>
    <row r="32" customHeight="1" spans="3:5">
      <c r="C32" s="359">
        <v>42190504.7</v>
      </c>
      <c r="D32">
        <v>9674604.7</v>
      </c>
      <c r="E32" s="359">
        <v>32515900</v>
      </c>
    </row>
  </sheetData>
  <mergeCells count="4">
    <mergeCell ref="A2:E2"/>
    <mergeCell ref="A4:B4"/>
    <mergeCell ref="C4:E4"/>
    <mergeCell ref="A30:B3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5"/>
  <sheetViews>
    <sheetView topLeftCell="A16" workbookViewId="0">
      <selection activeCell="C24" sqref="C24"/>
    </sheetView>
  </sheetViews>
  <sheetFormatPr defaultColWidth="15.625" defaultRowHeight="24.95" customHeight="1" outlineLevelCol="4"/>
  <cols>
    <col min="1" max="1" width="12" style="343" customWidth="1"/>
    <col min="2" max="2" width="28.875" customWidth="1"/>
    <col min="3" max="3" width="16"/>
  </cols>
  <sheetData>
    <row r="1" customHeight="1" spans="1:1">
      <c r="A1" t="s">
        <v>77</v>
      </c>
    </row>
    <row r="2" customHeight="1" spans="1:5">
      <c r="A2" s="320" t="s">
        <v>78</v>
      </c>
      <c r="B2" s="320"/>
      <c r="C2" s="320"/>
      <c r="D2" s="320"/>
      <c r="E2" s="320"/>
    </row>
    <row r="3" customHeight="1" spans="1:5">
      <c r="A3" s="321" t="s">
        <v>2</v>
      </c>
      <c r="E3" s="332" t="s">
        <v>3</v>
      </c>
    </row>
    <row r="4" customHeight="1" spans="1:5">
      <c r="A4" s="240" t="s">
        <v>79</v>
      </c>
      <c r="B4" s="240"/>
      <c r="C4" s="240" t="s">
        <v>80</v>
      </c>
      <c r="D4" s="240"/>
      <c r="E4" s="240"/>
    </row>
    <row r="5" s="331" customFormat="1" customHeight="1" spans="1:5">
      <c r="A5" s="240" t="s">
        <v>48</v>
      </c>
      <c r="B5" s="240" t="s">
        <v>49</v>
      </c>
      <c r="C5" s="240" t="s">
        <v>8</v>
      </c>
      <c r="D5" s="240" t="s">
        <v>81</v>
      </c>
      <c r="E5" s="240" t="s">
        <v>82</v>
      </c>
    </row>
    <row r="6" s="331" customFormat="1" customHeight="1" spans="1:5">
      <c r="A6" s="346">
        <v>30101</v>
      </c>
      <c r="B6" s="347" t="s">
        <v>83</v>
      </c>
      <c r="C6" s="348">
        <f t="shared" ref="C6:C15" si="0">D6+E6</f>
        <v>3092520</v>
      </c>
      <c r="D6" s="349">
        <v>3092520</v>
      </c>
      <c r="E6" s="350"/>
    </row>
    <row r="7" s="331" customFormat="1" customHeight="1" spans="1:5">
      <c r="A7" s="351">
        <v>30102</v>
      </c>
      <c r="B7" s="352" t="s">
        <v>84</v>
      </c>
      <c r="C7" s="348">
        <f>D7+E7</f>
        <v>1205724</v>
      </c>
      <c r="D7" s="349">
        <v>1205724</v>
      </c>
      <c r="E7" s="350"/>
    </row>
    <row r="8" s="331" customFormat="1" customHeight="1" spans="1:5">
      <c r="A8" s="351">
        <v>30103</v>
      </c>
      <c r="B8" s="352" t="s">
        <v>85</v>
      </c>
      <c r="C8" s="348">
        <f>D8+E8</f>
        <v>86663</v>
      </c>
      <c r="D8" s="349">
        <v>86663</v>
      </c>
      <c r="E8" s="350"/>
    </row>
    <row r="9" s="331" customFormat="1" customHeight="1" spans="1:5">
      <c r="A9" s="351">
        <v>30107</v>
      </c>
      <c r="B9" s="352" t="s">
        <v>86</v>
      </c>
      <c r="C9" s="348">
        <f>D9+E9</f>
        <v>1265040</v>
      </c>
      <c r="D9" s="349">
        <v>1265040</v>
      </c>
      <c r="E9" s="350"/>
    </row>
    <row r="10" customHeight="1" spans="1:5">
      <c r="A10" s="351">
        <v>30108</v>
      </c>
      <c r="B10" s="352" t="s">
        <v>87</v>
      </c>
      <c r="C10" s="348">
        <f>D10+E10</f>
        <v>1076840</v>
      </c>
      <c r="D10" s="348">
        <v>1076840</v>
      </c>
      <c r="E10" s="348"/>
    </row>
    <row r="11" customHeight="1" spans="1:5">
      <c r="A11" s="351">
        <v>30109</v>
      </c>
      <c r="B11" s="352" t="s">
        <v>71</v>
      </c>
      <c r="C11" s="348">
        <f>D11+E11</f>
        <v>13120</v>
      </c>
      <c r="D11" s="348">
        <v>13120</v>
      </c>
      <c r="E11" s="348"/>
    </row>
    <row r="12" customHeight="1" spans="1:5">
      <c r="A12" s="351">
        <v>30110</v>
      </c>
      <c r="B12" s="352" t="s">
        <v>88</v>
      </c>
      <c r="C12" s="348">
        <f>D12+E12</f>
        <v>247401.5</v>
      </c>
      <c r="D12" s="348">
        <v>247401.5</v>
      </c>
      <c r="E12" s="348"/>
    </row>
    <row r="13" s="2" customFormat="1" customHeight="1" spans="1:5">
      <c r="A13" s="353">
        <v>30111</v>
      </c>
      <c r="B13" s="354" t="s">
        <v>89</v>
      </c>
      <c r="C13" s="328">
        <f>D13+E13</f>
        <v>849525.6</v>
      </c>
      <c r="D13" s="328">
        <v>849525.6</v>
      </c>
      <c r="E13" s="328"/>
    </row>
    <row r="14" s="2" customFormat="1" customHeight="1" spans="1:5">
      <c r="A14" s="353">
        <v>30112</v>
      </c>
      <c r="B14" s="354" t="s">
        <v>90</v>
      </c>
      <c r="C14" s="328">
        <f>D14+E14</f>
        <v>49584.8</v>
      </c>
      <c r="D14" s="328">
        <v>49584.8</v>
      </c>
      <c r="E14" s="328"/>
    </row>
    <row r="15" customHeight="1" spans="1:5">
      <c r="A15" s="351">
        <v>30113</v>
      </c>
      <c r="B15" s="352" t="s">
        <v>76</v>
      </c>
      <c r="C15" s="348">
        <f>D15+E15</f>
        <v>662529.7</v>
      </c>
      <c r="D15" s="348">
        <v>662529.7</v>
      </c>
      <c r="E15" s="348"/>
    </row>
    <row r="16" customHeight="1" spans="1:5">
      <c r="A16" s="346">
        <v>30201</v>
      </c>
      <c r="B16" s="347" t="s">
        <v>91</v>
      </c>
      <c r="C16" s="348">
        <f t="shared" ref="C15:C22" si="1">D16+E16</f>
        <v>641058</v>
      </c>
      <c r="D16" s="348"/>
      <c r="E16" s="348">
        <v>641058</v>
      </c>
    </row>
    <row r="17" customHeight="1" spans="1:5">
      <c r="A17" s="346">
        <v>30207</v>
      </c>
      <c r="B17" s="347" t="s">
        <v>92</v>
      </c>
      <c r="C17" s="348">
        <f>D17+E17</f>
        <v>76920</v>
      </c>
      <c r="D17" s="348"/>
      <c r="E17" s="348">
        <v>76920</v>
      </c>
    </row>
    <row r="18" customHeight="1" spans="1:5">
      <c r="A18" s="346">
        <v>30228</v>
      </c>
      <c r="B18" s="347" t="s">
        <v>93</v>
      </c>
      <c r="C18" s="348">
        <f>D18+E18</f>
        <v>100509.3</v>
      </c>
      <c r="D18" s="348"/>
      <c r="E18" s="348">
        <v>100509.3</v>
      </c>
    </row>
    <row r="19" customHeight="1" spans="1:5">
      <c r="A19" s="346">
        <v>30229</v>
      </c>
      <c r="B19" s="347" t="s">
        <v>94</v>
      </c>
      <c r="C19" s="348">
        <f>D19+E19</f>
        <v>1996.8</v>
      </c>
      <c r="D19" s="348"/>
      <c r="E19" s="348">
        <v>1996.8</v>
      </c>
    </row>
    <row r="20" customHeight="1" spans="1:5">
      <c r="A20" s="346">
        <v>30231</v>
      </c>
      <c r="B20" s="347" t="s">
        <v>95</v>
      </c>
      <c r="C20" s="348">
        <f>D20+E20</f>
        <v>42000</v>
      </c>
      <c r="D20" s="348"/>
      <c r="E20" s="348">
        <v>42000</v>
      </c>
    </row>
    <row r="21" customHeight="1" spans="1:5">
      <c r="A21" s="346">
        <v>30239</v>
      </c>
      <c r="B21" s="347" t="s">
        <v>96</v>
      </c>
      <c r="C21" s="348">
        <f>D21+E21</f>
        <v>164160</v>
      </c>
      <c r="D21" s="348"/>
      <c r="E21" s="348">
        <v>164160</v>
      </c>
    </row>
    <row r="22" customHeight="1" spans="1:5">
      <c r="A22" s="351">
        <v>30305</v>
      </c>
      <c r="B22" s="352" t="s">
        <v>97</v>
      </c>
      <c r="C22" s="348">
        <f>D22+E22</f>
        <v>99012</v>
      </c>
      <c r="D22" s="348">
        <v>99012</v>
      </c>
      <c r="E22" s="348"/>
    </row>
    <row r="23" customHeight="1" spans="1:5">
      <c r="A23" s="355" t="s">
        <v>8</v>
      </c>
      <c r="B23" s="356"/>
      <c r="C23" s="348">
        <f>SUM(C6:C22)</f>
        <v>9674604.7</v>
      </c>
      <c r="D23" s="348">
        <f>SUM(D6:D22)</f>
        <v>8647960.6</v>
      </c>
      <c r="E23" s="348">
        <f>SUM(E6:E22)</f>
        <v>1026644.1</v>
      </c>
    </row>
    <row r="24" customHeight="1" spans="3:5">
      <c r="C24">
        <v>9674604.7</v>
      </c>
      <c r="D24">
        <v>8647960.6</v>
      </c>
      <c r="E24">
        <v>1026644.1</v>
      </c>
    </row>
    <row r="25" customHeight="1" spans="3:5">
      <c r="C25">
        <f>C24-C23</f>
        <v>0</v>
      </c>
      <c r="E25">
        <f>E24-E23</f>
        <v>0</v>
      </c>
    </row>
  </sheetData>
  <mergeCells count="4">
    <mergeCell ref="A2:E2"/>
    <mergeCell ref="A4:B4"/>
    <mergeCell ref="C4:E4"/>
    <mergeCell ref="A23:B23"/>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tabSelected="1" workbookViewId="0">
      <selection activeCell="J11" sqref="J11"/>
    </sheetView>
  </sheetViews>
  <sheetFormatPr defaultColWidth="15.625" defaultRowHeight="24.95" customHeight="1"/>
  <cols>
    <col min="1" max="1" width="11.5" customWidth="1"/>
    <col min="2" max="2" width="10.375" customWidth="1"/>
    <col min="3" max="3" width="12.625" customWidth="1"/>
    <col min="4" max="4" width="13.875" customWidth="1"/>
    <col min="5" max="5" width="14.5" customWidth="1"/>
    <col min="6" max="6" width="12.875" customWidth="1"/>
    <col min="7" max="7" width="12.125" customWidth="1"/>
    <col min="8" max="8" width="10" customWidth="1"/>
    <col min="9" max="9" width="12.25" customWidth="1"/>
    <col min="12" max="12" width="12" customWidth="1"/>
  </cols>
  <sheetData>
    <row r="1" customHeight="1" spans="1:1">
      <c r="A1" t="s">
        <v>98</v>
      </c>
    </row>
    <row r="2" ht="34.5" customHeight="1" spans="1:12">
      <c r="A2" s="320" t="s">
        <v>99</v>
      </c>
      <c r="B2" s="320"/>
      <c r="C2" s="320"/>
      <c r="D2" s="320"/>
      <c r="E2" s="320"/>
      <c r="F2" s="320"/>
      <c r="G2" s="320"/>
      <c r="H2" s="320"/>
      <c r="I2" s="320"/>
      <c r="J2" s="320"/>
      <c r="K2" s="320"/>
      <c r="L2" s="320"/>
    </row>
    <row r="3" customHeight="1" spans="1:12">
      <c r="A3" s="321" t="s">
        <v>2</v>
      </c>
      <c r="L3" s="332" t="s">
        <v>3</v>
      </c>
    </row>
    <row r="4" ht="29.25" customHeight="1" spans="1:12">
      <c r="A4" s="240" t="s">
        <v>100</v>
      </c>
      <c r="B4" s="240"/>
      <c r="C4" s="240"/>
      <c r="D4" s="240"/>
      <c r="E4" s="240"/>
      <c r="F4" s="240"/>
      <c r="G4" s="240" t="s">
        <v>47</v>
      </c>
      <c r="H4" s="240"/>
      <c r="I4" s="240"/>
      <c r="J4" s="240"/>
      <c r="K4" s="240"/>
      <c r="L4" s="240"/>
    </row>
    <row r="5" s="344" customFormat="1" customHeight="1" spans="1:12">
      <c r="A5" s="239" t="s">
        <v>8</v>
      </c>
      <c r="B5" s="239" t="s">
        <v>101</v>
      </c>
      <c r="C5" s="239" t="s">
        <v>102</v>
      </c>
      <c r="D5" s="239"/>
      <c r="E5" s="239"/>
      <c r="F5" s="239" t="s">
        <v>103</v>
      </c>
      <c r="G5" s="239" t="s">
        <v>8</v>
      </c>
      <c r="H5" s="239" t="s">
        <v>101</v>
      </c>
      <c r="I5" s="239" t="s">
        <v>102</v>
      </c>
      <c r="J5" s="239"/>
      <c r="K5" s="239"/>
      <c r="L5" s="239" t="s">
        <v>103</v>
      </c>
    </row>
    <row r="6" s="344" customFormat="1" customHeight="1" spans="1:12">
      <c r="A6" s="239"/>
      <c r="B6" s="239"/>
      <c r="C6" s="239" t="s">
        <v>50</v>
      </c>
      <c r="D6" s="239" t="s">
        <v>104</v>
      </c>
      <c r="E6" s="239" t="s">
        <v>105</v>
      </c>
      <c r="F6" s="239"/>
      <c r="G6" s="239"/>
      <c r="H6" s="239"/>
      <c r="I6" s="239" t="s">
        <v>50</v>
      </c>
      <c r="J6" s="239" t="s">
        <v>104</v>
      </c>
      <c r="K6" s="239" t="s">
        <v>105</v>
      </c>
      <c r="L6" s="239"/>
    </row>
    <row r="7" ht="39" customHeight="1" spans="1:12">
      <c r="A7" s="345">
        <f>C7+F7</f>
        <v>588000</v>
      </c>
      <c r="B7" s="345"/>
      <c r="C7" s="345">
        <v>460000</v>
      </c>
      <c r="D7" s="345"/>
      <c r="E7" s="345">
        <v>460000</v>
      </c>
      <c r="F7" s="345">
        <v>128000</v>
      </c>
      <c r="G7" s="345">
        <v>588000</v>
      </c>
      <c r="H7" s="327"/>
      <c r="I7" s="327">
        <v>460000</v>
      </c>
      <c r="J7" s="327"/>
      <c r="K7" s="327">
        <v>460000</v>
      </c>
      <c r="L7" s="327">
        <v>128000</v>
      </c>
    </row>
    <row r="8" ht="40.5" customHeight="1" spans="1:12">
      <c r="A8" s="330"/>
      <c r="B8" s="330"/>
      <c r="C8" s="330"/>
      <c r="D8" s="330"/>
      <c r="E8" s="330"/>
      <c r="F8" s="330"/>
      <c r="G8" s="330"/>
      <c r="H8" s="330"/>
      <c r="I8" s="330"/>
      <c r="J8" s="330"/>
      <c r="K8" s="330"/>
      <c r="L8" s="330"/>
    </row>
    <row r="9" customHeight="1" spans="1:12">
      <c r="A9" s="343"/>
      <c r="B9" s="343"/>
      <c r="C9" s="343"/>
      <c r="D9" s="343"/>
      <c r="E9" s="343"/>
      <c r="F9" s="343"/>
      <c r="G9" s="343"/>
      <c r="H9" s="343"/>
      <c r="I9" s="343"/>
      <c r="J9" s="343"/>
      <c r="K9" s="343"/>
      <c r="L9" s="343"/>
    </row>
    <row r="10" ht="26.25" customHeight="1" spans="1:12">
      <c r="A10" s="343"/>
      <c r="B10" s="343"/>
      <c r="C10" s="343"/>
      <c r="D10" s="343"/>
      <c r="E10" s="343"/>
      <c r="F10" s="343"/>
      <c r="G10" s="343"/>
      <c r="H10" s="343"/>
      <c r="I10" s="343"/>
      <c r="J10" s="343"/>
      <c r="K10" s="343"/>
      <c r="L10" s="343"/>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
  <sheetViews>
    <sheetView workbookViewId="0">
      <selection activeCell="B6" sqref="B6"/>
    </sheetView>
  </sheetViews>
  <sheetFormatPr defaultColWidth="15.625" defaultRowHeight="24.95" customHeight="1" outlineLevelRow="6" outlineLevelCol="4"/>
  <cols>
    <col min="1" max="1" width="12.5" style="343" customWidth="1"/>
    <col min="2" max="2" width="35.625" customWidth="1"/>
    <col min="3" max="3" width="13.75" customWidth="1"/>
    <col min="4" max="4" width="13.875" customWidth="1"/>
    <col min="5" max="5" width="13.75" customWidth="1"/>
  </cols>
  <sheetData>
    <row r="1" customHeight="1" spans="1:1">
      <c r="A1" t="s">
        <v>106</v>
      </c>
    </row>
    <row r="2" s="342" customFormat="1" ht="47.25" customHeight="1" spans="1:5">
      <c r="A2" s="320" t="s">
        <v>107</v>
      </c>
      <c r="B2" s="320"/>
      <c r="C2" s="320"/>
      <c r="D2" s="320"/>
      <c r="E2" s="320"/>
    </row>
    <row r="3" customHeight="1" spans="1:5">
      <c r="A3" s="321" t="s">
        <v>2</v>
      </c>
      <c r="E3" s="332" t="s">
        <v>3</v>
      </c>
    </row>
    <row r="4" customHeight="1" spans="1:5">
      <c r="A4" s="240" t="s">
        <v>46</v>
      </c>
      <c r="B4" s="240"/>
      <c r="C4" s="240" t="s">
        <v>47</v>
      </c>
      <c r="D4" s="240"/>
      <c r="E4" s="240"/>
    </row>
    <row r="5" s="331" customFormat="1" customHeight="1" spans="1:5">
      <c r="A5" s="240" t="s">
        <v>48</v>
      </c>
      <c r="B5" s="240" t="s">
        <v>49</v>
      </c>
      <c r="C5" s="240" t="s">
        <v>50</v>
      </c>
      <c r="D5" s="240" t="s">
        <v>51</v>
      </c>
      <c r="E5" s="240" t="s">
        <v>52</v>
      </c>
    </row>
    <row r="6" customHeight="1" spans="1:5">
      <c r="A6" s="293">
        <v>2120899</v>
      </c>
      <c r="B6" s="326" t="s">
        <v>108</v>
      </c>
      <c r="C6" s="327">
        <v>1868100</v>
      </c>
      <c r="D6" s="327"/>
      <c r="E6" s="327">
        <v>1868100</v>
      </c>
    </row>
    <row r="7" customHeight="1" spans="1:5">
      <c r="A7" s="240" t="s">
        <v>8</v>
      </c>
      <c r="B7" s="240"/>
      <c r="C7" s="327">
        <f>SUM(C6:C6)</f>
        <v>1868100</v>
      </c>
      <c r="D7" s="327">
        <v>0</v>
      </c>
      <c r="E7" s="327">
        <f>SUM(E6:E6)</f>
        <v>1868100</v>
      </c>
    </row>
  </sheetData>
  <mergeCells count="4">
    <mergeCell ref="A2:E2"/>
    <mergeCell ref="A4:B4"/>
    <mergeCell ref="C4:E4"/>
    <mergeCell ref="A7:B7"/>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topLeftCell="A19" workbookViewId="0">
      <selection activeCell="B6" sqref="B6"/>
    </sheetView>
  </sheetViews>
  <sheetFormatPr defaultColWidth="9" defaultRowHeight="24.95" customHeight="1" outlineLevelCol="3"/>
  <cols>
    <col min="1" max="1" width="37.5" customWidth="1"/>
    <col min="2" max="2" width="15.75" customWidth="1"/>
    <col min="3" max="3" width="36.125" customWidth="1"/>
    <col min="4" max="4" width="15" customWidth="1"/>
  </cols>
  <sheetData>
    <row r="1" customHeight="1" spans="1:1">
      <c r="A1" t="s">
        <v>109</v>
      </c>
    </row>
    <row r="2" ht="40.5" customHeight="1" spans="1:4">
      <c r="A2" s="320" t="s">
        <v>110</v>
      </c>
      <c r="B2" s="320"/>
      <c r="C2" s="320"/>
      <c r="D2" s="320"/>
    </row>
    <row r="3" customHeight="1" spans="1:4">
      <c r="A3" s="321" t="s">
        <v>2</v>
      </c>
      <c r="D3" s="332" t="s">
        <v>3</v>
      </c>
    </row>
    <row r="4" customHeight="1" spans="1:4">
      <c r="A4" s="339" t="s">
        <v>111</v>
      </c>
      <c r="B4" s="339"/>
      <c r="C4" s="339" t="s">
        <v>112</v>
      </c>
      <c r="D4" s="339"/>
    </row>
    <row r="5" customHeight="1" spans="1:4">
      <c r="A5" s="339" t="s">
        <v>113</v>
      </c>
      <c r="B5" s="339" t="s">
        <v>114</v>
      </c>
      <c r="C5" s="339" t="s">
        <v>113</v>
      </c>
      <c r="D5" s="339" t="s">
        <v>114</v>
      </c>
    </row>
    <row r="6" ht="20.1" customHeight="1" spans="1:4">
      <c r="A6" s="340" t="s">
        <v>115</v>
      </c>
      <c r="B6" s="327">
        <v>42190504.7</v>
      </c>
      <c r="C6" s="340" t="s">
        <v>116</v>
      </c>
      <c r="D6" s="327"/>
    </row>
    <row r="7" ht="20.1" customHeight="1" spans="1:4">
      <c r="A7" s="340" t="s">
        <v>117</v>
      </c>
      <c r="B7" s="327">
        <v>1868100</v>
      </c>
      <c r="C7" s="340" t="s">
        <v>118</v>
      </c>
      <c r="D7" s="327"/>
    </row>
    <row r="8" ht="20.1" customHeight="1" spans="1:4">
      <c r="A8" s="340"/>
      <c r="B8" s="327"/>
      <c r="C8" s="340" t="s">
        <v>119</v>
      </c>
      <c r="D8" s="327"/>
    </row>
    <row r="9" ht="20.1" customHeight="1" spans="1:4">
      <c r="A9" s="340"/>
      <c r="B9" s="327"/>
      <c r="C9" s="340" t="s">
        <v>120</v>
      </c>
      <c r="D9" s="327"/>
    </row>
    <row r="10" ht="20.1" customHeight="1" spans="1:4">
      <c r="A10" s="340"/>
      <c r="B10" s="327"/>
      <c r="C10" s="340" t="s">
        <v>121</v>
      </c>
      <c r="D10" s="327"/>
    </row>
    <row r="11" ht="20.1" customHeight="1" spans="1:4">
      <c r="A11" s="340"/>
      <c r="B11" s="327"/>
      <c r="C11" s="340" t="s">
        <v>122</v>
      </c>
      <c r="D11" s="327"/>
    </row>
    <row r="12" ht="20.1" customHeight="1" spans="1:4">
      <c r="A12" s="340"/>
      <c r="B12" s="327"/>
      <c r="C12" s="340" t="s">
        <v>123</v>
      </c>
      <c r="D12" s="327">
        <v>39226613.4</v>
      </c>
    </row>
    <row r="13" ht="20.1" customHeight="1" spans="1:4">
      <c r="A13" s="340"/>
      <c r="B13" s="327"/>
      <c r="C13" s="340" t="s">
        <v>124</v>
      </c>
      <c r="D13" s="327">
        <v>1188972</v>
      </c>
    </row>
    <row r="14" ht="20.1" customHeight="1" spans="1:4">
      <c r="A14" s="340"/>
      <c r="B14" s="327"/>
      <c r="C14" s="340" t="s">
        <v>125</v>
      </c>
      <c r="D14" s="327"/>
    </row>
    <row r="15" ht="20.1" customHeight="1" spans="1:4">
      <c r="A15" s="340"/>
      <c r="B15" s="327"/>
      <c r="C15" s="340" t="s">
        <v>126</v>
      </c>
      <c r="D15" s="327">
        <v>1112389.6</v>
      </c>
    </row>
    <row r="16" ht="20.1" customHeight="1" spans="1:4">
      <c r="A16" s="340"/>
      <c r="B16" s="327"/>
      <c r="C16" s="340" t="s">
        <v>127</v>
      </c>
      <c r="D16" s="327"/>
    </row>
    <row r="17" ht="20.1" customHeight="1" spans="1:4">
      <c r="A17" s="340"/>
      <c r="B17" s="327"/>
      <c r="C17" s="340" t="s">
        <v>128</v>
      </c>
      <c r="D17" s="327">
        <v>1868100</v>
      </c>
    </row>
    <row r="18" ht="20.1" customHeight="1" spans="1:4">
      <c r="A18" s="340"/>
      <c r="B18" s="327"/>
      <c r="C18" s="340" t="s">
        <v>129</v>
      </c>
      <c r="D18" s="327"/>
    </row>
    <row r="19" ht="20.1" customHeight="1" spans="1:4">
      <c r="A19" s="340"/>
      <c r="B19" s="327"/>
      <c r="C19" s="340" t="s">
        <v>130</v>
      </c>
      <c r="D19" s="327"/>
    </row>
    <row r="20" ht="20.1" customHeight="1" spans="1:4">
      <c r="A20" s="340"/>
      <c r="B20" s="327"/>
      <c r="C20" s="340" t="s">
        <v>131</v>
      </c>
      <c r="D20" s="327"/>
    </row>
    <row r="21" ht="20.1" customHeight="1" spans="1:4">
      <c r="A21" s="340"/>
      <c r="B21" s="327"/>
      <c r="C21" s="340" t="s">
        <v>132</v>
      </c>
      <c r="D21" s="327"/>
    </row>
    <row r="22" ht="20.1" customHeight="1" spans="1:4">
      <c r="A22" s="340"/>
      <c r="B22" s="327"/>
      <c r="C22" s="340" t="s">
        <v>133</v>
      </c>
      <c r="D22" s="327"/>
    </row>
    <row r="23" ht="20.1" customHeight="1" spans="1:4">
      <c r="A23" s="341"/>
      <c r="B23" s="327"/>
      <c r="C23" s="340" t="s">
        <v>134</v>
      </c>
      <c r="D23" s="327"/>
    </row>
    <row r="24" ht="20.1" customHeight="1" spans="1:4">
      <c r="A24" s="341"/>
      <c r="B24" s="327"/>
      <c r="C24" s="340" t="s">
        <v>135</v>
      </c>
      <c r="D24" s="327"/>
    </row>
    <row r="25" ht="20.1" customHeight="1" spans="1:4">
      <c r="A25" s="341"/>
      <c r="B25" s="327"/>
      <c r="C25" s="340" t="s">
        <v>136</v>
      </c>
      <c r="D25" s="327">
        <v>662529.7</v>
      </c>
    </row>
    <row r="26" ht="20.1" customHeight="1" spans="1:4">
      <c r="A26" s="341"/>
      <c r="B26" s="327"/>
      <c r="C26" s="340" t="s">
        <v>137</v>
      </c>
      <c r="D26" s="327"/>
    </row>
    <row r="27" ht="20.1" customHeight="1" spans="1:4">
      <c r="A27" s="341"/>
      <c r="B27" s="327"/>
      <c r="C27" s="340" t="s">
        <v>138</v>
      </c>
      <c r="D27" s="327"/>
    </row>
    <row r="28" ht="20.1" customHeight="1" spans="1:4">
      <c r="A28" s="341"/>
      <c r="B28" s="327"/>
      <c r="C28" s="340" t="s">
        <v>139</v>
      </c>
      <c r="D28" s="327"/>
    </row>
    <row r="29" ht="20.1" customHeight="1" spans="1:4">
      <c r="A29" s="341"/>
      <c r="B29" s="327"/>
      <c r="C29" s="340" t="s">
        <v>140</v>
      </c>
      <c r="D29" s="327"/>
    </row>
    <row r="30" ht="20.1" customHeight="1" spans="1:4">
      <c r="A30" s="341"/>
      <c r="B30" s="327"/>
      <c r="C30" s="340" t="s">
        <v>141</v>
      </c>
      <c r="D30" s="327"/>
    </row>
    <row r="31" ht="20.1" customHeight="1" spans="1:4">
      <c r="A31" s="341"/>
      <c r="B31" s="327"/>
      <c r="C31" s="340" t="s">
        <v>142</v>
      </c>
      <c r="D31" s="327"/>
    </row>
    <row r="32" ht="20.1" customHeight="1" spans="2:4">
      <c r="B32" s="327"/>
      <c r="C32" s="340" t="s">
        <v>143</v>
      </c>
      <c r="D32" s="327"/>
    </row>
    <row r="33" ht="20.1" customHeight="1" spans="1:4">
      <c r="A33" s="341"/>
      <c r="B33" s="327"/>
      <c r="C33" s="339"/>
      <c r="D33" s="327"/>
    </row>
    <row r="34" ht="20.1" customHeight="1" spans="1:4">
      <c r="A34" s="339" t="s">
        <v>144</v>
      </c>
      <c r="B34" s="327">
        <f>SUM(B7+B6)</f>
        <v>44058604.7</v>
      </c>
      <c r="C34" s="339" t="s">
        <v>145</v>
      </c>
      <c r="D34" s="327">
        <f>SUM(D6:D33)</f>
        <v>44058604.7</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
  <sheetViews>
    <sheetView workbookViewId="0">
      <selection activeCell="F12" sqref="F12"/>
    </sheetView>
  </sheetViews>
  <sheetFormatPr defaultColWidth="15.625" defaultRowHeight="24.95" customHeight="1"/>
  <cols>
    <col min="1" max="5" width="14.37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146</v>
      </c>
    </row>
    <row r="2" ht="35.25" customHeight="1" spans="1:12">
      <c r="A2" s="320" t="s">
        <v>147</v>
      </c>
      <c r="B2" s="320"/>
      <c r="C2" s="320"/>
      <c r="D2" s="320"/>
      <c r="E2" s="320"/>
      <c r="F2" s="320"/>
      <c r="G2" s="320"/>
      <c r="H2" s="320"/>
      <c r="I2" s="320"/>
      <c r="J2" s="320"/>
      <c r="K2" s="320"/>
      <c r="L2" s="320"/>
    </row>
    <row r="3" customHeight="1" spans="1:12">
      <c r="A3" s="321"/>
      <c r="L3" s="338" t="s">
        <v>3</v>
      </c>
    </row>
    <row r="4" s="1" customFormat="1" ht="17.25" customHeight="1" spans="1:12">
      <c r="A4" s="333" t="s">
        <v>148</v>
      </c>
      <c r="B4" s="20" t="s">
        <v>149</v>
      </c>
      <c r="C4" s="20" t="s">
        <v>150</v>
      </c>
      <c r="D4" s="20" t="s">
        <v>151</v>
      </c>
      <c r="E4" s="20" t="s">
        <v>152</v>
      </c>
      <c r="F4" s="20" t="s">
        <v>153</v>
      </c>
      <c r="G4" s="20" t="s">
        <v>154</v>
      </c>
      <c r="H4" s="20" t="s">
        <v>155</v>
      </c>
      <c r="I4" s="20" t="s">
        <v>156</v>
      </c>
      <c r="J4" s="20" t="s">
        <v>157</v>
      </c>
      <c r="K4" s="20" t="s">
        <v>158</v>
      </c>
      <c r="L4" s="20" t="s">
        <v>159</v>
      </c>
    </row>
    <row r="5" s="1" customFormat="1" ht="17.25" customHeight="1" spans="1:12">
      <c r="A5" s="334"/>
      <c r="B5" s="20"/>
      <c r="C5" s="20"/>
      <c r="D5" s="20"/>
      <c r="E5" s="20"/>
      <c r="F5" s="20"/>
      <c r="G5" s="20"/>
      <c r="H5" s="20"/>
      <c r="I5" s="20"/>
      <c r="J5" s="20"/>
      <c r="K5" s="20"/>
      <c r="L5" s="20"/>
    </row>
    <row r="6" s="1" customFormat="1" ht="17.25" customHeight="1" spans="1:12">
      <c r="A6" s="335"/>
      <c r="B6" s="20"/>
      <c r="C6" s="20"/>
      <c r="D6" s="20"/>
      <c r="E6" s="20"/>
      <c r="F6" s="20"/>
      <c r="G6" s="20"/>
      <c r="H6" s="20"/>
      <c r="I6" s="20"/>
      <c r="J6" s="20"/>
      <c r="K6" s="20"/>
      <c r="L6" s="20"/>
    </row>
    <row r="7" ht="57" customHeight="1" spans="1:12">
      <c r="A7" s="336" t="s">
        <v>160</v>
      </c>
      <c r="B7" s="337">
        <v>41058604.7</v>
      </c>
      <c r="C7" s="326"/>
      <c r="D7" s="326"/>
      <c r="E7" s="337">
        <f>F7+G7</f>
        <v>44058604.7</v>
      </c>
      <c r="F7" s="337">
        <v>42190504.7</v>
      </c>
      <c r="G7" s="337">
        <v>1868100</v>
      </c>
      <c r="H7" s="326"/>
      <c r="I7" s="326"/>
      <c r="J7" s="326"/>
      <c r="K7" s="326"/>
      <c r="L7" s="326"/>
    </row>
    <row r="10" customHeight="1" spans="6:6">
      <c r="F10">
        <f>F7/E7</f>
        <v>0.957599655896502</v>
      </c>
    </row>
    <row r="11" customHeight="1" spans="6:6">
      <c r="F11">
        <f>G7/E7</f>
        <v>0.0424003441034981</v>
      </c>
    </row>
    <row r="12" customHeight="1" spans="6:6">
      <c r="F12" s="2"/>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3"/>
  <sheetViews>
    <sheetView topLeftCell="A22" workbookViewId="0">
      <selection activeCell="F36" sqref="F36"/>
    </sheetView>
  </sheetViews>
  <sheetFormatPr defaultColWidth="15.625" defaultRowHeight="24.95" customHeight="1"/>
  <cols>
    <col min="1" max="1" width="11.75" customWidth="1"/>
    <col min="2" max="2" width="15.625" customWidth="1"/>
    <col min="3" max="3" width="17.25" customWidth="1"/>
    <col min="4" max="4" width="15.125" customWidth="1"/>
    <col min="5" max="5" width="14" customWidth="1"/>
    <col min="6" max="6" width="13.375" customWidth="1"/>
    <col min="7" max="7" width="14.875" customWidth="1"/>
    <col min="8" max="8" width="16.25" customWidth="1"/>
    <col min="9" max="9" width="14.375" customWidth="1"/>
  </cols>
  <sheetData>
    <row r="1" customHeight="1" spans="1:1">
      <c r="A1" t="s">
        <v>161</v>
      </c>
    </row>
    <row r="2" ht="31.5" customHeight="1" spans="1:9">
      <c r="A2" s="320" t="s">
        <v>162</v>
      </c>
      <c r="B2" s="320"/>
      <c r="C2" s="320"/>
      <c r="D2" s="320"/>
      <c r="E2" s="320"/>
      <c r="F2" s="320"/>
      <c r="G2" s="320"/>
      <c r="H2" s="320"/>
      <c r="I2" s="320"/>
    </row>
    <row r="3" customHeight="1" spans="1:9">
      <c r="A3" s="321" t="s">
        <v>2</v>
      </c>
      <c r="I3" s="332" t="s">
        <v>3</v>
      </c>
    </row>
    <row r="4" s="319" customFormat="1" customHeight="1" spans="1:9">
      <c r="A4" s="322" t="s">
        <v>46</v>
      </c>
      <c r="B4" s="322"/>
      <c r="C4" s="323" t="s">
        <v>8</v>
      </c>
      <c r="D4" s="324" t="s">
        <v>51</v>
      </c>
      <c r="E4" s="325"/>
      <c r="F4" s="325"/>
      <c r="G4" s="323" t="s">
        <v>52</v>
      </c>
      <c r="H4" s="323"/>
      <c r="I4" s="323"/>
    </row>
    <row r="5" s="319" customFormat="1" ht="36.75" customHeight="1" spans="1:9">
      <c r="A5" s="322" t="s">
        <v>48</v>
      </c>
      <c r="B5" s="322" t="s">
        <v>49</v>
      </c>
      <c r="C5" s="323"/>
      <c r="D5" s="323" t="s">
        <v>50</v>
      </c>
      <c r="E5" s="240" t="s">
        <v>81</v>
      </c>
      <c r="F5" s="240" t="s">
        <v>82</v>
      </c>
      <c r="G5" s="323" t="s">
        <v>50</v>
      </c>
      <c r="H5" s="323" t="s">
        <v>163</v>
      </c>
      <c r="I5" s="323" t="s">
        <v>164</v>
      </c>
    </row>
    <row r="6" customHeight="1" spans="1:9">
      <c r="A6" s="293">
        <v>2070101</v>
      </c>
      <c r="B6" s="326" t="s">
        <v>53</v>
      </c>
      <c r="C6" s="327">
        <f>D6+G6</f>
        <v>2613558.3</v>
      </c>
      <c r="D6" s="327">
        <f t="shared" ref="D6:D11" si="0">E6+F6</f>
        <v>2613558.3</v>
      </c>
      <c r="E6" s="328">
        <v>2088765.4</v>
      </c>
      <c r="F6" s="328">
        <v>524792.9</v>
      </c>
      <c r="G6" s="327">
        <f t="shared" ref="G6:G18" si="1">H6+I6</f>
        <v>0</v>
      </c>
      <c r="H6" s="327"/>
      <c r="I6" s="327"/>
    </row>
    <row r="7" customHeight="1" spans="1:9">
      <c r="A7" s="293">
        <v>2070102</v>
      </c>
      <c r="B7" s="326" t="s">
        <v>54</v>
      </c>
      <c r="C7" s="327">
        <f t="shared" ref="C7:C30" si="2">D7+G7</f>
        <v>177000</v>
      </c>
      <c r="D7" s="327"/>
      <c r="E7" s="327"/>
      <c r="F7" s="327"/>
      <c r="G7" s="327">
        <f>H7+I7</f>
        <v>177000</v>
      </c>
      <c r="H7" s="327">
        <v>177000</v>
      </c>
      <c r="I7" s="327"/>
    </row>
    <row r="8" customHeight="1" spans="1:9">
      <c r="A8" s="293">
        <v>2070104</v>
      </c>
      <c r="B8" s="326" t="s">
        <v>55</v>
      </c>
      <c r="C8" s="327">
        <f>D8+G8</f>
        <v>2386394.6</v>
      </c>
      <c r="D8" s="327">
        <f t="shared" ref="D8:D11" si="3">E8+F8</f>
        <v>796394.6</v>
      </c>
      <c r="E8" s="328">
        <v>696181.6</v>
      </c>
      <c r="F8" s="328">
        <v>100213</v>
      </c>
      <c r="G8" s="327">
        <f>H8+I8</f>
        <v>1590000</v>
      </c>
      <c r="H8" s="327"/>
      <c r="I8" s="327">
        <v>1590000</v>
      </c>
    </row>
    <row r="9" customHeight="1" spans="1:9">
      <c r="A9" s="293">
        <v>2070106</v>
      </c>
      <c r="B9" s="326" t="s">
        <v>56</v>
      </c>
      <c r="C9" s="327">
        <f>D9+G9</f>
        <v>23000</v>
      </c>
      <c r="D9" s="327"/>
      <c r="E9" s="327"/>
      <c r="F9" s="327"/>
      <c r="G9" s="327">
        <f>H9+I9</f>
        <v>23000</v>
      </c>
      <c r="H9" s="327">
        <v>23000</v>
      </c>
      <c r="I9" s="327"/>
    </row>
    <row r="10" customHeight="1" spans="1:9">
      <c r="A10" s="293">
        <v>2070107</v>
      </c>
      <c r="B10" s="326" t="s">
        <v>57</v>
      </c>
      <c r="C10" s="327">
        <f>D10+G10</f>
        <v>864560.2</v>
      </c>
      <c r="D10" s="327">
        <f>E10+F10</f>
        <v>864560.2</v>
      </c>
      <c r="E10" s="328">
        <v>767359.3</v>
      </c>
      <c r="F10" s="328">
        <v>97200.9</v>
      </c>
      <c r="G10" s="327"/>
      <c r="H10" s="327"/>
      <c r="I10" s="327"/>
    </row>
    <row r="11" customHeight="1" spans="1:9">
      <c r="A11" s="293">
        <v>2070109</v>
      </c>
      <c r="B11" s="326" t="s">
        <v>58</v>
      </c>
      <c r="C11" s="327">
        <f>D11+G11</f>
        <v>1767369.5</v>
      </c>
      <c r="D11" s="327">
        <f>E11+F11</f>
        <v>1017369.5</v>
      </c>
      <c r="E11" s="328">
        <v>898685.9</v>
      </c>
      <c r="F11" s="328">
        <v>118683.6</v>
      </c>
      <c r="G11" s="327">
        <f>H11+I11</f>
        <v>750000</v>
      </c>
      <c r="H11" s="327"/>
      <c r="I11" s="327">
        <v>750000</v>
      </c>
    </row>
    <row r="12" customHeight="1" spans="1:9">
      <c r="A12" s="293">
        <v>2070111</v>
      </c>
      <c r="B12" s="326" t="s">
        <v>59</v>
      </c>
      <c r="C12" s="327">
        <f>D12+G12</f>
        <v>100000</v>
      </c>
      <c r="D12" s="327"/>
      <c r="E12" s="327"/>
      <c r="F12" s="327"/>
      <c r="G12" s="327">
        <f>H12+I12</f>
        <v>100000</v>
      </c>
      <c r="H12" s="327"/>
      <c r="I12" s="327">
        <v>100000</v>
      </c>
    </row>
    <row r="13" customHeight="1" spans="1:9">
      <c r="A13" s="293">
        <v>2070112</v>
      </c>
      <c r="B13" s="326" t="s">
        <v>60</v>
      </c>
      <c r="C13" s="327">
        <f>D13+G13</f>
        <v>789600</v>
      </c>
      <c r="D13" s="327"/>
      <c r="E13" s="327"/>
      <c r="F13" s="327"/>
      <c r="G13" s="327">
        <f>H13+I13</f>
        <v>789600</v>
      </c>
      <c r="H13" s="327">
        <v>379600</v>
      </c>
      <c r="I13" s="327">
        <v>410000</v>
      </c>
    </row>
    <row r="14" customHeight="1" spans="1:9">
      <c r="A14" s="293">
        <v>2070199</v>
      </c>
      <c r="B14" s="326" t="s">
        <v>61</v>
      </c>
      <c r="C14" s="327">
        <f>D14+G14</f>
        <v>1960000</v>
      </c>
      <c r="D14" s="327"/>
      <c r="E14" s="327"/>
      <c r="F14" s="327"/>
      <c r="G14" s="327">
        <f>H14+I14</f>
        <v>1960000</v>
      </c>
      <c r="H14" s="327">
        <v>1960000</v>
      </c>
      <c r="I14" s="327"/>
    </row>
    <row r="15" customHeight="1" spans="1:9">
      <c r="A15" s="293">
        <v>2070204</v>
      </c>
      <c r="B15" s="326" t="s">
        <v>62</v>
      </c>
      <c r="C15" s="327">
        <f>D15+G15</f>
        <v>2650000</v>
      </c>
      <c r="D15" s="327"/>
      <c r="E15" s="327"/>
      <c r="F15" s="327"/>
      <c r="G15" s="327">
        <f>H15+I15</f>
        <v>2650000</v>
      </c>
      <c r="H15" s="327">
        <v>900000</v>
      </c>
      <c r="I15" s="327">
        <v>1750000</v>
      </c>
    </row>
    <row r="16" customHeight="1" spans="1:9">
      <c r="A16" s="293">
        <v>2070205</v>
      </c>
      <c r="B16" s="326" t="s">
        <v>63</v>
      </c>
      <c r="C16" s="327">
        <f>D16+G16</f>
        <v>570567.1</v>
      </c>
      <c r="D16" s="327">
        <f t="shared" ref="D16:D19" si="4">E16+F16</f>
        <v>420567.1</v>
      </c>
      <c r="E16" s="328">
        <v>361926.8</v>
      </c>
      <c r="F16" s="328">
        <v>58640.3</v>
      </c>
      <c r="G16" s="327">
        <f>H16+I16</f>
        <v>150000</v>
      </c>
      <c r="H16" s="327"/>
      <c r="I16" s="327">
        <v>150000</v>
      </c>
    </row>
    <row r="17" customHeight="1" spans="1:9">
      <c r="A17" s="293">
        <v>2070299</v>
      </c>
      <c r="B17" s="326" t="s">
        <v>64</v>
      </c>
      <c r="C17" s="327">
        <f>D17+G17</f>
        <v>923180.5</v>
      </c>
      <c r="D17" s="327">
        <f>E17+F17</f>
        <v>533180.5</v>
      </c>
      <c r="E17" s="328">
        <v>462942.2</v>
      </c>
      <c r="F17" s="328">
        <v>70238.3</v>
      </c>
      <c r="G17" s="327">
        <f>H17+I17</f>
        <v>390000</v>
      </c>
      <c r="H17" s="327">
        <v>240000</v>
      </c>
      <c r="I17" s="327">
        <v>150000</v>
      </c>
    </row>
    <row r="18" customHeight="1" spans="1:9">
      <c r="A18" s="293">
        <v>2070306</v>
      </c>
      <c r="B18" s="326" t="s">
        <v>65</v>
      </c>
      <c r="C18" s="327">
        <f>D18+G18</f>
        <v>1100000</v>
      </c>
      <c r="D18" s="327"/>
      <c r="E18" s="327"/>
      <c r="F18" s="327"/>
      <c r="G18" s="327">
        <f>H18+I18</f>
        <v>1100000</v>
      </c>
      <c r="H18" s="327"/>
      <c r="I18" s="327">
        <v>1100000</v>
      </c>
    </row>
    <row r="19" customHeight="1" spans="1:9">
      <c r="A19" s="293">
        <v>2070308</v>
      </c>
      <c r="B19" s="326" t="s">
        <v>66</v>
      </c>
      <c r="C19" s="327">
        <f>D19+G19</f>
        <v>465083.2</v>
      </c>
      <c r="D19" s="327">
        <f>E19+F19</f>
        <v>465083.2</v>
      </c>
      <c r="E19" s="328">
        <v>408208.1</v>
      </c>
      <c r="F19" s="328">
        <v>56875.1</v>
      </c>
      <c r="G19" s="327"/>
      <c r="H19" s="327"/>
      <c r="I19" s="327"/>
    </row>
    <row r="20" customHeight="1" spans="1:9">
      <c r="A20" s="293">
        <v>2070399</v>
      </c>
      <c r="B20" s="326" t="s">
        <v>67</v>
      </c>
      <c r="C20" s="327">
        <f>D20+G20</f>
        <v>13600000</v>
      </c>
      <c r="D20" s="327"/>
      <c r="E20" s="327"/>
      <c r="F20" s="327"/>
      <c r="G20" s="327">
        <f t="shared" ref="G20:G22" si="5">H20+I20</f>
        <v>13600000</v>
      </c>
      <c r="H20" s="327">
        <v>13300000</v>
      </c>
      <c r="I20" s="327">
        <v>300000</v>
      </c>
    </row>
    <row r="21" customHeight="1" spans="1:9">
      <c r="A21" s="293">
        <v>2070607</v>
      </c>
      <c r="B21" s="326" t="s">
        <v>68</v>
      </c>
      <c r="C21" s="327">
        <f>D21+G21</f>
        <v>1736300</v>
      </c>
      <c r="D21" s="327"/>
      <c r="E21" s="327"/>
      <c r="F21" s="327"/>
      <c r="G21" s="327">
        <f>H21+I21</f>
        <v>1736300</v>
      </c>
      <c r="H21" s="327">
        <v>1736300</v>
      </c>
      <c r="I21" s="327"/>
    </row>
    <row r="22" customHeight="1" spans="1:9">
      <c r="A22" s="293">
        <v>2079999</v>
      </c>
      <c r="B22" s="326" t="s">
        <v>69</v>
      </c>
      <c r="C22" s="327">
        <f>D22+G22</f>
        <v>7500000</v>
      </c>
      <c r="D22" s="327"/>
      <c r="E22" s="327"/>
      <c r="F22" s="327"/>
      <c r="G22" s="327">
        <f>H22+I22</f>
        <v>7500000</v>
      </c>
      <c r="H22" s="327">
        <v>7500000</v>
      </c>
      <c r="I22" s="327"/>
    </row>
    <row r="23" ht="27" customHeight="1" spans="1:9">
      <c r="A23" s="293">
        <v>2080505</v>
      </c>
      <c r="B23" s="316" t="s">
        <v>70</v>
      </c>
      <c r="C23" s="327">
        <f>D23+G23</f>
        <v>1076840</v>
      </c>
      <c r="D23" s="327">
        <v>1076840</v>
      </c>
      <c r="E23" s="327">
        <v>1076840</v>
      </c>
      <c r="F23" s="327"/>
      <c r="G23" s="327"/>
      <c r="H23" s="327"/>
      <c r="I23" s="327"/>
    </row>
    <row r="24" ht="31" customHeight="1" spans="1:9">
      <c r="A24" s="293">
        <v>2080506</v>
      </c>
      <c r="B24" s="316" t="s">
        <v>71</v>
      </c>
      <c r="C24" s="327">
        <f>D24+G24</f>
        <v>13120</v>
      </c>
      <c r="D24" s="327">
        <v>13120</v>
      </c>
      <c r="E24" s="327">
        <v>13120</v>
      </c>
      <c r="F24" s="327"/>
      <c r="G24" s="327"/>
      <c r="H24" s="327"/>
      <c r="I24" s="327"/>
    </row>
    <row r="25" customHeight="1" spans="1:9">
      <c r="A25" s="293">
        <v>2080899</v>
      </c>
      <c r="B25" s="326" t="s">
        <v>72</v>
      </c>
      <c r="C25" s="327">
        <f>D25+G25</f>
        <v>99012</v>
      </c>
      <c r="D25" s="327">
        <v>99012</v>
      </c>
      <c r="E25" s="327">
        <v>99012</v>
      </c>
      <c r="F25" s="327"/>
      <c r="G25" s="327"/>
      <c r="H25" s="327"/>
      <c r="I25" s="327"/>
    </row>
    <row r="26" customHeight="1" spans="1:9">
      <c r="A26" s="293">
        <v>2101101</v>
      </c>
      <c r="B26" s="326" t="s">
        <v>73</v>
      </c>
      <c r="C26" s="327">
        <f>D26+G26</f>
        <v>88396.1</v>
      </c>
      <c r="D26" s="327">
        <v>88396.1</v>
      </c>
      <c r="E26" s="327">
        <v>88396.1</v>
      </c>
      <c r="F26" s="327"/>
      <c r="G26" s="327"/>
      <c r="H26" s="327"/>
      <c r="I26" s="327"/>
    </row>
    <row r="27" customHeight="1" spans="1:9">
      <c r="A27" s="293">
        <v>2101102</v>
      </c>
      <c r="B27" s="326" t="s">
        <v>74</v>
      </c>
      <c r="C27" s="327">
        <f>D27+G27</f>
        <v>174467.9</v>
      </c>
      <c r="D27" s="327">
        <v>174467.9</v>
      </c>
      <c r="E27" s="327">
        <v>174467.9</v>
      </c>
      <c r="F27" s="327"/>
      <c r="G27" s="327"/>
      <c r="H27" s="327"/>
      <c r="I27" s="327"/>
    </row>
    <row r="28" customHeight="1" spans="1:9">
      <c r="A28" s="293">
        <v>2101103</v>
      </c>
      <c r="B28" s="326" t="s">
        <v>75</v>
      </c>
      <c r="C28" s="327">
        <f>D28+G28</f>
        <v>849525.6</v>
      </c>
      <c r="D28" s="327">
        <v>849525.6</v>
      </c>
      <c r="E28" s="327">
        <v>849525.6</v>
      </c>
      <c r="F28" s="327"/>
      <c r="G28" s="327"/>
      <c r="H28" s="327"/>
      <c r="I28" s="327"/>
    </row>
    <row r="29" ht="30" customHeight="1" spans="1:9">
      <c r="A29" s="293">
        <v>2120899</v>
      </c>
      <c r="B29" s="329" t="s">
        <v>108</v>
      </c>
      <c r="C29" s="327">
        <f>D29+G29</f>
        <v>1868100</v>
      </c>
      <c r="D29" s="327"/>
      <c r="E29" s="327"/>
      <c r="F29" s="327"/>
      <c r="G29" s="327">
        <f>H29+I29</f>
        <v>1868100</v>
      </c>
      <c r="H29" s="327">
        <v>1868100</v>
      </c>
      <c r="I29" s="327"/>
    </row>
    <row r="30" customHeight="1" spans="1:9">
      <c r="A30" s="293">
        <v>2210201</v>
      </c>
      <c r="B30" s="326" t="s">
        <v>76</v>
      </c>
      <c r="C30" s="327">
        <f>D30+G30</f>
        <v>662529.7</v>
      </c>
      <c r="D30" s="327">
        <f>E30+F30</f>
        <v>662529.7</v>
      </c>
      <c r="E30" s="327">
        <v>662529.7</v>
      </c>
      <c r="F30" s="327"/>
      <c r="G30" s="327"/>
      <c r="H30" s="327"/>
      <c r="I30" s="327"/>
    </row>
    <row r="31" customHeight="1" spans="1:9">
      <c r="A31" s="240" t="s">
        <v>8</v>
      </c>
      <c r="B31" s="240"/>
      <c r="C31" s="327">
        <f t="shared" ref="C31:I31" si="6">SUM(C6:C30)</f>
        <v>44058604.7</v>
      </c>
      <c r="D31" s="327">
        <f>SUM(D6:D30)</f>
        <v>9674604.7</v>
      </c>
      <c r="E31" s="327">
        <f>SUM(E6:E30)</f>
        <v>8647960.6</v>
      </c>
      <c r="F31" s="327">
        <f>SUM(F6:F30)</f>
        <v>1026644.1</v>
      </c>
      <c r="G31" s="327">
        <f>SUM(G6:G30)</f>
        <v>34384000</v>
      </c>
      <c r="H31" s="327">
        <f>SUM(H6:H30)</f>
        <v>28084000</v>
      </c>
      <c r="I31" s="327">
        <f>SUM(I6:I30)</f>
        <v>6300000</v>
      </c>
    </row>
    <row r="32" ht="32.25" customHeight="1" spans="1:9">
      <c r="A32" s="330"/>
      <c r="B32" s="330"/>
      <c r="C32" s="330"/>
      <c r="D32" s="330"/>
      <c r="E32" s="330"/>
      <c r="F32" s="330"/>
      <c r="G32" s="330"/>
      <c r="H32" s="330"/>
      <c r="I32" s="330"/>
    </row>
    <row r="33" ht="30.75" customHeight="1" spans="1:9">
      <c r="A33" s="331"/>
      <c r="B33" s="331"/>
      <c r="C33" s="331"/>
      <c r="D33" s="331"/>
      <c r="E33" s="331"/>
      <c r="F33" s="331"/>
      <c r="G33" s="331"/>
      <c r="H33" s="331"/>
      <c r="I33" s="331"/>
    </row>
  </sheetData>
  <mergeCells count="8">
    <mergeCell ref="A2:I2"/>
    <mergeCell ref="A4:B4"/>
    <mergeCell ref="D4:F4"/>
    <mergeCell ref="G4:I4"/>
    <mergeCell ref="A31:B31"/>
    <mergeCell ref="A32:I32"/>
    <mergeCell ref="A33:I33"/>
    <mergeCell ref="C4:C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49"/>
  <sheetViews>
    <sheetView topLeftCell="D75" workbookViewId="0">
      <selection activeCell="J17" sqref="J17"/>
    </sheetView>
  </sheetViews>
  <sheetFormatPr defaultColWidth="9" defaultRowHeight="13.5"/>
  <cols>
    <col min="1" max="1" width="20" style="6" customWidth="1"/>
    <col min="2" max="2" width="21.375" style="6" customWidth="1"/>
    <col min="3" max="3" width="15.125" style="6" customWidth="1"/>
    <col min="4" max="4" width="10.5" style="6" customWidth="1"/>
    <col min="5" max="5" width="12.875" style="6" customWidth="1"/>
    <col min="6" max="6" width="15" style="6" customWidth="1"/>
    <col min="7" max="7" width="16" style="6"/>
    <col min="8" max="8" width="14.375" style="6" customWidth="1"/>
    <col min="9" max="9" width="13.875" style="10" customWidth="1"/>
    <col min="10" max="10" width="25.125" style="6" customWidth="1"/>
    <col min="11" max="11" width="21.5" style="6" customWidth="1"/>
    <col min="12" max="16384" width="9" style="6"/>
  </cols>
  <sheetData>
    <row r="1" spans="1:11">
      <c r="A1" t="s">
        <v>165</v>
      </c>
      <c r="B1" s="11"/>
      <c r="C1" s="12" t="s">
        <v>166</v>
      </c>
      <c r="D1" s="12" t="s">
        <v>166</v>
      </c>
      <c r="E1" s="12" t="s">
        <v>166</v>
      </c>
      <c r="F1" s="12" t="s">
        <v>166</v>
      </c>
      <c r="G1" s="12" t="s">
        <v>166</v>
      </c>
      <c r="H1" s="12" t="s">
        <v>166</v>
      </c>
      <c r="I1" s="12" t="s">
        <v>166</v>
      </c>
      <c r="J1" s="12" t="s">
        <v>166</v>
      </c>
      <c r="K1" s="12" t="s">
        <v>166</v>
      </c>
    </row>
    <row r="2" ht="27" spans="1:11">
      <c r="A2" s="13" t="s">
        <v>167</v>
      </c>
      <c r="B2" s="13"/>
      <c r="C2" s="13"/>
      <c r="D2" s="13"/>
      <c r="E2" s="13"/>
      <c r="F2" s="13"/>
      <c r="G2" s="13"/>
      <c r="H2" s="13"/>
      <c r="I2" s="13"/>
      <c r="J2" s="13"/>
      <c r="K2" s="13"/>
    </row>
    <row r="3" ht="26.25" customHeight="1" spans="1:11">
      <c r="A3" s="14"/>
      <c r="B3" s="14"/>
      <c r="C3" s="14"/>
      <c r="D3" s="15" t="s">
        <v>168</v>
      </c>
      <c r="E3" s="16"/>
      <c r="F3" s="17"/>
      <c r="G3" s="18"/>
      <c r="H3" s="19"/>
      <c r="I3" s="127"/>
      <c r="J3" s="128" t="s">
        <v>3</v>
      </c>
      <c r="K3" s="128"/>
    </row>
    <row r="4" s="1" customFormat="1" ht="27" customHeight="1" spans="1:11">
      <c r="A4" s="20" t="s">
        <v>169</v>
      </c>
      <c r="B4" s="20" t="s">
        <v>170</v>
      </c>
      <c r="C4" s="20" t="s">
        <v>171</v>
      </c>
      <c r="D4" s="20" t="s">
        <v>172</v>
      </c>
      <c r="E4" s="20" t="s">
        <v>173</v>
      </c>
      <c r="F4" s="20" t="s">
        <v>7</v>
      </c>
      <c r="G4" s="20"/>
      <c r="H4" s="20"/>
      <c r="I4" s="20" t="s">
        <v>174</v>
      </c>
      <c r="J4" s="20" t="s">
        <v>175</v>
      </c>
      <c r="K4" s="20" t="s">
        <v>176</v>
      </c>
    </row>
    <row r="5" s="1" customFormat="1" ht="22.5" customHeight="1" spans="1:11">
      <c r="A5" s="20"/>
      <c r="B5" s="20"/>
      <c r="C5" s="20"/>
      <c r="D5" s="20"/>
      <c r="E5" s="20"/>
      <c r="F5" s="20" t="s">
        <v>50</v>
      </c>
      <c r="G5" s="20" t="s">
        <v>163</v>
      </c>
      <c r="H5" s="20" t="s">
        <v>164</v>
      </c>
      <c r="I5" s="20"/>
      <c r="J5" s="20"/>
      <c r="K5" s="20"/>
    </row>
    <row r="6" ht="27" customHeight="1" spans="1:11">
      <c r="A6" s="21" t="s">
        <v>177</v>
      </c>
      <c r="B6" s="22"/>
      <c r="C6" s="23"/>
      <c r="D6" s="23"/>
      <c r="E6" s="22"/>
      <c r="F6" s="24">
        <f t="shared" ref="F6:H6" si="0">F7+F11+F23+F32+F36+F45+F60+F64+F74+F83+F87+F97+F105+F113+F119+F130+F134+F142</f>
        <v>31384000</v>
      </c>
      <c r="G6" s="24">
        <f>G7+G11+G23+G32+G36+G45+G60+G64+G74+G83+G87+G97+G105+G113+G119+G130+G134+G142</f>
        <v>25084000</v>
      </c>
      <c r="H6" s="24">
        <f>H7+H11+H23+H32+H36+H45+H60+H64+H74+H83+H87+H97+H105+H113+H119+H130+H134+H142</f>
        <v>6300000</v>
      </c>
      <c r="I6" s="23"/>
      <c r="J6" s="22"/>
      <c r="K6" s="22"/>
    </row>
    <row r="7" s="2" customFormat="1" ht="27" customHeight="1" spans="1:11">
      <c r="A7" s="25" t="s">
        <v>178</v>
      </c>
      <c r="B7" s="26"/>
      <c r="C7" s="27"/>
      <c r="D7" s="27"/>
      <c r="E7" s="26"/>
      <c r="F7" s="28">
        <v>100000</v>
      </c>
      <c r="G7" s="28"/>
      <c r="H7" s="28">
        <v>100000</v>
      </c>
      <c r="I7" s="27"/>
      <c r="J7" s="26"/>
      <c r="K7" s="26"/>
    </row>
    <row r="8" customFormat="1" ht="14" customHeight="1" spans="1:11">
      <c r="A8" s="29" t="s">
        <v>179</v>
      </c>
      <c r="B8" s="30"/>
      <c r="C8" s="31"/>
      <c r="D8" s="31"/>
      <c r="E8" s="30"/>
      <c r="F8" s="32"/>
      <c r="G8" s="32"/>
      <c r="H8" s="32"/>
      <c r="I8" s="31"/>
      <c r="J8" s="30"/>
      <c r="K8" s="30"/>
    </row>
    <row r="9" s="3" customFormat="1" ht="54" spans="1:11">
      <c r="A9" s="33"/>
      <c r="B9" s="34" t="s">
        <v>180</v>
      </c>
      <c r="C9" s="34" t="s">
        <v>181</v>
      </c>
      <c r="D9" s="31" t="s">
        <v>182</v>
      </c>
      <c r="E9" s="34" t="s">
        <v>183</v>
      </c>
      <c r="F9" s="35">
        <v>100000</v>
      </c>
      <c r="G9" s="36"/>
      <c r="H9" s="35">
        <v>100000</v>
      </c>
      <c r="I9" s="129" t="s">
        <v>184</v>
      </c>
      <c r="J9" s="130" t="s">
        <v>185</v>
      </c>
      <c r="K9" s="131" t="s">
        <v>186</v>
      </c>
    </row>
    <row r="10" s="3" customFormat="1" ht="54" spans="1:11">
      <c r="A10" s="37"/>
      <c r="B10" s="38"/>
      <c r="C10" s="39"/>
      <c r="D10" s="40"/>
      <c r="E10" s="41"/>
      <c r="F10" s="42"/>
      <c r="G10" s="42"/>
      <c r="H10" s="42"/>
      <c r="I10" s="129" t="s">
        <v>187</v>
      </c>
      <c r="J10" s="130" t="s">
        <v>188</v>
      </c>
      <c r="K10" s="131" t="s">
        <v>189</v>
      </c>
    </row>
    <row r="11" s="2" customFormat="1" ht="27" customHeight="1" spans="1:11">
      <c r="A11" s="43" t="s">
        <v>190</v>
      </c>
      <c r="B11" s="26"/>
      <c r="C11" s="27"/>
      <c r="D11" s="27"/>
      <c r="E11" s="26"/>
      <c r="F11" s="28">
        <f t="shared" ref="F11:H11" si="1">F12+F15+F18</f>
        <v>800000</v>
      </c>
      <c r="G11" s="28">
        <f>G12+G15+G18</f>
        <v>620000</v>
      </c>
      <c r="H11" s="28">
        <f>H12+H15+H18</f>
        <v>180000</v>
      </c>
      <c r="I11" s="27"/>
      <c r="J11" s="26"/>
      <c r="K11" s="26"/>
    </row>
    <row r="12" s="2" customFormat="1" ht="27" customHeight="1" spans="1:11">
      <c r="A12" s="44" t="s">
        <v>191</v>
      </c>
      <c r="B12" s="26"/>
      <c r="C12" s="27"/>
      <c r="D12" s="27"/>
      <c r="E12" s="26"/>
      <c r="F12" s="45">
        <v>80000</v>
      </c>
      <c r="G12" s="45"/>
      <c r="H12" s="45">
        <v>80000</v>
      </c>
      <c r="I12" s="27"/>
      <c r="J12" s="26"/>
      <c r="K12" s="132"/>
    </row>
    <row r="13" s="4" customFormat="1" ht="34.95" customHeight="1" spans="1:11">
      <c r="A13" s="46"/>
      <c r="B13" s="47" t="s">
        <v>192</v>
      </c>
      <c r="C13" s="48" t="s">
        <v>193</v>
      </c>
      <c r="D13" s="48" t="s">
        <v>182</v>
      </c>
      <c r="E13" s="23" t="s">
        <v>183</v>
      </c>
      <c r="F13" s="49">
        <v>80000</v>
      </c>
      <c r="G13" s="49"/>
      <c r="H13" s="49">
        <v>80000</v>
      </c>
      <c r="I13" s="133" t="s">
        <v>184</v>
      </c>
      <c r="J13" s="134" t="s">
        <v>194</v>
      </c>
      <c r="K13" s="135" t="s">
        <v>189</v>
      </c>
    </row>
    <row r="14" s="4" customFormat="1" ht="34.95" customHeight="1" spans="1:11">
      <c r="A14" s="50"/>
      <c r="B14" s="47"/>
      <c r="C14" s="48"/>
      <c r="D14" s="48"/>
      <c r="E14" s="23"/>
      <c r="F14" s="49"/>
      <c r="G14" s="49"/>
      <c r="H14" s="49"/>
      <c r="I14" s="133" t="s">
        <v>187</v>
      </c>
      <c r="J14" s="134" t="s">
        <v>195</v>
      </c>
      <c r="K14" s="136" t="s">
        <v>186</v>
      </c>
    </row>
    <row r="15" s="5" customFormat="1" ht="18" customHeight="1" spans="1:11">
      <c r="A15" s="51" t="s">
        <v>196</v>
      </c>
      <c r="B15" s="47"/>
      <c r="C15" s="48"/>
      <c r="D15" s="48"/>
      <c r="E15" s="23"/>
      <c r="F15" s="49">
        <v>540000</v>
      </c>
      <c r="G15" s="49">
        <v>540000</v>
      </c>
      <c r="H15" s="49"/>
      <c r="I15" s="133"/>
      <c r="J15" s="134"/>
      <c r="K15" s="136"/>
    </row>
    <row r="16" s="5" customFormat="1" ht="34.95" customHeight="1" spans="1:11">
      <c r="A16" s="51"/>
      <c r="B16" s="52" t="s">
        <v>197</v>
      </c>
      <c r="C16" s="53" t="s">
        <v>198</v>
      </c>
      <c r="D16" s="54" t="s">
        <v>182</v>
      </c>
      <c r="E16" s="55" t="s">
        <v>183</v>
      </c>
      <c r="F16" s="49">
        <v>540000</v>
      </c>
      <c r="G16" s="49">
        <v>540000</v>
      </c>
      <c r="H16" s="56"/>
      <c r="I16" s="133" t="s">
        <v>184</v>
      </c>
      <c r="J16" s="134" t="s">
        <v>199</v>
      </c>
      <c r="K16" s="135" t="s">
        <v>189</v>
      </c>
    </row>
    <row r="17" s="5" customFormat="1" ht="34.95" customHeight="1" spans="1:11">
      <c r="A17" s="51"/>
      <c r="B17" s="57"/>
      <c r="C17" s="53"/>
      <c r="D17" s="54"/>
      <c r="E17" s="55"/>
      <c r="F17" s="49"/>
      <c r="G17" s="49"/>
      <c r="H17" s="58"/>
      <c r="I17" s="133" t="s">
        <v>187</v>
      </c>
      <c r="J17" s="134" t="s">
        <v>200</v>
      </c>
      <c r="K17" s="136" t="s">
        <v>186</v>
      </c>
    </row>
    <row r="18" s="5" customFormat="1" ht="21" customHeight="1" spans="1:11">
      <c r="A18" s="59" t="s">
        <v>201</v>
      </c>
      <c r="B18" s="47"/>
      <c r="C18" s="48"/>
      <c r="D18" s="48"/>
      <c r="E18" s="23"/>
      <c r="F18" s="49">
        <f t="shared" ref="F18:H18" si="2">F19+F21</f>
        <v>180000</v>
      </c>
      <c r="G18" s="49">
        <f>G19+G21</f>
        <v>80000</v>
      </c>
      <c r="H18" s="49">
        <f>H19+H21</f>
        <v>100000</v>
      </c>
      <c r="I18" s="133"/>
      <c r="J18" s="134"/>
      <c r="K18" s="134"/>
    </row>
    <row r="19" customFormat="1" ht="15" customHeight="1" spans="1:11">
      <c r="A19" s="60"/>
      <c r="B19" s="61" t="s">
        <v>202</v>
      </c>
      <c r="C19" s="53" t="s">
        <v>198</v>
      </c>
      <c r="D19" s="54" t="s">
        <v>182</v>
      </c>
      <c r="E19" s="54" t="s">
        <v>183</v>
      </c>
      <c r="F19" s="62">
        <v>80000</v>
      </c>
      <c r="G19" s="62">
        <v>80000</v>
      </c>
      <c r="H19" s="62"/>
      <c r="I19" s="137" t="s">
        <v>184</v>
      </c>
      <c r="J19" s="138" t="s">
        <v>203</v>
      </c>
      <c r="K19" s="139" t="s">
        <v>204</v>
      </c>
    </row>
    <row r="20" customFormat="1" ht="54" customHeight="1" spans="1:11">
      <c r="A20" s="60"/>
      <c r="B20" s="61"/>
      <c r="C20" s="53"/>
      <c r="D20" s="54"/>
      <c r="E20" s="54"/>
      <c r="F20" s="62"/>
      <c r="G20" s="62"/>
      <c r="H20" s="62"/>
      <c r="I20" s="140" t="s">
        <v>187</v>
      </c>
      <c r="J20" s="141" t="s">
        <v>205</v>
      </c>
      <c r="K20" s="21" t="s">
        <v>206</v>
      </c>
    </row>
    <row r="21" s="3" customFormat="1" ht="54" spans="1:11">
      <c r="A21" s="60"/>
      <c r="B21" s="34" t="s">
        <v>207</v>
      </c>
      <c r="C21" s="34" t="s">
        <v>181</v>
      </c>
      <c r="D21" s="31" t="s">
        <v>182</v>
      </c>
      <c r="E21" s="34" t="s">
        <v>208</v>
      </c>
      <c r="F21" s="35">
        <v>100000</v>
      </c>
      <c r="G21" s="36"/>
      <c r="H21" s="35">
        <v>100000</v>
      </c>
      <c r="I21" s="129" t="s">
        <v>184</v>
      </c>
      <c r="J21" s="130" t="s">
        <v>209</v>
      </c>
      <c r="K21" s="131" t="s">
        <v>186</v>
      </c>
    </row>
    <row r="22" s="3" customFormat="1" ht="54" spans="1:11">
      <c r="A22" s="63"/>
      <c r="B22" s="38"/>
      <c r="C22" s="39"/>
      <c r="D22" s="40"/>
      <c r="E22" s="41"/>
      <c r="F22" s="42"/>
      <c r="G22" s="42"/>
      <c r="H22" s="42"/>
      <c r="I22" s="129" t="s">
        <v>187</v>
      </c>
      <c r="J22" s="142" t="s">
        <v>205</v>
      </c>
      <c r="K22" s="131" t="s">
        <v>189</v>
      </c>
    </row>
    <row r="23" s="2" customFormat="1" ht="21" customHeight="1" spans="1:11">
      <c r="A23" s="43" t="s">
        <v>210</v>
      </c>
      <c r="B23" s="26"/>
      <c r="C23" s="27"/>
      <c r="D23" s="27"/>
      <c r="E23" s="64"/>
      <c r="F23" s="28">
        <f>F24+F29</f>
        <v>1736300</v>
      </c>
      <c r="G23" s="28">
        <f>G24+G29</f>
        <v>1736300</v>
      </c>
      <c r="H23" s="28"/>
      <c r="I23" s="27"/>
      <c r="J23" s="143"/>
      <c r="K23" s="26"/>
    </row>
    <row r="24" s="2" customFormat="1" ht="21" customHeight="1" spans="1:11">
      <c r="A24" s="65" t="s">
        <v>211</v>
      </c>
      <c r="B24" s="26"/>
      <c r="C24" s="27"/>
      <c r="D24" s="27"/>
      <c r="E24" s="26"/>
      <c r="F24" s="45">
        <f>F25+F27</f>
        <v>1264300</v>
      </c>
      <c r="G24" s="45">
        <f>G25+G27</f>
        <v>1264300</v>
      </c>
      <c r="H24" s="28"/>
      <c r="I24" s="27"/>
      <c r="J24" s="144"/>
      <c r="K24" s="26"/>
    </row>
    <row r="25" s="2" customFormat="1" ht="21" customHeight="1" spans="1:11">
      <c r="A25" s="66"/>
      <c r="B25" s="67" t="s">
        <v>212</v>
      </c>
      <c r="C25" s="68" t="s">
        <v>198</v>
      </c>
      <c r="D25" s="31" t="s">
        <v>182</v>
      </c>
      <c r="E25" s="31" t="s">
        <v>183</v>
      </c>
      <c r="F25" s="45">
        <v>432700</v>
      </c>
      <c r="G25" s="45">
        <v>432700</v>
      </c>
      <c r="H25" s="45"/>
      <c r="I25" s="145" t="s">
        <v>184</v>
      </c>
      <c r="J25" s="144"/>
      <c r="K25" s="26"/>
    </row>
    <row r="26" s="2" customFormat="1" ht="21" customHeight="1" spans="1:11">
      <c r="A26" s="66"/>
      <c r="B26" s="69"/>
      <c r="C26" s="53"/>
      <c r="D26" s="54"/>
      <c r="E26" s="54"/>
      <c r="F26" s="70"/>
      <c r="G26" s="70"/>
      <c r="H26" s="70"/>
      <c r="I26" s="105" t="s">
        <v>187</v>
      </c>
      <c r="J26" s="144"/>
      <c r="K26" s="26"/>
    </row>
    <row r="27" customFormat="1" ht="17" customHeight="1" spans="1:12">
      <c r="A27" s="66"/>
      <c r="B27" s="71" t="s">
        <v>213</v>
      </c>
      <c r="C27" s="68" t="s">
        <v>198</v>
      </c>
      <c r="D27" s="31" t="s">
        <v>182</v>
      </c>
      <c r="E27" s="31" t="s">
        <v>183</v>
      </c>
      <c r="F27" s="32">
        <v>831600</v>
      </c>
      <c r="G27" s="32">
        <v>831600</v>
      </c>
      <c r="H27" s="45"/>
      <c r="I27" s="145" t="s">
        <v>184</v>
      </c>
      <c r="J27" s="146" t="s">
        <v>214</v>
      </c>
      <c r="K27" s="147" t="s">
        <v>215</v>
      </c>
      <c r="L27" s="148"/>
    </row>
    <row r="28" customFormat="1" ht="32" customHeight="1" spans="1:12">
      <c r="A28" s="66"/>
      <c r="B28" s="61"/>
      <c r="C28" s="53"/>
      <c r="D28" s="54"/>
      <c r="E28" s="54"/>
      <c r="F28" s="62"/>
      <c r="G28" s="62"/>
      <c r="H28" s="70"/>
      <c r="I28" s="105" t="s">
        <v>187</v>
      </c>
      <c r="J28" s="149" t="s">
        <v>216</v>
      </c>
      <c r="K28" s="147" t="s">
        <v>215</v>
      </c>
      <c r="L28" s="148"/>
    </row>
    <row r="29" customFormat="1" ht="18" customHeight="1" spans="1:12">
      <c r="A29" s="72" t="s">
        <v>217</v>
      </c>
      <c r="B29" s="73"/>
      <c r="C29" s="74"/>
      <c r="D29" s="23"/>
      <c r="E29" s="23"/>
      <c r="F29" s="24">
        <v>472000</v>
      </c>
      <c r="G29" s="24">
        <v>472000</v>
      </c>
      <c r="H29" s="24"/>
      <c r="I29" s="140"/>
      <c r="J29" s="150"/>
      <c r="K29" s="151"/>
      <c r="L29" s="152"/>
    </row>
    <row r="30" customFormat="1" ht="55" customHeight="1" spans="1:12">
      <c r="A30" s="75"/>
      <c r="B30" s="76" t="s">
        <v>218</v>
      </c>
      <c r="C30" s="74" t="s">
        <v>198</v>
      </c>
      <c r="D30" s="23" t="s">
        <v>182</v>
      </c>
      <c r="E30" s="23" t="s">
        <v>183</v>
      </c>
      <c r="F30" s="77">
        <v>472000</v>
      </c>
      <c r="G30" s="77">
        <v>472000</v>
      </c>
      <c r="H30" s="32"/>
      <c r="I30" s="145" t="s">
        <v>184</v>
      </c>
      <c r="J30" s="150" t="s">
        <v>219</v>
      </c>
      <c r="K30" s="153" t="s">
        <v>189</v>
      </c>
      <c r="L30" s="152"/>
    </row>
    <row r="31" customFormat="1" ht="72" customHeight="1" spans="1:12">
      <c r="A31" s="78"/>
      <c r="B31" s="79"/>
      <c r="C31" s="74"/>
      <c r="D31" s="23"/>
      <c r="E31" s="23"/>
      <c r="F31" s="80"/>
      <c r="G31" s="80"/>
      <c r="H31" s="81"/>
      <c r="I31" s="105" t="s">
        <v>187</v>
      </c>
      <c r="J31" s="150" t="s">
        <v>220</v>
      </c>
      <c r="K31" s="154" t="s">
        <v>189</v>
      </c>
      <c r="L31" s="152"/>
    </row>
    <row r="32" s="2" customFormat="1" ht="27" customHeight="1" spans="1:11">
      <c r="A32" s="82" t="s">
        <v>221</v>
      </c>
      <c r="B32" s="64"/>
      <c r="C32" s="83"/>
      <c r="D32" s="83"/>
      <c r="E32" s="64"/>
      <c r="F32" s="84">
        <v>30000</v>
      </c>
      <c r="G32" s="84"/>
      <c r="H32" s="84">
        <v>30000</v>
      </c>
      <c r="I32" s="155"/>
      <c r="J32" s="26"/>
      <c r="K32" s="156"/>
    </row>
    <row r="33" s="2" customFormat="1" ht="27" customHeight="1" spans="1:11">
      <c r="A33" s="85" t="s">
        <v>222</v>
      </c>
      <c r="B33" s="64"/>
      <c r="C33" s="83"/>
      <c r="D33" s="83"/>
      <c r="E33" s="64"/>
      <c r="F33" s="86">
        <v>30000</v>
      </c>
      <c r="G33" s="86"/>
      <c r="H33" s="86">
        <v>30000</v>
      </c>
      <c r="I33" s="155"/>
      <c r="J33" s="26"/>
      <c r="K33" s="156"/>
    </row>
    <row r="34" s="6" customFormat="1" ht="30" customHeight="1" spans="1:11">
      <c r="A34" s="85"/>
      <c r="B34" s="87" t="s">
        <v>223</v>
      </c>
      <c r="C34" s="74" t="s">
        <v>224</v>
      </c>
      <c r="D34" s="23" t="s">
        <v>182</v>
      </c>
      <c r="E34" s="23" t="s">
        <v>183</v>
      </c>
      <c r="F34" s="88">
        <v>30000</v>
      </c>
      <c r="G34" s="88"/>
      <c r="H34" s="88">
        <v>30000</v>
      </c>
      <c r="I34" s="157" t="s">
        <v>184</v>
      </c>
      <c r="J34" s="153" t="s">
        <v>225</v>
      </c>
      <c r="K34" s="153" t="s">
        <v>189</v>
      </c>
    </row>
    <row r="35" s="6" customFormat="1" ht="75" customHeight="1" spans="1:11">
      <c r="A35" s="85"/>
      <c r="B35" s="87"/>
      <c r="C35" s="74"/>
      <c r="D35" s="23"/>
      <c r="E35" s="23"/>
      <c r="F35" s="88"/>
      <c r="G35" s="88"/>
      <c r="H35" s="88"/>
      <c r="I35" s="158" t="s">
        <v>187</v>
      </c>
      <c r="J35" s="154" t="s">
        <v>226</v>
      </c>
      <c r="K35" s="154" t="s">
        <v>189</v>
      </c>
    </row>
    <row r="36" s="7" customFormat="1" ht="27" customHeight="1" spans="1:11">
      <c r="A36" s="89" t="s">
        <v>227</v>
      </c>
      <c r="B36" s="90"/>
      <c r="C36" s="91"/>
      <c r="D36" s="27"/>
      <c r="E36" s="27"/>
      <c r="F36" s="92">
        <f t="shared" ref="F36:H36" si="3">F37+F40</f>
        <v>8000000</v>
      </c>
      <c r="G36" s="92">
        <f>G37+G40</f>
        <v>7000000</v>
      </c>
      <c r="H36" s="92">
        <f>H37+H40</f>
        <v>1000000</v>
      </c>
      <c r="I36" s="159"/>
      <c r="J36" s="43"/>
      <c r="K36" s="43"/>
    </row>
    <row r="37" s="7" customFormat="1" ht="27" customHeight="1" spans="1:11">
      <c r="A37" s="44" t="s">
        <v>228</v>
      </c>
      <c r="B37" s="90"/>
      <c r="C37" s="91"/>
      <c r="D37" s="27"/>
      <c r="E37" s="27"/>
      <c r="F37" s="93">
        <v>7000000</v>
      </c>
      <c r="G37" s="94">
        <v>7000000</v>
      </c>
      <c r="H37" s="95"/>
      <c r="I37" s="160"/>
      <c r="J37" s="43"/>
      <c r="K37" s="43"/>
    </row>
    <row r="38" s="6" customFormat="1" ht="32" customHeight="1" spans="1:11">
      <c r="A38" s="46"/>
      <c r="B38" s="96" t="s">
        <v>229</v>
      </c>
      <c r="C38" s="68" t="s">
        <v>198</v>
      </c>
      <c r="D38" s="31" t="s">
        <v>182</v>
      </c>
      <c r="E38" s="31" t="s">
        <v>183</v>
      </c>
      <c r="F38" s="97">
        <v>7000000</v>
      </c>
      <c r="G38" s="36">
        <v>7000000</v>
      </c>
      <c r="H38" s="98"/>
      <c r="I38" s="145" t="s">
        <v>184</v>
      </c>
      <c r="J38" s="161" t="s">
        <v>230</v>
      </c>
      <c r="K38" s="161" t="s">
        <v>231</v>
      </c>
    </row>
    <row r="39" s="6" customFormat="1" ht="27" customHeight="1" spans="1:11">
      <c r="A39" s="46"/>
      <c r="B39" s="99"/>
      <c r="C39" s="53"/>
      <c r="D39" s="54"/>
      <c r="E39" s="54"/>
      <c r="F39" s="100"/>
      <c r="G39" s="101"/>
      <c r="H39" s="102"/>
      <c r="I39" s="105" t="s">
        <v>187</v>
      </c>
      <c r="J39" s="161" t="s">
        <v>232</v>
      </c>
      <c r="K39" s="161" t="s">
        <v>233</v>
      </c>
    </row>
    <row r="40" s="6" customFormat="1" ht="27" customHeight="1" spans="1:11">
      <c r="A40" s="72" t="s">
        <v>234</v>
      </c>
      <c r="B40" s="87"/>
      <c r="C40" s="74"/>
      <c r="D40" s="23"/>
      <c r="E40" s="23"/>
      <c r="F40" s="88">
        <f>F41+F43</f>
        <v>1000000</v>
      </c>
      <c r="G40" s="88"/>
      <c r="H40" s="88">
        <f>H41+H43</f>
        <v>1000000</v>
      </c>
      <c r="I40" s="105"/>
      <c r="J40" s="162"/>
      <c r="K40" s="162"/>
    </row>
    <row r="41" s="6" customFormat="1" ht="75" customHeight="1" spans="1:11">
      <c r="A41" s="75"/>
      <c r="B41" s="103" t="s">
        <v>235</v>
      </c>
      <c r="C41" s="103" t="s">
        <v>236</v>
      </c>
      <c r="D41" s="104" t="s">
        <v>182</v>
      </c>
      <c r="E41" s="23" t="s">
        <v>183</v>
      </c>
      <c r="F41" s="104">
        <v>100000</v>
      </c>
      <c r="G41" s="105"/>
      <c r="H41" s="106">
        <v>100000</v>
      </c>
      <c r="I41" s="163" t="s">
        <v>184</v>
      </c>
      <c r="J41" s="21" t="s">
        <v>237</v>
      </c>
      <c r="K41" s="21" t="s">
        <v>238</v>
      </c>
    </row>
    <row r="42" s="6" customFormat="1" ht="33" customHeight="1" spans="1:11">
      <c r="A42" s="75"/>
      <c r="B42" s="103"/>
      <c r="C42" s="103"/>
      <c r="D42" s="104"/>
      <c r="E42" s="23"/>
      <c r="F42" s="104"/>
      <c r="G42" s="105"/>
      <c r="H42" s="107"/>
      <c r="I42" s="163" t="s">
        <v>187</v>
      </c>
      <c r="J42" s="21" t="s">
        <v>239</v>
      </c>
      <c r="K42" s="21" t="s">
        <v>240</v>
      </c>
    </row>
    <row r="43" s="6" customFormat="1" ht="40.5" spans="1:11">
      <c r="A43" s="75"/>
      <c r="B43" s="103" t="s">
        <v>241</v>
      </c>
      <c r="C43" s="103" t="s">
        <v>236</v>
      </c>
      <c r="D43" s="104" t="s">
        <v>182</v>
      </c>
      <c r="E43" s="23" t="s">
        <v>183</v>
      </c>
      <c r="F43" s="104">
        <v>900000</v>
      </c>
      <c r="G43" s="105"/>
      <c r="H43" s="107">
        <v>900000</v>
      </c>
      <c r="I43" s="163" t="s">
        <v>184</v>
      </c>
      <c r="J43" s="164" t="s">
        <v>242</v>
      </c>
      <c r="K43" s="164" t="s">
        <v>242</v>
      </c>
    </row>
    <row r="44" s="6" customFormat="1" ht="27" spans="1:11">
      <c r="A44" s="78"/>
      <c r="B44" s="103"/>
      <c r="C44" s="103"/>
      <c r="D44" s="104"/>
      <c r="E44" s="23"/>
      <c r="F44" s="104"/>
      <c r="G44" s="105"/>
      <c r="H44" s="107"/>
      <c r="I44" s="163" t="s">
        <v>187</v>
      </c>
      <c r="J44" s="21" t="s">
        <v>239</v>
      </c>
      <c r="K44" s="21" t="s">
        <v>189</v>
      </c>
    </row>
    <row r="45" s="7" customFormat="1" ht="25" customHeight="1" spans="1:11">
      <c r="A45" s="108" t="s">
        <v>243</v>
      </c>
      <c r="B45" s="109"/>
      <c r="C45" s="109"/>
      <c r="D45" s="110"/>
      <c r="E45" s="83"/>
      <c r="F45" s="110">
        <f t="shared" ref="F45:H45" si="4">F46+F55</f>
        <v>11100000</v>
      </c>
      <c r="G45" s="110">
        <f>G46+G55</f>
        <v>10800000</v>
      </c>
      <c r="H45" s="110">
        <f>H46+H55</f>
        <v>300000</v>
      </c>
      <c r="I45" s="165"/>
      <c r="J45" s="166"/>
      <c r="K45" s="166"/>
    </row>
    <row r="46" s="6" customFormat="1" ht="20" customHeight="1" spans="1:11">
      <c r="A46" s="75" t="s">
        <v>244</v>
      </c>
      <c r="B46" s="103"/>
      <c r="C46" s="103"/>
      <c r="D46" s="104"/>
      <c r="E46" s="23"/>
      <c r="F46" s="104">
        <f>F47+F49+F51+F53</f>
        <v>10300000</v>
      </c>
      <c r="G46" s="104">
        <f>G47+G49+G51+G53</f>
        <v>10300000</v>
      </c>
      <c r="H46" s="104"/>
      <c r="I46" s="157"/>
      <c r="J46" s="162"/>
      <c r="K46" s="162"/>
    </row>
    <row r="47" customFormat="1" ht="33" customHeight="1" spans="1:11">
      <c r="A47" s="75"/>
      <c r="B47" s="87" t="s">
        <v>245</v>
      </c>
      <c r="C47" s="74" t="s">
        <v>198</v>
      </c>
      <c r="D47" s="23" t="s">
        <v>182</v>
      </c>
      <c r="E47" s="23" t="s">
        <v>183</v>
      </c>
      <c r="F47" s="88">
        <v>2500000</v>
      </c>
      <c r="G47" s="88">
        <v>2500000</v>
      </c>
      <c r="H47" s="111"/>
      <c r="I47" s="157" t="s">
        <v>184</v>
      </c>
      <c r="J47" s="162" t="s">
        <v>246</v>
      </c>
      <c r="K47" s="161" t="s">
        <v>247</v>
      </c>
    </row>
    <row r="48" customFormat="1" ht="44" customHeight="1" spans="1:11">
      <c r="A48" s="75"/>
      <c r="B48" s="87"/>
      <c r="C48" s="74"/>
      <c r="D48" s="23"/>
      <c r="E48" s="23"/>
      <c r="F48" s="88"/>
      <c r="G48" s="88"/>
      <c r="H48" s="112"/>
      <c r="I48" s="158" t="s">
        <v>187</v>
      </c>
      <c r="J48" s="162" t="s">
        <v>248</v>
      </c>
      <c r="K48" s="161" t="s">
        <v>249</v>
      </c>
    </row>
    <row r="49" customFormat="1" ht="47" customHeight="1" spans="1:11">
      <c r="A49" s="75"/>
      <c r="B49" s="87" t="s">
        <v>250</v>
      </c>
      <c r="C49" s="74" t="s">
        <v>198</v>
      </c>
      <c r="D49" s="23" t="s">
        <v>182</v>
      </c>
      <c r="E49" s="23" t="s">
        <v>183</v>
      </c>
      <c r="F49" s="88">
        <v>800000</v>
      </c>
      <c r="G49" s="88">
        <v>800000</v>
      </c>
      <c r="H49" s="98"/>
      <c r="I49" s="157" t="s">
        <v>184</v>
      </c>
      <c r="J49" s="162" t="s">
        <v>251</v>
      </c>
      <c r="K49" s="153" t="s">
        <v>189</v>
      </c>
    </row>
    <row r="50" customFormat="1" ht="124" customHeight="1" spans="1:11">
      <c r="A50" s="75"/>
      <c r="B50" s="87"/>
      <c r="C50" s="74"/>
      <c r="D50" s="23"/>
      <c r="E50" s="23"/>
      <c r="F50" s="88"/>
      <c r="G50" s="88"/>
      <c r="H50" s="111"/>
      <c r="I50" s="158" t="s">
        <v>187</v>
      </c>
      <c r="J50" s="162" t="s">
        <v>252</v>
      </c>
      <c r="K50" s="153" t="s">
        <v>189</v>
      </c>
    </row>
    <row r="51" customFormat="1" ht="71" customHeight="1" spans="1:11">
      <c r="A51" s="75"/>
      <c r="B51" s="96" t="s">
        <v>253</v>
      </c>
      <c r="C51" s="74" t="s">
        <v>198</v>
      </c>
      <c r="D51" s="23" t="s">
        <v>182</v>
      </c>
      <c r="E51" s="23" t="s">
        <v>183</v>
      </c>
      <c r="F51" s="36">
        <v>500000</v>
      </c>
      <c r="G51" s="36">
        <v>500000</v>
      </c>
      <c r="H51" s="102"/>
      <c r="I51" s="157" t="s">
        <v>184</v>
      </c>
      <c r="J51" s="162" t="s">
        <v>254</v>
      </c>
      <c r="K51" s="153" t="s">
        <v>189</v>
      </c>
    </row>
    <row r="52" customFormat="1" ht="82" customHeight="1" spans="1:11">
      <c r="A52" s="75"/>
      <c r="B52" s="113"/>
      <c r="C52" s="74"/>
      <c r="D52" s="23"/>
      <c r="E52" s="23"/>
      <c r="F52" s="114"/>
      <c r="G52" s="114"/>
      <c r="H52" s="111"/>
      <c r="I52" s="158" t="s">
        <v>187</v>
      </c>
      <c r="J52" s="162" t="s">
        <v>255</v>
      </c>
      <c r="K52" s="153" t="s">
        <v>189</v>
      </c>
    </row>
    <row r="53" customFormat="1" ht="70" customHeight="1" spans="1:11">
      <c r="A53" s="75"/>
      <c r="B53" s="96" t="s">
        <v>256</v>
      </c>
      <c r="C53" s="74" t="s">
        <v>198</v>
      </c>
      <c r="D53" s="23" t="s">
        <v>182</v>
      </c>
      <c r="E53" s="23" t="s">
        <v>183</v>
      </c>
      <c r="F53" s="36">
        <v>6500000</v>
      </c>
      <c r="G53" s="36">
        <v>6500000</v>
      </c>
      <c r="H53" s="102"/>
      <c r="I53" s="157" t="s">
        <v>184</v>
      </c>
      <c r="J53" s="162" t="s">
        <v>254</v>
      </c>
      <c r="K53" s="153" t="s">
        <v>189</v>
      </c>
    </row>
    <row r="54" customFormat="1" ht="70" customHeight="1" spans="1:11">
      <c r="A54" s="75"/>
      <c r="B54" s="113"/>
      <c r="C54" s="74"/>
      <c r="D54" s="23"/>
      <c r="E54" s="23"/>
      <c r="F54" s="114"/>
      <c r="G54" s="114"/>
      <c r="H54" s="111"/>
      <c r="I54" s="158" t="s">
        <v>187</v>
      </c>
      <c r="J54" s="162" t="s">
        <v>257</v>
      </c>
      <c r="K54" s="153" t="s">
        <v>189</v>
      </c>
    </row>
    <row r="55" customFormat="1" ht="21" customHeight="1" spans="1:11">
      <c r="A55" s="44" t="s">
        <v>228</v>
      </c>
      <c r="B55" s="87"/>
      <c r="C55" s="74"/>
      <c r="D55" s="23"/>
      <c r="E55" s="31"/>
      <c r="F55" s="88">
        <f t="shared" ref="F55:H55" si="5">F56+F58</f>
        <v>800000</v>
      </c>
      <c r="G55" s="88">
        <f>G56+G58</f>
        <v>500000</v>
      </c>
      <c r="H55" s="88">
        <f>H56+H58</f>
        <v>300000</v>
      </c>
      <c r="I55" s="167"/>
      <c r="J55" s="162"/>
      <c r="K55" s="153"/>
    </row>
    <row r="56" customFormat="1" ht="25" customHeight="1" spans="1:11">
      <c r="A56" s="46"/>
      <c r="B56" s="87" t="s">
        <v>258</v>
      </c>
      <c r="C56" s="74" t="s">
        <v>198</v>
      </c>
      <c r="D56" s="23" t="s">
        <v>182</v>
      </c>
      <c r="E56" s="23" t="s">
        <v>183</v>
      </c>
      <c r="F56" s="88">
        <v>500000</v>
      </c>
      <c r="G56" s="88">
        <v>500000</v>
      </c>
      <c r="H56" s="88"/>
      <c r="I56" s="157" t="s">
        <v>184</v>
      </c>
      <c r="J56" s="162" t="s">
        <v>259</v>
      </c>
      <c r="K56" s="153" t="s">
        <v>189</v>
      </c>
    </row>
    <row r="57" customFormat="1" ht="30" customHeight="1" spans="1:11">
      <c r="A57" s="46"/>
      <c r="B57" s="87"/>
      <c r="C57" s="74"/>
      <c r="D57" s="23"/>
      <c r="E57" s="23"/>
      <c r="F57" s="88"/>
      <c r="G57" s="88"/>
      <c r="H57" s="88"/>
      <c r="I57" s="158" t="s">
        <v>187</v>
      </c>
      <c r="J57" s="162" t="s">
        <v>260</v>
      </c>
      <c r="K57" s="153" t="s">
        <v>189</v>
      </c>
    </row>
    <row r="58" s="8" customFormat="1" ht="24" customHeight="1" spans="1:11">
      <c r="A58" s="46"/>
      <c r="B58" s="99" t="s">
        <v>261</v>
      </c>
      <c r="C58" s="115" t="s">
        <v>262</v>
      </c>
      <c r="D58" s="116" t="s">
        <v>182</v>
      </c>
      <c r="E58" s="117" t="s">
        <v>183</v>
      </c>
      <c r="F58" s="118">
        <v>300000</v>
      </c>
      <c r="G58" s="118"/>
      <c r="H58" s="118">
        <v>300000</v>
      </c>
      <c r="I58" s="157" t="s">
        <v>184</v>
      </c>
      <c r="J58" s="168" t="s">
        <v>263</v>
      </c>
      <c r="K58" s="153" t="s">
        <v>189</v>
      </c>
    </row>
    <row r="59" s="8" customFormat="1" ht="21" customHeight="1" spans="1:11">
      <c r="A59" s="50"/>
      <c r="B59" s="113"/>
      <c r="C59" s="115"/>
      <c r="D59" s="119"/>
      <c r="E59" s="117"/>
      <c r="F59" s="120"/>
      <c r="G59" s="120"/>
      <c r="H59" s="120"/>
      <c r="I59" s="158" t="s">
        <v>187</v>
      </c>
      <c r="J59" s="168" t="s">
        <v>264</v>
      </c>
      <c r="K59" s="154" t="s">
        <v>189</v>
      </c>
    </row>
    <row r="60" s="2" customFormat="1" ht="26" customHeight="1" spans="1:11">
      <c r="A60" s="121" t="s">
        <v>265</v>
      </c>
      <c r="B60" s="122"/>
      <c r="C60" s="123"/>
      <c r="D60" s="83"/>
      <c r="E60" s="83"/>
      <c r="F60" s="124">
        <v>1100000</v>
      </c>
      <c r="G60" s="124"/>
      <c r="H60" s="124">
        <v>1100000</v>
      </c>
      <c r="I60" s="169"/>
      <c r="J60" s="166"/>
      <c r="K60" s="43"/>
    </row>
    <row r="61" s="2" customFormat="1" ht="18" customHeight="1" spans="1:11">
      <c r="A61" s="125" t="s">
        <v>266</v>
      </c>
      <c r="B61" s="122"/>
      <c r="C61" s="123"/>
      <c r="D61" s="83"/>
      <c r="E61" s="83"/>
      <c r="F61" s="126">
        <v>1100000</v>
      </c>
      <c r="G61" s="126"/>
      <c r="H61" s="126">
        <v>1100000</v>
      </c>
      <c r="I61" s="170"/>
      <c r="J61" s="166"/>
      <c r="K61" s="166"/>
    </row>
    <row r="62" customFormat="1" ht="31" customHeight="1" spans="1:11">
      <c r="A62" s="125"/>
      <c r="B62" s="87" t="s">
        <v>267</v>
      </c>
      <c r="C62" s="74" t="s">
        <v>262</v>
      </c>
      <c r="D62" s="23" t="s">
        <v>182</v>
      </c>
      <c r="E62" s="23" t="s">
        <v>183</v>
      </c>
      <c r="F62" s="88">
        <v>1100000</v>
      </c>
      <c r="G62" s="88"/>
      <c r="H62" s="88">
        <v>1100000</v>
      </c>
      <c r="I62" s="157" t="s">
        <v>184</v>
      </c>
      <c r="J62" s="162" t="s">
        <v>268</v>
      </c>
      <c r="K62" s="153" t="s">
        <v>189</v>
      </c>
    </row>
    <row r="63" customFormat="1" ht="32" customHeight="1" spans="1:11">
      <c r="A63" s="125"/>
      <c r="B63" s="87"/>
      <c r="C63" s="74"/>
      <c r="D63" s="23"/>
      <c r="E63" s="23"/>
      <c r="F63" s="88"/>
      <c r="G63" s="88"/>
      <c r="H63" s="88"/>
      <c r="I63" s="167" t="s">
        <v>187</v>
      </c>
      <c r="J63" s="162" t="s">
        <v>268</v>
      </c>
      <c r="K63" s="153" t="s">
        <v>189</v>
      </c>
    </row>
    <row r="64" s="2" customFormat="1" ht="32" customHeight="1" spans="1:11">
      <c r="A64" s="121" t="s">
        <v>269</v>
      </c>
      <c r="B64" s="122"/>
      <c r="C64" s="123"/>
      <c r="D64" s="83"/>
      <c r="E64" s="83"/>
      <c r="F64" s="124">
        <f>F65+F68+F71</f>
        <v>1000000</v>
      </c>
      <c r="G64" s="124"/>
      <c r="H64" s="124">
        <f>H65+H68+H71</f>
        <v>1000000</v>
      </c>
      <c r="I64" s="171"/>
      <c r="J64" s="166"/>
      <c r="K64" s="166"/>
    </row>
    <row r="65" customFormat="1" ht="20" customHeight="1" spans="1:11">
      <c r="A65" s="172" t="s">
        <v>270</v>
      </c>
      <c r="B65" s="87"/>
      <c r="C65" s="74"/>
      <c r="D65" s="23"/>
      <c r="E65" s="23"/>
      <c r="F65" s="88">
        <v>750000</v>
      </c>
      <c r="G65" s="88"/>
      <c r="H65" s="88">
        <v>750000</v>
      </c>
      <c r="I65" s="105"/>
      <c r="J65" s="162"/>
      <c r="K65" s="162"/>
    </row>
    <row r="66" s="4" customFormat="1" ht="25" customHeight="1" spans="1:11">
      <c r="A66" s="173"/>
      <c r="B66" s="174" t="s">
        <v>271</v>
      </c>
      <c r="C66" s="175" t="s">
        <v>193</v>
      </c>
      <c r="D66" s="175" t="s">
        <v>182</v>
      </c>
      <c r="E66" s="174" t="s">
        <v>272</v>
      </c>
      <c r="F66" s="176">
        <v>750000</v>
      </c>
      <c r="G66" s="172"/>
      <c r="H66" s="176">
        <v>750000</v>
      </c>
      <c r="I66" s="263" t="s">
        <v>184</v>
      </c>
      <c r="J66" s="181" t="s">
        <v>273</v>
      </c>
      <c r="K66" s="181" t="s">
        <v>186</v>
      </c>
    </row>
    <row r="67" s="4" customFormat="1" ht="29" customHeight="1" spans="1:11">
      <c r="A67" s="177"/>
      <c r="B67" s="178"/>
      <c r="C67" s="179"/>
      <c r="D67" s="179"/>
      <c r="E67" s="178"/>
      <c r="F67" s="180"/>
      <c r="G67" s="177"/>
      <c r="H67" s="180"/>
      <c r="I67" s="133" t="s">
        <v>187</v>
      </c>
      <c r="J67" s="181" t="s">
        <v>274</v>
      </c>
      <c r="K67" s="181" t="s">
        <v>186</v>
      </c>
    </row>
    <row r="68" s="4" customFormat="1" ht="20" customHeight="1" spans="1:11">
      <c r="A68" s="173" t="s">
        <v>275</v>
      </c>
      <c r="B68" s="181"/>
      <c r="C68" s="48"/>
      <c r="D68" s="48"/>
      <c r="E68" s="181"/>
      <c r="F68" s="182">
        <v>150000</v>
      </c>
      <c r="G68" s="183"/>
      <c r="H68" s="184">
        <v>150000</v>
      </c>
      <c r="I68" s="133"/>
      <c r="J68" s="181"/>
      <c r="K68" s="181"/>
    </row>
    <row r="69" s="4" customFormat="1" ht="23" customHeight="1" spans="1:11">
      <c r="A69" s="173"/>
      <c r="B69" s="181" t="s">
        <v>276</v>
      </c>
      <c r="C69" s="48" t="s">
        <v>193</v>
      </c>
      <c r="D69" s="48" t="s">
        <v>182</v>
      </c>
      <c r="E69" s="181" t="s">
        <v>272</v>
      </c>
      <c r="F69" s="182">
        <v>150000</v>
      </c>
      <c r="G69" s="183"/>
      <c r="H69" s="182">
        <v>150000</v>
      </c>
      <c r="I69" s="264" t="s">
        <v>184</v>
      </c>
      <c r="J69" s="181" t="s">
        <v>277</v>
      </c>
      <c r="K69" s="181" t="s">
        <v>278</v>
      </c>
    </row>
    <row r="70" s="4" customFormat="1" ht="29" customHeight="1" spans="1:11">
      <c r="A70" s="177"/>
      <c r="B70" s="181"/>
      <c r="C70" s="48"/>
      <c r="D70" s="48"/>
      <c r="E70" s="181"/>
      <c r="F70" s="182"/>
      <c r="G70" s="183"/>
      <c r="H70" s="182"/>
      <c r="I70" s="265" t="s">
        <v>187</v>
      </c>
      <c r="J70" s="181" t="s">
        <v>279</v>
      </c>
      <c r="K70" s="181" t="s">
        <v>280</v>
      </c>
    </row>
    <row r="71" s="4" customFormat="1" ht="21" customHeight="1" spans="1:11">
      <c r="A71" s="173" t="s">
        <v>275</v>
      </c>
      <c r="B71" s="185"/>
      <c r="C71" s="186"/>
      <c r="D71" s="186"/>
      <c r="E71" s="185"/>
      <c r="F71" s="184">
        <v>100000</v>
      </c>
      <c r="G71" s="173"/>
      <c r="H71" s="184">
        <v>100000</v>
      </c>
      <c r="I71" s="266"/>
      <c r="J71" s="181"/>
      <c r="K71" s="181"/>
    </row>
    <row r="72" s="4" customFormat="1" ht="19" customHeight="1" spans="1:11">
      <c r="A72" s="173"/>
      <c r="B72" s="174" t="s">
        <v>281</v>
      </c>
      <c r="C72" s="175" t="s">
        <v>193</v>
      </c>
      <c r="D72" s="175" t="s">
        <v>182</v>
      </c>
      <c r="E72" s="174" t="s">
        <v>272</v>
      </c>
      <c r="F72" s="176">
        <v>100000</v>
      </c>
      <c r="G72" s="172"/>
      <c r="H72" s="176">
        <v>100000</v>
      </c>
      <c r="I72" s="263" t="s">
        <v>184</v>
      </c>
      <c r="J72" s="181" t="s">
        <v>282</v>
      </c>
      <c r="K72" s="181" t="s">
        <v>186</v>
      </c>
    </row>
    <row r="73" s="4" customFormat="1" ht="34.95" customHeight="1" spans="1:11">
      <c r="A73" s="177"/>
      <c r="B73" s="178"/>
      <c r="C73" s="179"/>
      <c r="D73" s="179"/>
      <c r="E73" s="178"/>
      <c r="F73" s="180"/>
      <c r="G73" s="177"/>
      <c r="H73" s="180"/>
      <c r="I73" s="133" t="s">
        <v>187</v>
      </c>
      <c r="J73" s="181" t="s">
        <v>283</v>
      </c>
      <c r="K73" s="181" t="s">
        <v>284</v>
      </c>
    </row>
    <row r="74" s="2" customFormat="1" ht="27" customHeight="1" spans="1:11">
      <c r="A74" s="187" t="s">
        <v>285</v>
      </c>
      <c r="B74" s="122"/>
      <c r="C74" s="91"/>
      <c r="D74" s="188"/>
      <c r="E74" s="27"/>
      <c r="F74" s="189">
        <f t="shared" ref="F74:H74" si="6">F75+F78</f>
        <v>3318100</v>
      </c>
      <c r="G74" s="189">
        <f>G75+G78</f>
        <v>3168100</v>
      </c>
      <c r="H74" s="189">
        <f>H75+H78</f>
        <v>150000</v>
      </c>
      <c r="I74" s="169"/>
      <c r="J74" s="166"/>
      <c r="K74" s="43"/>
    </row>
    <row r="75" s="2" customFormat="1" ht="25" customHeight="1" spans="1:11">
      <c r="A75" s="44" t="s">
        <v>286</v>
      </c>
      <c r="B75" s="190"/>
      <c r="C75" s="91"/>
      <c r="D75" s="83"/>
      <c r="E75" s="27"/>
      <c r="F75" s="191">
        <v>1300000</v>
      </c>
      <c r="G75" s="191">
        <v>1300000</v>
      </c>
      <c r="H75" s="192"/>
      <c r="I75" s="170"/>
      <c r="J75" s="166"/>
      <c r="K75" s="166"/>
    </row>
    <row r="76" customFormat="1" ht="23" customHeight="1" spans="1:11">
      <c r="A76" s="46"/>
      <c r="B76" s="193" t="s">
        <v>287</v>
      </c>
      <c r="C76" s="74" t="s">
        <v>198</v>
      </c>
      <c r="D76" s="23" t="s">
        <v>182</v>
      </c>
      <c r="E76" s="31" t="s">
        <v>183</v>
      </c>
      <c r="F76" s="98">
        <v>1300000</v>
      </c>
      <c r="G76" s="98">
        <v>1300000</v>
      </c>
      <c r="H76" s="36"/>
      <c r="I76" s="145" t="s">
        <v>184</v>
      </c>
      <c r="J76" s="162" t="s">
        <v>288</v>
      </c>
      <c r="K76" s="153" t="s">
        <v>189</v>
      </c>
    </row>
    <row r="77" customFormat="1" ht="23" customHeight="1" spans="1:11">
      <c r="A77" s="46"/>
      <c r="B77" s="194"/>
      <c r="C77" s="68"/>
      <c r="D77" s="31"/>
      <c r="E77" s="54"/>
      <c r="F77" s="102"/>
      <c r="G77" s="102"/>
      <c r="H77" s="101"/>
      <c r="I77" s="140" t="s">
        <v>187</v>
      </c>
      <c r="J77" s="162" t="s">
        <v>289</v>
      </c>
      <c r="K77" s="154" t="s">
        <v>189</v>
      </c>
    </row>
    <row r="78" customFormat="1" ht="23" customHeight="1" spans="1:11">
      <c r="A78" s="125" t="s">
        <v>290</v>
      </c>
      <c r="B78" s="87"/>
      <c r="C78" s="74"/>
      <c r="D78" s="23"/>
      <c r="E78" s="23"/>
      <c r="F78" s="88">
        <f>F79+F81</f>
        <v>2018100</v>
      </c>
      <c r="G78" s="88">
        <v>1868100</v>
      </c>
      <c r="H78" s="88">
        <v>150000</v>
      </c>
      <c r="I78" s="167"/>
      <c r="J78" s="162"/>
      <c r="K78" s="267"/>
    </row>
    <row r="79" customFormat="1" ht="18" customHeight="1" spans="1:11">
      <c r="A79" s="125"/>
      <c r="B79" s="87" t="s">
        <v>291</v>
      </c>
      <c r="C79" s="74" t="s">
        <v>198</v>
      </c>
      <c r="D79" s="23" t="s">
        <v>182</v>
      </c>
      <c r="E79" s="23" t="s">
        <v>292</v>
      </c>
      <c r="F79" s="88">
        <v>1868100</v>
      </c>
      <c r="G79" s="88">
        <v>1868100</v>
      </c>
      <c r="H79" s="88"/>
      <c r="I79" s="157" t="s">
        <v>184</v>
      </c>
      <c r="J79" s="154" t="s">
        <v>293</v>
      </c>
      <c r="K79" s="268" t="s">
        <v>294</v>
      </c>
    </row>
    <row r="80" customFormat="1" ht="20" customHeight="1" spans="1:11">
      <c r="A80" s="125"/>
      <c r="B80" s="87"/>
      <c r="C80" s="74"/>
      <c r="D80" s="23"/>
      <c r="E80" s="23"/>
      <c r="F80" s="88"/>
      <c r="G80" s="88"/>
      <c r="H80" s="88"/>
      <c r="I80" s="167" t="s">
        <v>187</v>
      </c>
      <c r="J80" s="267" t="s">
        <v>295</v>
      </c>
      <c r="K80" s="154" t="s">
        <v>189</v>
      </c>
    </row>
    <row r="81" s="3" customFormat="1" ht="67.5" spans="1:11">
      <c r="A81" s="125"/>
      <c r="B81" s="195" t="s">
        <v>296</v>
      </c>
      <c r="C81" s="195" t="s">
        <v>181</v>
      </c>
      <c r="D81" s="23" t="s">
        <v>182</v>
      </c>
      <c r="E81" s="195" t="s">
        <v>183</v>
      </c>
      <c r="F81" s="196">
        <v>150000</v>
      </c>
      <c r="G81" s="88"/>
      <c r="H81" s="196">
        <v>150000</v>
      </c>
      <c r="I81" s="269" t="s">
        <v>184</v>
      </c>
      <c r="J81" s="130" t="s">
        <v>297</v>
      </c>
      <c r="K81" s="131" t="s">
        <v>298</v>
      </c>
    </row>
    <row r="82" s="3" customFormat="1" ht="81" spans="1:11">
      <c r="A82" s="125"/>
      <c r="B82" s="197"/>
      <c r="C82" s="198"/>
      <c r="D82" s="199"/>
      <c r="E82" s="200"/>
      <c r="F82" s="201"/>
      <c r="G82" s="201"/>
      <c r="H82" s="201"/>
      <c r="I82" s="270" t="s">
        <v>187</v>
      </c>
      <c r="J82" s="130" t="s">
        <v>299</v>
      </c>
      <c r="K82" s="131" t="s">
        <v>189</v>
      </c>
    </row>
    <row r="83" s="2" customFormat="1" ht="20" customHeight="1" spans="1:11">
      <c r="A83" s="121" t="s">
        <v>300</v>
      </c>
      <c r="B83" s="122"/>
      <c r="C83" s="91"/>
      <c r="D83" s="83"/>
      <c r="E83" s="83"/>
      <c r="F83" s="124">
        <v>40000</v>
      </c>
      <c r="G83" s="124">
        <v>40000</v>
      </c>
      <c r="H83" s="124"/>
      <c r="I83" s="171"/>
      <c r="J83" s="25"/>
      <c r="K83" s="271"/>
    </row>
    <row r="84" s="2" customFormat="1" ht="20" customHeight="1" spans="1:11">
      <c r="A84" s="44" t="s">
        <v>301</v>
      </c>
      <c r="B84" s="190"/>
      <c r="C84" s="91"/>
      <c r="D84" s="202"/>
      <c r="E84" s="83"/>
      <c r="F84" s="94">
        <v>40000</v>
      </c>
      <c r="G84" s="94">
        <v>40000</v>
      </c>
      <c r="H84" s="203"/>
      <c r="I84" s="160"/>
      <c r="J84" s="25"/>
      <c r="K84" s="25"/>
    </row>
    <row r="85" customFormat="1" ht="22" customHeight="1" spans="1:11">
      <c r="A85" s="46"/>
      <c r="B85" s="193" t="s">
        <v>302</v>
      </c>
      <c r="C85" s="74" t="s">
        <v>198</v>
      </c>
      <c r="D85" s="204" t="s">
        <v>182</v>
      </c>
      <c r="E85" s="23" t="s">
        <v>183</v>
      </c>
      <c r="F85" s="36">
        <v>40000</v>
      </c>
      <c r="G85" s="36">
        <v>40000</v>
      </c>
      <c r="H85" s="36"/>
      <c r="I85" s="145" t="s">
        <v>184</v>
      </c>
      <c r="J85" s="267" t="s">
        <v>303</v>
      </c>
      <c r="K85" s="154" t="s">
        <v>189</v>
      </c>
    </row>
    <row r="86" customFormat="1" ht="21" customHeight="1" spans="1:11">
      <c r="A86" s="50"/>
      <c r="B86" s="205"/>
      <c r="C86" s="74"/>
      <c r="D86" s="204"/>
      <c r="E86" s="23"/>
      <c r="F86" s="114"/>
      <c r="G86" s="114"/>
      <c r="H86" s="206"/>
      <c r="I86" s="105" t="s">
        <v>187</v>
      </c>
      <c r="J86" s="267" t="s">
        <v>304</v>
      </c>
      <c r="K86" s="154" t="s">
        <v>189</v>
      </c>
    </row>
    <row r="87" s="2" customFormat="1" ht="25" customHeight="1" spans="1:11">
      <c r="A87" s="207" t="s">
        <v>305</v>
      </c>
      <c r="B87" s="122"/>
      <c r="C87" s="123"/>
      <c r="D87" s="83"/>
      <c r="E87" s="83"/>
      <c r="F87" s="189">
        <f>F88+F91+F94</f>
        <v>379600</v>
      </c>
      <c r="G87" s="189">
        <f>G88+G91+G94</f>
        <v>379600</v>
      </c>
      <c r="H87" s="189"/>
      <c r="I87" s="272"/>
      <c r="J87" s="82"/>
      <c r="K87" s="271"/>
    </row>
    <row r="88" s="2" customFormat="1" ht="25" customHeight="1" spans="1:11">
      <c r="A88" s="208" t="s">
        <v>228</v>
      </c>
      <c r="B88" s="122"/>
      <c r="C88" s="123"/>
      <c r="D88" s="83"/>
      <c r="E88" s="83"/>
      <c r="F88" s="191">
        <v>129600</v>
      </c>
      <c r="G88" s="191">
        <v>129600</v>
      </c>
      <c r="H88" s="192"/>
      <c r="I88" s="273"/>
      <c r="J88" s="82"/>
      <c r="K88" s="25"/>
    </row>
    <row r="89" s="2" customFormat="1" ht="24" customHeight="1" spans="1:11">
      <c r="A89" s="208"/>
      <c r="B89" s="193" t="s">
        <v>306</v>
      </c>
      <c r="C89" s="74" t="s">
        <v>198</v>
      </c>
      <c r="D89" s="23" t="s">
        <v>182</v>
      </c>
      <c r="E89" s="31" t="s">
        <v>183</v>
      </c>
      <c r="F89" s="209">
        <v>129600</v>
      </c>
      <c r="G89" s="209">
        <v>129600</v>
      </c>
      <c r="H89" s="203"/>
      <c r="I89" s="145" t="s">
        <v>184</v>
      </c>
      <c r="J89" s="274" t="s">
        <v>307</v>
      </c>
      <c r="K89" s="154" t="s">
        <v>189</v>
      </c>
    </row>
    <row r="90" s="2" customFormat="1" ht="27" customHeight="1" spans="1:11">
      <c r="A90" s="208"/>
      <c r="B90" s="194"/>
      <c r="C90" s="68"/>
      <c r="D90" s="31"/>
      <c r="E90" s="54"/>
      <c r="F90" s="191"/>
      <c r="G90" s="191"/>
      <c r="H90" s="192"/>
      <c r="I90" s="140" t="s">
        <v>187</v>
      </c>
      <c r="J90" s="274" t="s">
        <v>308</v>
      </c>
      <c r="K90" s="154" t="s">
        <v>189</v>
      </c>
    </row>
    <row r="91" s="2" customFormat="1" ht="27" customHeight="1" spans="1:11">
      <c r="A91" s="208" t="s">
        <v>309</v>
      </c>
      <c r="B91" s="87"/>
      <c r="C91" s="74"/>
      <c r="D91" s="23"/>
      <c r="E91" s="23"/>
      <c r="F91" s="126">
        <v>100000</v>
      </c>
      <c r="G91" s="126">
        <v>100000</v>
      </c>
      <c r="H91" s="124"/>
      <c r="I91" s="167"/>
      <c r="J91" s="274"/>
      <c r="K91" s="154"/>
    </row>
    <row r="92" s="2" customFormat="1" ht="57" customHeight="1" spans="1:11">
      <c r="A92" s="208"/>
      <c r="B92" s="87" t="s">
        <v>310</v>
      </c>
      <c r="C92" s="74" t="s">
        <v>198</v>
      </c>
      <c r="D92" s="23" t="s">
        <v>182</v>
      </c>
      <c r="E92" s="23" t="s">
        <v>183</v>
      </c>
      <c r="F92" s="126">
        <v>100000</v>
      </c>
      <c r="G92" s="126">
        <v>100000</v>
      </c>
      <c r="H92" s="124"/>
      <c r="I92" s="157" t="s">
        <v>184</v>
      </c>
      <c r="J92" s="274" t="s">
        <v>311</v>
      </c>
      <c r="K92" s="154" t="s">
        <v>189</v>
      </c>
    </row>
    <row r="93" s="2" customFormat="1" ht="21" customHeight="1" spans="1:11">
      <c r="A93" s="208"/>
      <c r="B93" s="87"/>
      <c r="C93" s="74"/>
      <c r="D93" s="23"/>
      <c r="E93" s="23"/>
      <c r="F93" s="126"/>
      <c r="G93" s="126"/>
      <c r="H93" s="124"/>
      <c r="I93" s="167" t="s">
        <v>187</v>
      </c>
      <c r="J93" s="274" t="s">
        <v>312</v>
      </c>
      <c r="K93" s="154" t="s">
        <v>189</v>
      </c>
    </row>
    <row r="94" s="2" customFormat="1" ht="21" customHeight="1" spans="1:11">
      <c r="A94" s="46" t="s">
        <v>313</v>
      </c>
      <c r="B94" s="87"/>
      <c r="C94" s="210"/>
      <c r="D94" s="23"/>
      <c r="E94" s="23"/>
      <c r="F94" s="126">
        <v>150000</v>
      </c>
      <c r="G94" s="126">
        <v>150000</v>
      </c>
      <c r="H94" s="124"/>
      <c r="I94" s="167"/>
      <c r="J94" s="274"/>
      <c r="K94" s="154"/>
    </row>
    <row r="95" customFormat="1" ht="33" customHeight="1" spans="1:11">
      <c r="A95" s="46"/>
      <c r="B95" s="194" t="s">
        <v>314</v>
      </c>
      <c r="C95" s="210" t="s">
        <v>198</v>
      </c>
      <c r="D95" s="23" t="s">
        <v>182</v>
      </c>
      <c r="E95" s="23" t="s">
        <v>183</v>
      </c>
      <c r="F95" s="102">
        <v>150000</v>
      </c>
      <c r="G95" s="102">
        <v>150000</v>
      </c>
      <c r="H95" s="101"/>
      <c r="I95" s="145" t="s">
        <v>184</v>
      </c>
      <c r="J95" s="154" t="s">
        <v>315</v>
      </c>
      <c r="K95" s="154" t="s">
        <v>189</v>
      </c>
    </row>
    <row r="96" customFormat="1" ht="46" customHeight="1" spans="1:11">
      <c r="A96" s="50"/>
      <c r="B96" s="205"/>
      <c r="C96" s="74"/>
      <c r="D96" s="23"/>
      <c r="E96" s="23"/>
      <c r="F96" s="111"/>
      <c r="G96" s="111"/>
      <c r="H96" s="114"/>
      <c r="I96" s="140" t="s">
        <v>187</v>
      </c>
      <c r="J96" s="154" t="s">
        <v>316</v>
      </c>
      <c r="K96" s="154" t="s">
        <v>189</v>
      </c>
    </row>
    <row r="97" s="2" customFormat="1" ht="21" customHeight="1" spans="1:11">
      <c r="A97" s="211" t="s">
        <v>317</v>
      </c>
      <c r="B97" s="212"/>
      <c r="C97" s="213"/>
      <c r="D97" s="188"/>
      <c r="E97" s="156"/>
      <c r="F97" s="124">
        <f>F99+F101+F103</f>
        <v>380000</v>
      </c>
      <c r="G97" s="124"/>
      <c r="H97" s="214">
        <f>H99+H101+H103</f>
        <v>380000</v>
      </c>
      <c r="I97" s="171"/>
      <c r="J97" s="82"/>
      <c r="K97" s="275"/>
    </row>
    <row r="98" s="2" customFormat="1" ht="21" customHeight="1" spans="1:11">
      <c r="A98" s="215" t="s">
        <v>318</v>
      </c>
      <c r="B98" s="216"/>
      <c r="C98" s="123"/>
      <c r="D98" s="83"/>
      <c r="E98" s="64"/>
      <c r="F98" s="126">
        <f>F99+F101+F103</f>
        <v>380000</v>
      </c>
      <c r="G98" s="126"/>
      <c r="H98" s="126">
        <f>H99+H101+H103</f>
        <v>380000</v>
      </c>
      <c r="I98" s="171"/>
      <c r="J98" s="82"/>
      <c r="K98" s="275"/>
    </row>
    <row r="99" s="6" customFormat="1" ht="27" spans="1:11">
      <c r="A99" s="215"/>
      <c r="B99" s="87" t="s">
        <v>319</v>
      </c>
      <c r="C99" s="74" t="s">
        <v>224</v>
      </c>
      <c r="D99" s="23" t="s">
        <v>182</v>
      </c>
      <c r="E99" s="23" t="s">
        <v>183</v>
      </c>
      <c r="F99" s="201">
        <v>150000</v>
      </c>
      <c r="G99" s="217"/>
      <c r="H99" s="201">
        <v>150000</v>
      </c>
      <c r="I99" s="137" t="s">
        <v>184</v>
      </c>
      <c r="J99" s="276" t="s">
        <v>320</v>
      </c>
      <c r="K99" s="153" t="s">
        <v>189</v>
      </c>
    </row>
    <row r="100" s="6" customFormat="1" ht="40.5" spans="1:11">
      <c r="A100" s="215"/>
      <c r="B100" s="87"/>
      <c r="C100" s="74"/>
      <c r="D100" s="23"/>
      <c r="E100" s="23"/>
      <c r="F100" s="201"/>
      <c r="G100" s="217"/>
      <c r="H100" s="201"/>
      <c r="I100" s="105" t="s">
        <v>187</v>
      </c>
      <c r="J100" s="277" t="s">
        <v>321</v>
      </c>
      <c r="K100" s="154" t="s">
        <v>189</v>
      </c>
    </row>
    <row r="101" s="6" customFormat="1" ht="27" spans="1:11">
      <c r="A101" s="215"/>
      <c r="B101" s="218" t="s">
        <v>322</v>
      </c>
      <c r="C101" s="68" t="s">
        <v>224</v>
      </c>
      <c r="D101" s="31" t="s">
        <v>182</v>
      </c>
      <c r="E101" s="31" t="s">
        <v>183</v>
      </c>
      <c r="F101" s="201">
        <v>180000</v>
      </c>
      <c r="G101" s="219"/>
      <c r="H101" s="201">
        <v>180000</v>
      </c>
      <c r="I101" s="145" t="s">
        <v>184</v>
      </c>
      <c r="J101" s="277" t="s">
        <v>323</v>
      </c>
      <c r="K101" s="154" t="s">
        <v>189</v>
      </c>
    </row>
    <row r="102" s="6" customFormat="1" spans="1:11">
      <c r="A102" s="215"/>
      <c r="B102" s="218"/>
      <c r="C102" s="68"/>
      <c r="D102" s="31"/>
      <c r="E102" s="54"/>
      <c r="F102" s="201"/>
      <c r="G102" s="220"/>
      <c r="H102" s="201"/>
      <c r="I102" s="105" t="s">
        <v>187</v>
      </c>
      <c r="J102" s="278" t="s">
        <v>324</v>
      </c>
      <c r="K102" s="153" t="s">
        <v>189</v>
      </c>
    </row>
    <row r="103" s="6" customFormat="1" ht="27" spans="1:11">
      <c r="A103" s="215"/>
      <c r="B103" s="218" t="s">
        <v>325</v>
      </c>
      <c r="C103" s="68" t="s">
        <v>224</v>
      </c>
      <c r="D103" s="31" t="s">
        <v>182</v>
      </c>
      <c r="E103" s="31" t="s">
        <v>183</v>
      </c>
      <c r="F103" s="201">
        <v>50000</v>
      </c>
      <c r="G103" s="219"/>
      <c r="H103" s="201">
        <v>50000</v>
      </c>
      <c r="I103" s="145" t="s">
        <v>184</v>
      </c>
      <c r="J103" s="277" t="s">
        <v>320</v>
      </c>
      <c r="K103" s="154" t="s">
        <v>189</v>
      </c>
    </row>
    <row r="104" s="6" customFormat="1" ht="40.5" spans="1:11">
      <c r="A104" s="221"/>
      <c r="B104" s="218"/>
      <c r="C104" s="68"/>
      <c r="D104" s="31"/>
      <c r="E104" s="54"/>
      <c r="F104" s="201"/>
      <c r="G104" s="220"/>
      <c r="H104" s="201"/>
      <c r="I104" s="105" t="s">
        <v>187</v>
      </c>
      <c r="J104" s="277" t="s">
        <v>326</v>
      </c>
      <c r="K104" s="153" t="s">
        <v>189</v>
      </c>
    </row>
    <row r="105" s="7" customFormat="1" ht="21" customHeight="1" spans="1:11">
      <c r="A105" s="222" t="s">
        <v>327</v>
      </c>
      <c r="B105" s="223"/>
      <c r="C105" s="91"/>
      <c r="D105" s="27"/>
      <c r="E105" s="27"/>
      <c r="F105" s="224">
        <f t="shared" ref="F105:H105" si="7">F106+F108</f>
        <v>210000</v>
      </c>
      <c r="G105" s="224">
        <f>G106+G108</f>
        <v>160000</v>
      </c>
      <c r="H105" s="224">
        <f>H106+H108</f>
        <v>50000</v>
      </c>
      <c r="I105" s="171"/>
      <c r="J105" s="279"/>
      <c r="K105" s="43"/>
    </row>
    <row r="106" s="7" customFormat="1" ht="22" customHeight="1" spans="1:11">
      <c r="A106" s="215" t="s">
        <v>328</v>
      </c>
      <c r="B106" s="223"/>
      <c r="C106" s="91"/>
      <c r="D106" s="27"/>
      <c r="E106" s="27"/>
      <c r="F106" s="225">
        <f t="shared" ref="F106:H106" si="8">F107+F109</f>
        <v>210000</v>
      </c>
      <c r="G106" s="225">
        <f>G107+G109</f>
        <v>160000</v>
      </c>
      <c r="H106" s="225">
        <f>H107+H109</f>
        <v>50000</v>
      </c>
      <c r="I106" s="160"/>
      <c r="J106" s="279"/>
      <c r="K106" s="166"/>
    </row>
    <row r="107" s="6" customFormat="1" spans="1:11">
      <c r="A107" s="215"/>
      <c r="B107" s="218" t="s">
        <v>329</v>
      </c>
      <c r="C107" s="74" t="s">
        <v>198</v>
      </c>
      <c r="D107" s="23" t="s">
        <v>182</v>
      </c>
      <c r="E107" s="31" t="s">
        <v>183</v>
      </c>
      <c r="F107" s="225">
        <v>160000</v>
      </c>
      <c r="G107" s="225">
        <v>160000</v>
      </c>
      <c r="H107" s="225"/>
      <c r="I107" s="145" t="s">
        <v>184</v>
      </c>
      <c r="J107" s="280" t="s">
        <v>330</v>
      </c>
      <c r="K107" s="154" t="s">
        <v>189</v>
      </c>
    </row>
    <row r="108" s="6" customFormat="1" ht="27" spans="1:11">
      <c r="A108" s="215"/>
      <c r="B108" s="226"/>
      <c r="C108" s="68"/>
      <c r="D108" s="31"/>
      <c r="E108" s="54"/>
      <c r="F108" s="227"/>
      <c r="G108" s="227"/>
      <c r="H108" s="227"/>
      <c r="I108" s="105" t="s">
        <v>187</v>
      </c>
      <c r="J108" s="277" t="s">
        <v>331</v>
      </c>
      <c r="K108" s="153" t="s">
        <v>189</v>
      </c>
    </row>
    <row r="109" s="6" customFormat="1" ht="27" spans="1:11">
      <c r="A109" s="215"/>
      <c r="B109" s="228" t="s">
        <v>332</v>
      </c>
      <c r="C109" s="228" t="s">
        <v>333</v>
      </c>
      <c r="D109" s="229" t="s">
        <v>182</v>
      </c>
      <c r="E109" s="229" t="s">
        <v>183</v>
      </c>
      <c r="F109" s="230">
        <v>50000</v>
      </c>
      <c r="G109" s="230"/>
      <c r="H109" s="230">
        <v>50000</v>
      </c>
      <c r="I109" s="105" t="s">
        <v>184</v>
      </c>
      <c r="J109" s="281" t="s">
        <v>334</v>
      </c>
      <c r="K109" s="154" t="s">
        <v>189</v>
      </c>
    </row>
    <row r="110" s="6" customFormat="1" ht="27" spans="1:11">
      <c r="A110" s="215"/>
      <c r="B110" s="231"/>
      <c r="C110" s="231"/>
      <c r="D110" s="215"/>
      <c r="E110" s="215"/>
      <c r="F110" s="232"/>
      <c r="G110" s="215"/>
      <c r="H110" s="215"/>
      <c r="I110" s="105"/>
      <c r="J110" s="281" t="s">
        <v>335</v>
      </c>
      <c r="K110" s="154" t="s">
        <v>189</v>
      </c>
    </row>
    <row r="111" s="6" customFormat="1" ht="27" spans="1:11">
      <c r="A111" s="215"/>
      <c r="B111" s="231"/>
      <c r="C111" s="231"/>
      <c r="D111" s="215"/>
      <c r="E111" s="215"/>
      <c r="F111" s="232"/>
      <c r="G111" s="215"/>
      <c r="H111" s="215"/>
      <c r="I111" s="105" t="s">
        <v>187</v>
      </c>
      <c r="J111" s="281" t="s">
        <v>336</v>
      </c>
      <c r="K111" s="154" t="s">
        <v>189</v>
      </c>
    </row>
    <row r="112" s="6" customFormat="1" ht="27" spans="1:11">
      <c r="A112" s="221"/>
      <c r="B112" s="233"/>
      <c r="C112" s="233"/>
      <c r="D112" s="221"/>
      <c r="E112" s="221"/>
      <c r="F112" s="234"/>
      <c r="G112" s="221"/>
      <c r="H112" s="221"/>
      <c r="I112" s="105"/>
      <c r="J112" s="281" t="s">
        <v>337</v>
      </c>
      <c r="K112" s="154" t="s">
        <v>189</v>
      </c>
    </row>
    <row r="113" s="7" customFormat="1" ht="25" customHeight="1" spans="1:11">
      <c r="A113" s="235" t="s">
        <v>338</v>
      </c>
      <c r="B113" s="236"/>
      <c r="C113" s="236"/>
      <c r="D113" s="237"/>
      <c r="E113" s="237"/>
      <c r="F113" s="238">
        <f>F114+F116</f>
        <v>400000</v>
      </c>
      <c r="G113" s="238"/>
      <c r="H113" s="238">
        <f>H114+H116</f>
        <v>400000</v>
      </c>
      <c r="I113" s="171"/>
      <c r="J113" s="282"/>
      <c r="K113" s="166"/>
    </row>
    <row r="114" s="6" customFormat="1" ht="24" customHeight="1" spans="1:11">
      <c r="A114" s="218" t="s">
        <v>339</v>
      </c>
      <c r="B114" s="239"/>
      <c r="C114" s="239"/>
      <c r="D114" s="240"/>
      <c r="E114" s="240"/>
      <c r="F114" s="241">
        <f>F115+F117</f>
        <v>400000</v>
      </c>
      <c r="G114" s="241"/>
      <c r="H114" s="241">
        <f>H115+H117</f>
        <v>400000</v>
      </c>
      <c r="I114" s="105"/>
      <c r="J114" s="283"/>
      <c r="K114" s="162"/>
    </row>
    <row r="115" s="3" customFormat="1" ht="94.5" spans="1:11">
      <c r="A115" s="226"/>
      <c r="B115" s="34" t="s">
        <v>340</v>
      </c>
      <c r="C115" s="34" t="s">
        <v>181</v>
      </c>
      <c r="D115" s="31" t="s">
        <v>182</v>
      </c>
      <c r="E115" s="34" t="s">
        <v>183</v>
      </c>
      <c r="F115" s="35">
        <v>100000</v>
      </c>
      <c r="G115" s="242"/>
      <c r="H115" s="35">
        <v>100000</v>
      </c>
      <c r="I115" s="129" t="s">
        <v>184</v>
      </c>
      <c r="J115" s="130" t="s">
        <v>341</v>
      </c>
      <c r="K115" s="131" t="s">
        <v>189</v>
      </c>
    </row>
    <row r="116" s="3" customFormat="1" ht="94.5" spans="1:11">
      <c r="A116" s="226"/>
      <c r="B116" s="38"/>
      <c r="C116" s="39"/>
      <c r="D116" s="40"/>
      <c r="E116" s="41"/>
      <c r="F116" s="42"/>
      <c r="G116" s="42"/>
      <c r="H116" s="42"/>
      <c r="I116" s="105" t="s">
        <v>187</v>
      </c>
      <c r="J116" s="130" t="s">
        <v>342</v>
      </c>
      <c r="K116" s="131" t="s">
        <v>189</v>
      </c>
    </row>
    <row r="117" s="3" customFormat="1" ht="81" spans="1:11">
      <c r="A117" s="226"/>
      <c r="B117" s="34" t="s">
        <v>343</v>
      </c>
      <c r="C117" s="34" t="s">
        <v>181</v>
      </c>
      <c r="D117" s="243" t="s">
        <v>182</v>
      </c>
      <c r="E117" s="34" t="s">
        <v>183</v>
      </c>
      <c r="F117" s="35">
        <v>300000</v>
      </c>
      <c r="G117" s="36"/>
      <c r="H117" s="35">
        <v>300000</v>
      </c>
      <c r="I117" s="129" t="s">
        <v>184</v>
      </c>
      <c r="J117" s="130" t="s">
        <v>344</v>
      </c>
      <c r="K117" s="131" t="s">
        <v>186</v>
      </c>
    </row>
    <row r="118" s="3" customFormat="1" ht="108" spans="1:11">
      <c r="A118" s="244"/>
      <c r="B118" s="38"/>
      <c r="C118" s="39"/>
      <c r="D118" s="40"/>
      <c r="E118" s="41"/>
      <c r="F118" s="42"/>
      <c r="G118" s="42"/>
      <c r="H118" s="42"/>
      <c r="I118" s="129" t="s">
        <v>187</v>
      </c>
      <c r="J118" s="284" t="s">
        <v>345</v>
      </c>
      <c r="K118" s="285" t="s">
        <v>189</v>
      </c>
    </row>
    <row r="119" s="7" customFormat="1" ht="27" customHeight="1" spans="1:11">
      <c r="A119" s="245" t="s">
        <v>346</v>
      </c>
      <c r="B119" s="246"/>
      <c r="C119" s="246"/>
      <c r="D119" s="246"/>
      <c r="E119" s="246"/>
      <c r="F119" s="247">
        <f t="shared" ref="F119:H119" si="9">F120+F127</f>
        <v>1880000</v>
      </c>
      <c r="G119" s="247">
        <f>G120+G127</f>
        <v>980000</v>
      </c>
      <c r="H119" s="247">
        <f>H120+H127</f>
        <v>900000</v>
      </c>
      <c r="I119" s="171"/>
      <c r="J119" s="82"/>
      <c r="K119" s="82"/>
    </row>
    <row r="120" s="7" customFormat="1" ht="27" customHeight="1" spans="1:11">
      <c r="A120" s="215" t="s">
        <v>347</v>
      </c>
      <c r="B120" s="246"/>
      <c r="C120" s="246"/>
      <c r="D120" s="246"/>
      <c r="E120" s="246"/>
      <c r="F120" s="248">
        <f t="shared" ref="F120:H120" si="10">F121+F123+F125</f>
        <v>980000</v>
      </c>
      <c r="G120" s="248">
        <f>G121+G123+G125</f>
        <v>80000</v>
      </c>
      <c r="H120" s="248">
        <f>H121+H123+H125</f>
        <v>900000</v>
      </c>
      <c r="I120" s="160"/>
      <c r="J120" s="82"/>
      <c r="K120" s="82"/>
    </row>
    <row r="121" customFormat="1" ht="27" spans="1:11">
      <c r="A121" s="215"/>
      <c r="B121" s="249" t="s">
        <v>348</v>
      </c>
      <c r="C121" s="210" t="s">
        <v>198</v>
      </c>
      <c r="D121" s="250" t="s">
        <v>182</v>
      </c>
      <c r="E121" s="54" t="s">
        <v>183</v>
      </c>
      <c r="F121" s="251">
        <v>80000</v>
      </c>
      <c r="G121" s="251">
        <v>80000</v>
      </c>
      <c r="H121" s="251"/>
      <c r="I121" s="145" t="s">
        <v>184</v>
      </c>
      <c r="J121" s="286" t="s">
        <v>349</v>
      </c>
      <c r="K121" s="154" t="s">
        <v>189</v>
      </c>
    </row>
    <row r="122" customFormat="1" spans="1:11">
      <c r="A122" s="215"/>
      <c r="B122" s="252"/>
      <c r="C122" s="68"/>
      <c r="D122" s="31"/>
      <c r="E122" s="54"/>
      <c r="F122" s="220"/>
      <c r="G122" s="220"/>
      <c r="H122" s="220"/>
      <c r="I122" s="105" t="s">
        <v>187</v>
      </c>
      <c r="J122" s="286" t="s">
        <v>350</v>
      </c>
      <c r="K122" s="153" t="s">
        <v>189</v>
      </c>
    </row>
    <row r="123" s="6" customFormat="1" ht="40.5" spans="1:11">
      <c r="A123" s="215"/>
      <c r="B123" s="253" t="s">
        <v>351</v>
      </c>
      <c r="C123" s="253" t="s">
        <v>352</v>
      </c>
      <c r="D123" s="254" t="s">
        <v>182</v>
      </c>
      <c r="E123" s="254" t="s">
        <v>272</v>
      </c>
      <c r="F123" s="255">
        <v>750000</v>
      </c>
      <c r="G123" s="256"/>
      <c r="H123" s="255">
        <v>750000</v>
      </c>
      <c r="I123" s="287" t="s">
        <v>184</v>
      </c>
      <c r="J123" s="288" t="s">
        <v>353</v>
      </c>
      <c r="K123" s="288" t="s">
        <v>353</v>
      </c>
    </row>
    <row r="124" s="6" customFormat="1" ht="42" customHeight="1" spans="1:11">
      <c r="A124" s="215"/>
      <c r="B124" s="257"/>
      <c r="C124" s="257"/>
      <c r="D124" s="258"/>
      <c r="E124" s="258"/>
      <c r="F124" s="259"/>
      <c r="G124" s="116"/>
      <c r="H124" s="259"/>
      <c r="I124" s="287" t="s">
        <v>187</v>
      </c>
      <c r="J124" s="289" t="s">
        <v>354</v>
      </c>
      <c r="K124" s="119" t="s">
        <v>186</v>
      </c>
    </row>
    <row r="125" s="6" customFormat="1" ht="49" customHeight="1" spans="1:11">
      <c r="A125" s="215"/>
      <c r="B125" s="260" t="s">
        <v>355</v>
      </c>
      <c r="C125" s="260" t="s">
        <v>352</v>
      </c>
      <c r="D125" s="261" t="s">
        <v>182</v>
      </c>
      <c r="E125" s="261" t="s">
        <v>272</v>
      </c>
      <c r="F125" s="104">
        <v>150000</v>
      </c>
      <c r="G125" s="261"/>
      <c r="H125" s="104">
        <v>150000</v>
      </c>
      <c r="I125" s="287" t="s">
        <v>184</v>
      </c>
      <c r="J125" s="289" t="s">
        <v>356</v>
      </c>
      <c r="K125" s="290" t="s">
        <v>356</v>
      </c>
    </row>
    <row r="126" s="6" customFormat="1" ht="15" customHeight="1" spans="1:11">
      <c r="A126" s="221"/>
      <c r="B126" s="260"/>
      <c r="C126" s="260"/>
      <c r="D126" s="119"/>
      <c r="E126" s="119"/>
      <c r="F126" s="104"/>
      <c r="G126" s="261"/>
      <c r="H126" s="104"/>
      <c r="I126" s="287" t="s">
        <v>187</v>
      </c>
      <c r="J126" s="289" t="s">
        <v>357</v>
      </c>
      <c r="K126" s="291" t="s">
        <v>186</v>
      </c>
    </row>
    <row r="127" s="6" customFormat="1" ht="15" customHeight="1" spans="1:11">
      <c r="A127" s="215" t="s">
        <v>358</v>
      </c>
      <c r="B127" s="253"/>
      <c r="C127" s="260"/>
      <c r="D127" s="119"/>
      <c r="E127" s="256"/>
      <c r="F127" s="255">
        <v>900000</v>
      </c>
      <c r="G127" s="255">
        <v>900000</v>
      </c>
      <c r="H127" s="255"/>
      <c r="I127" s="292"/>
      <c r="J127" s="154"/>
      <c r="K127" s="291"/>
    </row>
    <row r="128" ht="27" customHeight="1" spans="1:11">
      <c r="A128" s="215"/>
      <c r="B128" s="262" t="s">
        <v>359</v>
      </c>
      <c r="C128" s="74" t="s">
        <v>198</v>
      </c>
      <c r="D128" s="23" t="s">
        <v>182</v>
      </c>
      <c r="E128" s="31" t="s">
        <v>183</v>
      </c>
      <c r="F128" s="219">
        <v>900000</v>
      </c>
      <c r="G128" s="219">
        <v>900000</v>
      </c>
      <c r="H128" s="219"/>
      <c r="I128" s="145" t="s">
        <v>184</v>
      </c>
      <c r="J128" s="293" t="s">
        <v>360</v>
      </c>
      <c r="K128" s="293" t="s">
        <v>361</v>
      </c>
    </row>
    <row r="129" spans="1:11">
      <c r="A129" s="221"/>
      <c r="B129" s="252"/>
      <c r="C129" s="68"/>
      <c r="D129" s="31"/>
      <c r="E129" s="54"/>
      <c r="F129" s="251"/>
      <c r="G129" s="251"/>
      <c r="H129" s="251"/>
      <c r="I129" s="105" t="s">
        <v>187</v>
      </c>
      <c r="J129" s="293" t="s">
        <v>362</v>
      </c>
      <c r="K129" s="293" t="s">
        <v>363</v>
      </c>
    </row>
    <row r="130" s="2" customFormat="1" spans="1:12">
      <c r="A130" s="294" t="s">
        <v>364</v>
      </c>
      <c r="B130" s="295"/>
      <c r="C130" s="91"/>
      <c r="D130" s="27"/>
      <c r="E130" s="83"/>
      <c r="F130" s="296">
        <v>300000</v>
      </c>
      <c r="G130" s="296"/>
      <c r="H130" s="296">
        <v>300000</v>
      </c>
      <c r="I130" s="160"/>
      <c r="J130" s="311"/>
      <c r="K130" s="311"/>
      <c r="L130" s="7"/>
    </row>
    <row r="131" customFormat="1" spans="1:12">
      <c r="A131" s="174" t="s">
        <v>365</v>
      </c>
      <c r="B131" s="297"/>
      <c r="C131" s="68"/>
      <c r="D131" s="31"/>
      <c r="E131" s="23"/>
      <c r="F131" s="217">
        <v>300000</v>
      </c>
      <c r="G131" s="217"/>
      <c r="H131" s="217">
        <v>300000</v>
      </c>
      <c r="I131" s="140"/>
      <c r="J131" s="293"/>
      <c r="K131" s="293"/>
      <c r="L131" s="6"/>
    </row>
    <row r="132" s="4" customFormat="1" ht="34.95" customHeight="1" spans="1:11">
      <c r="A132" s="185"/>
      <c r="B132" s="174" t="s">
        <v>366</v>
      </c>
      <c r="C132" s="175" t="s">
        <v>193</v>
      </c>
      <c r="D132" s="175" t="s">
        <v>182</v>
      </c>
      <c r="E132" s="175" t="s">
        <v>208</v>
      </c>
      <c r="F132" s="176">
        <v>300000</v>
      </c>
      <c r="G132" s="172"/>
      <c r="H132" s="176">
        <v>300000</v>
      </c>
      <c r="I132" s="263" t="s">
        <v>184</v>
      </c>
      <c r="J132" s="134" t="s">
        <v>367</v>
      </c>
      <c r="K132" s="134" t="s">
        <v>368</v>
      </c>
    </row>
    <row r="133" s="4" customFormat="1" ht="34.95" customHeight="1" spans="1:11">
      <c r="A133" s="178"/>
      <c r="B133" s="178"/>
      <c r="C133" s="179"/>
      <c r="D133" s="179"/>
      <c r="E133" s="179"/>
      <c r="F133" s="180"/>
      <c r="G133" s="177"/>
      <c r="H133" s="180"/>
      <c r="I133" s="133" t="s">
        <v>187</v>
      </c>
      <c r="J133" s="134" t="s">
        <v>369</v>
      </c>
      <c r="K133" s="134" t="s">
        <v>186</v>
      </c>
    </row>
    <row r="134" s="7" customFormat="1" ht="27" customHeight="1" spans="1:11">
      <c r="A134" s="298" t="s">
        <v>370</v>
      </c>
      <c r="B134" s="246"/>
      <c r="C134" s="246"/>
      <c r="D134" s="246"/>
      <c r="E134" s="246"/>
      <c r="F134" s="238">
        <f>F135+F137+F139</f>
        <v>350000</v>
      </c>
      <c r="G134" s="238"/>
      <c r="H134" s="238">
        <f>H135+H137+H139</f>
        <v>350000</v>
      </c>
      <c r="I134" s="312"/>
      <c r="J134" s="313"/>
      <c r="K134" s="82"/>
    </row>
    <row r="135" customFormat="1" ht="21" customHeight="1" spans="1:11">
      <c r="A135" s="299" t="s">
        <v>371</v>
      </c>
      <c r="B135" s="278"/>
      <c r="C135" s="278"/>
      <c r="D135" s="278"/>
      <c r="E135" s="278"/>
      <c r="F135" s="241">
        <f>F136+F138+F140</f>
        <v>350000</v>
      </c>
      <c r="G135" s="241"/>
      <c r="H135" s="241">
        <f>H136+H138+H140</f>
        <v>350000</v>
      </c>
      <c r="I135" s="314"/>
      <c r="J135" s="315"/>
      <c r="K135" s="154"/>
    </row>
    <row r="136" s="9" customFormat="1" ht="31" customHeight="1" spans="1:11">
      <c r="A136" s="300"/>
      <c r="B136" s="228" t="s">
        <v>372</v>
      </c>
      <c r="C136" s="228" t="s">
        <v>333</v>
      </c>
      <c r="D136" s="229" t="s">
        <v>182</v>
      </c>
      <c r="E136" s="228" t="s">
        <v>373</v>
      </c>
      <c r="F136" s="230">
        <v>100000</v>
      </c>
      <c r="G136" s="230"/>
      <c r="H136" s="230">
        <v>100000</v>
      </c>
      <c r="I136" s="105" t="s">
        <v>184</v>
      </c>
      <c r="J136" s="316" t="s">
        <v>374</v>
      </c>
      <c r="K136" s="154" t="s">
        <v>189</v>
      </c>
    </row>
    <row r="137" s="9" customFormat="1" ht="33" customHeight="1" spans="1:11">
      <c r="A137" s="300"/>
      <c r="B137" s="233"/>
      <c r="C137" s="233"/>
      <c r="D137" s="221"/>
      <c r="E137" s="233"/>
      <c r="F137" s="234"/>
      <c r="G137" s="234"/>
      <c r="H137" s="234"/>
      <c r="I137" s="105" t="s">
        <v>187</v>
      </c>
      <c r="J137" s="316" t="s">
        <v>374</v>
      </c>
      <c r="K137" s="154" t="s">
        <v>189</v>
      </c>
    </row>
    <row r="138" s="4" customFormat="1" ht="34.95" customHeight="1" spans="1:11">
      <c r="A138" s="301"/>
      <c r="B138" s="174" t="s">
        <v>375</v>
      </c>
      <c r="C138" s="175" t="s">
        <v>193</v>
      </c>
      <c r="D138" s="175" t="s">
        <v>182</v>
      </c>
      <c r="E138" s="175" t="s">
        <v>208</v>
      </c>
      <c r="F138" s="176">
        <v>150000</v>
      </c>
      <c r="G138" s="172"/>
      <c r="H138" s="176">
        <v>150000</v>
      </c>
      <c r="I138" s="263" t="s">
        <v>184</v>
      </c>
      <c r="J138" s="181" t="s">
        <v>376</v>
      </c>
      <c r="K138" s="181" t="s">
        <v>186</v>
      </c>
    </row>
    <row r="139" s="4" customFormat="1" ht="34.95" customHeight="1" spans="1:11">
      <c r="A139" s="301"/>
      <c r="B139" s="178"/>
      <c r="C139" s="179"/>
      <c r="D139" s="179"/>
      <c r="E139" s="179"/>
      <c r="F139" s="180"/>
      <c r="G139" s="177"/>
      <c r="H139" s="180"/>
      <c r="I139" s="133" t="s">
        <v>187</v>
      </c>
      <c r="J139" s="181" t="s">
        <v>377</v>
      </c>
      <c r="K139" s="181" t="s">
        <v>186</v>
      </c>
    </row>
    <row r="140" s="3" customFormat="1" ht="67.5" spans="1:11">
      <c r="A140" s="301"/>
      <c r="B140" s="34" t="s">
        <v>378</v>
      </c>
      <c r="C140" s="34" t="s">
        <v>181</v>
      </c>
      <c r="D140" s="31" t="s">
        <v>182</v>
      </c>
      <c r="E140" s="34" t="s">
        <v>183</v>
      </c>
      <c r="F140" s="35">
        <v>100000</v>
      </c>
      <c r="G140" s="36"/>
      <c r="H140" s="35">
        <v>100000</v>
      </c>
      <c r="I140" s="129" t="s">
        <v>184</v>
      </c>
      <c r="J140" s="130" t="s">
        <v>379</v>
      </c>
      <c r="K140" s="131" t="s">
        <v>186</v>
      </c>
    </row>
    <row r="141" s="3" customFormat="1" ht="54" spans="1:11">
      <c r="A141" s="302"/>
      <c r="B141" s="38"/>
      <c r="C141" s="39"/>
      <c r="D141" s="40"/>
      <c r="E141" s="41"/>
      <c r="F141" s="42"/>
      <c r="G141" s="42"/>
      <c r="H141" s="42"/>
      <c r="I141" s="270" t="s">
        <v>187</v>
      </c>
      <c r="J141" s="130" t="s">
        <v>380</v>
      </c>
      <c r="K141" s="131" t="s">
        <v>189</v>
      </c>
    </row>
    <row r="142" s="7" customFormat="1" spans="1:11">
      <c r="A142" s="246" t="s">
        <v>381</v>
      </c>
      <c r="B142" s="303"/>
      <c r="C142" s="303"/>
      <c r="D142" s="246"/>
      <c r="E142" s="246"/>
      <c r="F142" s="304">
        <f t="shared" ref="F142:H142" si="11">F143+F145+F147</f>
        <v>260000</v>
      </c>
      <c r="G142" s="304">
        <f>G143+G145+G147</f>
        <v>200000</v>
      </c>
      <c r="H142" s="304">
        <f>H143+H145+H147</f>
        <v>60000</v>
      </c>
      <c r="I142" s="312"/>
      <c r="J142" s="246"/>
      <c r="K142" s="246"/>
    </row>
    <row r="143" s="7" customFormat="1" spans="1:11">
      <c r="A143" s="229" t="s">
        <v>382</v>
      </c>
      <c r="B143" s="305"/>
      <c r="C143" s="303"/>
      <c r="D143" s="246"/>
      <c r="E143" s="306"/>
      <c r="F143" s="307">
        <f t="shared" ref="F143:H143" si="12">F144+F146+F148</f>
        <v>260000</v>
      </c>
      <c r="G143" s="307">
        <f>G144+G146+G148</f>
        <v>200000</v>
      </c>
      <c r="H143" s="307">
        <f>H144+H146+H148</f>
        <v>60000</v>
      </c>
      <c r="I143" s="317"/>
      <c r="J143" s="246"/>
      <c r="K143" s="246"/>
    </row>
    <row r="144" ht="27" spans="1:11">
      <c r="A144" s="215"/>
      <c r="B144" s="308" t="s">
        <v>383</v>
      </c>
      <c r="C144" s="74" t="s">
        <v>198</v>
      </c>
      <c r="D144" s="23" t="s">
        <v>182</v>
      </c>
      <c r="E144" s="31" t="s">
        <v>183</v>
      </c>
      <c r="F144" s="219">
        <v>177000</v>
      </c>
      <c r="G144" s="219">
        <v>177000</v>
      </c>
      <c r="H144" s="219"/>
      <c r="I144" s="145" t="s">
        <v>184</v>
      </c>
      <c r="J144" s="318" t="s">
        <v>384</v>
      </c>
      <c r="K144" s="154" t="s">
        <v>189</v>
      </c>
    </row>
    <row r="145" ht="21" customHeight="1" spans="1:11">
      <c r="A145" s="215"/>
      <c r="B145" s="309"/>
      <c r="C145" s="68"/>
      <c r="D145" s="31"/>
      <c r="E145" s="54"/>
      <c r="F145" s="220"/>
      <c r="G145" s="220"/>
      <c r="H145" s="220"/>
      <c r="I145" s="105" t="s">
        <v>187</v>
      </c>
      <c r="J145" s="318" t="s">
        <v>385</v>
      </c>
      <c r="K145" s="153" t="s">
        <v>189</v>
      </c>
    </row>
    <row r="146" ht="16" customHeight="1" spans="1:11">
      <c r="A146" s="215"/>
      <c r="B146" s="308" t="s">
        <v>386</v>
      </c>
      <c r="C146" s="74" t="s">
        <v>198</v>
      </c>
      <c r="D146" s="23" t="s">
        <v>182</v>
      </c>
      <c r="E146" s="31" t="s">
        <v>183</v>
      </c>
      <c r="F146" s="219">
        <v>23000</v>
      </c>
      <c r="G146" s="219">
        <v>23000</v>
      </c>
      <c r="H146" s="219"/>
      <c r="I146" s="145" t="s">
        <v>184</v>
      </c>
      <c r="J146" s="293" t="s">
        <v>387</v>
      </c>
      <c r="K146" s="154" t="s">
        <v>189</v>
      </c>
    </row>
    <row r="147" ht="16" customHeight="1" spans="1:11">
      <c r="A147" s="215"/>
      <c r="B147" s="309"/>
      <c r="C147" s="68"/>
      <c r="D147" s="31"/>
      <c r="E147" s="54"/>
      <c r="F147" s="220"/>
      <c r="G147" s="220"/>
      <c r="H147" s="220"/>
      <c r="I147" s="105" t="s">
        <v>187</v>
      </c>
      <c r="J147" s="278" t="s">
        <v>388</v>
      </c>
      <c r="K147" s="153" t="s">
        <v>189</v>
      </c>
    </row>
    <row r="148" s="4" customFormat="1" ht="34.95" customHeight="1" spans="1:11">
      <c r="A148" s="310"/>
      <c r="B148" s="174" t="s">
        <v>389</v>
      </c>
      <c r="C148" s="175" t="s">
        <v>193</v>
      </c>
      <c r="D148" s="175" t="s">
        <v>182</v>
      </c>
      <c r="E148" s="23" t="s">
        <v>183</v>
      </c>
      <c r="F148" s="176">
        <v>60000</v>
      </c>
      <c r="G148" s="172"/>
      <c r="H148" s="176">
        <v>60000</v>
      </c>
      <c r="I148" s="263" t="s">
        <v>184</v>
      </c>
      <c r="J148" s="181" t="s">
        <v>390</v>
      </c>
      <c r="K148" s="181" t="s">
        <v>186</v>
      </c>
    </row>
    <row r="149" s="4" customFormat="1" ht="59" customHeight="1" spans="1:11">
      <c r="A149" s="40"/>
      <c r="B149" s="178"/>
      <c r="C149" s="179"/>
      <c r="D149" s="179"/>
      <c r="E149" s="23"/>
      <c r="F149" s="180"/>
      <c r="G149" s="177"/>
      <c r="H149" s="180"/>
      <c r="I149" s="133" t="s">
        <v>187</v>
      </c>
      <c r="J149" s="181" t="s">
        <v>391</v>
      </c>
      <c r="K149" s="181" t="s">
        <v>186</v>
      </c>
    </row>
  </sheetData>
  <autoFilter ref="A1:K149"/>
  <mergeCells count="372">
    <mergeCell ref="A2:K2"/>
    <mergeCell ref="A3:B3"/>
    <mergeCell ref="J3:K3"/>
    <mergeCell ref="F4:H4"/>
    <mergeCell ref="A4:A5"/>
    <mergeCell ref="A8:A10"/>
    <mergeCell ref="A12:A14"/>
    <mergeCell ref="A15:A17"/>
    <mergeCell ref="A18:A22"/>
    <mergeCell ref="A24:A28"/>
    <mergeCell ref="A29:A31"/>
    <mergeCell ref="A33:A35"/>
    <mergeCell ref="A37:A39"/>
    <mergeCell ref="A40:A44"/>
    <mergeCell ref="A46:A54"/>
    <mergeCell ref="A55:A59"/>
    <mergeCell ref="A61:A63"/>
    <mergeCell ref="A65:A67"/>
    <mergeCell ref="A68:A70"/>
    <mergeCell ref="A71:A73"/>
    <mergeCell ref="A75:A77"/>
    <mergeCell ref="A78:A82"/>
    <mergeCell ref="A84:A86"/>
    <mergeCell ref="A88:A90"/>
    <mergeCell ref="A91:A93"/>
    <mergeCell ref="A94:A96"/>
    <mergeCell ref="A98:A104"/>
    <mergeCell ref="A106:A112"/>
    <mergeCell ref="A114:A118"/>
    <mergeCell ref="A120:A126"/>
    <mergeCell ref="A127:A129"/>
    <mergeCell ref="A131:A133"/>
    <mergeCell ref="A135:A141"/>
    <mergeCell ref="A143:A149"/>
    <mergeCell ref="B4:B5"/>
    <mergeCell ref="B9:B10"/>
    <mergeCell ref="B13:B14"/>
    <mergeCell ref="B16:B17"/>
    <mergeCell ref="B19:B20"/>
    <mergeCell ref="B21:B22"/>
    <mergeCell ref="B25:B26"/>
    <mergeCell ref="B27:B28"/>
    <mergeCell ref="B30:B31"/>
    <mergeCell ref="B34:B35"/>
    <mergeCell ref="B38:B39"/>
    <mergeCell ref="B41:B42"/>
    <mergeCell ref="B43:B44"/>
    <mergeCell ref="B47:B48"/>
    <mergeCell ref="B49:B50"/>
    <mergeCell ref="B51:B52"/>
    <mergeCell ref="B53:B54"/>
    <mergeCell ref="B56:B57"/>
    <mergeCell ref="B58:B59"/>
    <mergeCell ref="B62:B63"/>
    <mergeCell ref="B66:B67"/>
    <mergeCell ref="B69:B70"/>
    <mergeCell ref="B72:B73"/>
    <mergeCell ref="B76:B77"/>
    <mergeCell ref="B79:B80"/>
    <mergeCell ref="B81:B82"/>
    <mergeCell ref="B85:B86"/>
    <mergeCell ref="B89:B90"/>
    <mergeCell ref="B92:B93"/>
    <mergeCell ref="B95:B96"/>
    <mergeCell ref="B99:B100"/>
    <mergeCell ref="B101:B102"/>
    <mergeCell ref="B103:B104"/>
    <mergeCell ref="B107:B108"/>
    <mergeCell ref="B109:B112"/>
    <mergeCell ref="B115:B116"/>
    <mergeCell ref="B117:B118"/>
    <mergeCell ref="B121:B122"/>
    <mergeCell ref="B123:B124"/>
    <mergeCell ref="B125:B126"/>
    <mergeCell ref="B128:B129"/>
    <mergeCell ref="B132:B133"/>
    <mergeCell ref="B136:B137"/>
    <mergeCell ref="B138:B139"/>
    <mergeCell ref="B140:B141"/>
    <mergeCell ref="B144:B145"/>
    <mergeCell ref="B146:B147"/>
    <mergeCell ref="B148:B149"/>
    <mergeCell ref="C4:C5"/>
    <mergeCell ref="C9:C10"/>
    <mergeCell ref="C13:C14"/>
    <mergeCell ref="C16:C17"/>
    <mergeCell ref="C19:C20"/>
    <mergeCell ref="C21:C22"/>
    <mergeCell ref="C25:C26"/>
    <mergeCell ref="C27:C28"/>
    <mergeCell ref="C30:C31"/>
    <mergeCell ref="C34:C35"/>
    <mergeCell ref="C38:C39"/>
    <mergeCell ref="C41:C42"/>
    <mergeCell ref="C43:C44"/>
    <mergeCell ref="C47:C48"/>
    <mergeCell ref="C49:C50"/>
    <mergeCell ref="C51:C52"/>
    <mergeCell ref="C53:C54"/>
    <mergeCell ref="C56:C57"/>
    <mergeCell ref="C58:C59"/>
    <mergeCell ref="C62:C63"/>
    <mergeCell ref="C66:C67"/>
    <mergeCell ref="C69:C70"/>
    <mergeCell ref="C72:C73"/>
    <mergeCell ref="C76:C77"/>
    <mergeCell ref="C79:C80"/>
    <mergeCell ref="C81:C82"/>
    <mergeCell ref="C85:C86"/>
    <mergeCell ref="C89:C90"/>
    <mergeCell ref="C92:C93"/>
    <mergeCell ref="C95:C96"/>
    <mergeCell ref="C99:C100"/>
    <mergeCell ref="C101:C102"/>
    <mergeCell ref="C103:C104"/>
    <mergeCell ref="C107:C108"/>
    <mergeCell ref="C109:C112"/>
    <mergeCell ref="C115:C116"/>
    <mergeCell ref="C117:C118"/>
    <mergeCell ref="C121:C122"/>
    <mergeCell ref="C123:C124"/>
    <mergeCell ref="C125:C126"/>
    <mergeCell ref="C128:C129"/>
    <mergeCell ref="C132:C133"/>
    <mergeCell ref="C136:C137"/>
    <mergeCell ref="C138:C139"/>
    <mergeCell ref="C140:C141"/>
    <mergeCell ref="C144:C145"/>
    <mergeCell ref="C146:C147"/>
    <mergeCell ref="C148:C149"/>
    <mergeCell ref="D4:D5"/>
    <mergeCell ref="D9:D10"/>
    <mergeCell ref="D13:D14"/>
    <mergeCell ref="D16:D17"/>
    <mergeCell ref="D19:D20"/>
    <mergeCell ref="D21:D22"/>
    <mergeCell ref="D25:D26"/>
    <mergeCell ref="D27:D28"/>
    <mergeCell ref="D30:D31"/>
    <mergeCell ref="D34:D35"/>
    <mergeCell ref="D38:D39"/>
    <mergeCell ref="D41:D42"/>
    <mergeCell ref="D43:D44"/>
    <mergeCell ref="D47:D48"/>
    <mergeCell ref="D49:D50"/>
    <mergeCell ref="D51:D52"/>
    <mergeCell ref="D53:D54"/>
    <mergeCell ref="D56:D57"/>
    <mergeCell ref="D58:D59"/>
    <mergeCell ref="D62:D63"/>
    <mergeCell ref="D66:D67"/>
    <mergeCell ref="D69:D70"/>
    <mergeCell ref="D72:D73"/>
    <mergeCell ref="D76:D77"/>
    <mergeCell ref="D79:D80"/>
    <mergeCell ref="D81:D82"/>
    <mergeCell ref="D85:D86"/>
    <mergeCell ref="D89:D90"/>
    <mergeCell ref="D92:D93"/>
    <mergeCell ref="D95:D96"/>
    <mergeCell ref="D99:D100"/>
    <mergeCell ref="D101:D102"/>
    <mergeCell ref="D103:D104"/>
    <mergeCell ref="D107:D108"/>
    <mergeCell ref="D109:D112"/>
    <mergeCell ref="D115:D116"/>
    <mergeCell ref="D117:D118"/>
    <mergeCell ref="D121:D122"/>
    <mergeCell ref="D123:D124"/>
    <mergeCell ref="D125:D126"/>
    <mergeCell ref="D128:D129"/>
    <mergeCell ref="D132:D133"/>
    <mergeCell ref="D136:D137"/>
    <mergeCell ref="D138:D139"/>
    <mergeCell ref="D140:D141"/>
    <mergeCell ref="D144:D145"/>
    <mergeCell ref="D146:D147"/>
    <mergeCell ref="D148:D149"/>
    <mergeCell ref="E4:E5"/>
    <mergeCell ref="E9:E10"/>
    <mergeCell ref="E13:E14"/>
    <mergeCell ref="E16:E17"/>
    <mergeCell ref="E19:E20"/>
    <mergeCell ref="E21:E22"/>
    <mergeCell ref="E25:E26"/>
    <mergeCell ref="E27:E28"/>
    <mergeCell ref="E30:E31"/>
    <mergeCell ref="E34:E35"/>
    <mergeCell ref="E38:E39"/>
    <mergeCell ref="E41:E42"/>
    <mergeCell ref="E43:E44"/>
    <mergeCell ref="E47:E48"/>
    <mergeCell ref="E49:E50"/>
    <mergeCell ref="E51:E52"/>
    <mergeCell ref="E53:E54"/>
    <mergeCell ref="E56:E57"/>
    <mergeCell ref="E58:E59"/>
    <mergeCell ref="E62:E63"/>
    <mergeCell ref="E66:E67"/>
    <mergeCell ref="E69:E70"/>
    <mergeCell ref="E72:E73"/>
    <mergeCell ref="E76:E77"/>
    <mergeCell ref="E79:E80"/>
    <mergeCell ref="E81:E82"/>
    <mergeCell ref="E85:E86"/>
    <mergeCell ref="E89:E90"/>
    <mergeCell ref="E92:E93"/>
    <mergeCell ref="E95:E96"/>
    <mergeCell ref="E99:E100"/>
    <mergeCell ref="E101:E102"/>
    <mergeCell ref="E103:E104"/>
    <mergeCell ref="E107:E108"/>
    <mergeCell ref="E109:E112"/>
    <mergeCell ref="E115:E116"/>
    <mergeCell ref="E117:E118"/>
    <mergeCell ref="E121:E122"/>
    <mergeCell ref="E123:E124"/>
    <mergeCell ref="E125:E126"/>
    <mergeCell ref="E128:E129"/>
    <mergeCell ref="E132:E133"/>
    <mergeCell ref="E136:E137"/>
    <mergeCell ref="E138:E139"/>
    <mergeCell ref="E140:E141"/>
    <mergeCell ref="E144:E145"/>
    <mergeCell ref="E146:E147"/>
    <mergeCell ref="E148:E149"/>
    <mergeCell ref="F9:F10"/>
    <mergeCell ref="F13:F14"/>
    <mergeCell ref="F16:F17"/>
    <mergeCell ref="F19:F20"/>
    <mergeCell ref="F21:F22"/>
    <mergeCell ref="F25:F26"/>
    <mergeCell ref="F27:F28"/>
    <mergeCell ref="F30:F31"/>
    <mergeCell ref="F34:F35"/>
    <mergeCell ref="F38:F39"/>
    <mergeCell ref="F41:F42"/>
    <mergeCell ref="F43:F44"/>
    <mergeCell ref="F47:F48"/>
    <mergeCell ref="F49:F50"/>
    <mergeCell ref="F51:F52"/>
    <mergeCell ref="F53:F54"/>
    <mergeCell ref="F56:F57"/>
    <mergeCell ref="F58:F59"/>
    <mergeCell ref="F62:F63"/>
    <mergeCell ref="F66:F67"/>
    <mergeCell ref="F69:F70"/>
    <mergeCell ref="F72:F73"/>
    <mergeCell ref="F76:F77"/>
    <mergeCell ref="F79:F80"/>
    <mergeCell ref="F81:F82"/>
    <mergeCell ref="F85:F86"/>
    <mergeCell ref="F89:F90"/>
    <mergeCell ref="F92:F93"/>
    <mergeCell ref="F95:F96"/>
    <mergeCell ref="F99:F100"/>
    <mergeCell ref="F101:F102"/>
    <mergeCell ref="F103:F104"/>
    <mergeCell ref="F107:F108"/>
    <mergeCell ref="F109:F112"/>
    <mergeCell ref="F115:F116"/>
    <mergeCell ref="F117:F118"/>
    <mergeCell ref="F121:F122"/>
    <mergeCell ref="F123:F124"/>
    <mergeCell ref="F125:F126"/>
    <mergeCell ref="F128:F129"/>
    <mergeCell ref="F132:F133"/>
    <mergeCell ref="F136:F137"/>
    <mergeCell ref="F138:F139"/>
    <mergeCell ref="F140:F141"/>
    <mergeCell ref="F144:F145"/>
    <mergeCell ref="F146:F147"/>
    <mergeCell ref="F148:F149"/>
    <mergeCell ref="G9:G10"/>
    <mergeCell ref="G13:G14"/>
    <mergeCell ref="G16:G17"/>
    <mergeCell ref="G19:G20"/>
    <mergeCell ref="G21:G22"/>
    <mergeCell ref="G25:G26"/>
    <mergeCell ref="G27:G28"/>
    <mergeCell ref="G30:G31"/>
    <mergeCell ref="G34:G35"/>
    <mergeCell ref="G38:G39"/>
    <mergeCell ref="G41:G42"/>
    <mergeCell ref="G43:G44"/>
    <mergeCell ref="G47:G48"/>
    <mergeCell ref="G49:G50"/>
    <mergeCell ref="G51:G52"/>
    <mergeCell ref="G53:G54"/>
    <mergeCell ref="G56:G57"/>
    <mergeCell ref="G58:G59"/>
    <mergeCell ref="G62:G63"/>
    <mergeCell ref="G66:G67"/>
    <mergeCell ref="G69:G70"/>
    <mergeCell ref="G72:G73"/>
    <mergeCell ref="G76:G77"/>
    <mergeCell ref="G79:G80"/>
    <mergeCell ref="G81:G82"/>
    <mergeCell ref="G85:G86"/>
    <mergeCell ref="G89:G90"/>
    <mergeCell ref="G92:G93"/>
    <mergeCell ref="G95:G96"/>
    <mergeCell ref="G99:G100"/>
    <mergeCell ref="G101:G102"/>
    <mergeCell ref="G103:G104"/>
    <mergeCell ref="G107:G108"/>
    <mergeCell ref="G109:G112"/>
    <mergeCell ref="G115:G116"/>
    <mergeCell ref="G117:G118"/>
    <mergeCell ref="G121:G122"/>
    <mergeCell ref="G123:G124"/>
    <mergeCell ref="G125:G126"/>
    <mergeCell ref="G128:G129"/>
    <mergeCell ref="G132:G133"/>
    <mergeCell ref="G136:G137"/>
    <mergeCell ref="G138:G139"/>
    <mergeCell ref="G140:G141"/>
    <mergeCell ref="G144:G145"/>
    <mergeCell ref="G146:G147"/>
    <mergeCell ref="G148:G149"/>
    <mergeCell ref="H9:H10"/>
    <mergeCell ref="H13:H14"/>
    <mergeCell ref="H16:H17"/>
    <mergeCell ref="H19:H20"/>
    <mergeCell ref="H21:H22"/>
    <mergeCell ref="H25:H26"/>
    <mergeCell ref="H27:H28"/>
    <mergeCell ref="H30:H31"/>
    <mergeCell ref="H34:H35"/>
    <mergeCell ref="H38:H39"/>
    <mergeCell ref="H41:H42"/>
    <mergeCell ref="H43:H44"/>
    <mergeCell ref="H47:H48"/>
    <mergeCell ref="H49:H50"/>
    <mergeCell ref="H51:H52"/>
    <mergeCell ref="H53:H54"/>
    <mergeCell ref="H56:H57"/>
    <mergeCell ref="H58:H59"/>
    <mergeCell ref="H62:H63"/>
    <mergeCell ref="H66:H67"/>
    <mergeCell ref="H69:H70"/>
    <mergeCell ref="H72:H73"/>
    <mergeCell ref="H76:H77"/>
    <mergeCell ref="H79:H80"/>
    <mergeCell ref="H81:H82"/>
    <mergeCell ref="H85:H86"/>
    <mergeCell ref="H89:H90"/>
    <mergeCell ref="H92:H93"/>
    <mergeCell ref="H95:H96"/>
    <mergeCell ref="H99:H100"/>
    <mergeCell ref="H101:H102"/>
    <mergeCell ref="H103:H104"/>
    <mergeCell ref="H107:H108"/>
    <mergeCell ref="H109:H112"/>
    <mergeCell ref="H115:H116"/>
    <mergeCell ref="H117:H118"/>
    <mergeCell ref="H121:H122"/>
    <mergeCell ref="H123:H124"/>
    <mergeCell ref="H125:H126"/>
    <mergeCell ref="H128:H129"/>
    <mergeCell ref="H132:H133"/>
    <mergeCell ref="H136:H137"/>
    <mergeCell ref="H138:H139"/>
    <mergeCell ref="H140:H141"/>
    <mergeCell ref="H144:H145"/>
    <mergeCell ref="H146:H147"/>
    <mergeCell ref="H148:H149"/>
    <mergeCell ref="I4:I5"/>
    <mergeCell ref="I109:I110"/>
    <mergeCell ref="I111:I112"/>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乐慧敏</cp:lastModifiedBy>
  <dcterms:created xsi:type="dcterms:W3CDTF">2017-01-10T03:02:00Z</dcterms:created>
  <cp:lastPrinted>2018-02-05T07:46:00Z</cp:lastPrinted>
  <dcterms:modified xsi:type="dcterms:W3CDTF">2020-03-28T14:30:52Z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