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tabRatio="927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_FilterDatabase" localSheetId="7" hidden="1">部门支出总表!$A$5:$I$15</definedName>
    <definedName name="_xlnm.Print_Area" localSheetId="5">部门收支总表!$1:$34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rFont val="宋体"/>
            <charset val="134"/>
          </rPr>
          <t>06-节目制作管理</t>
        </r>
      </text>
    </comment>
    <comment ref="B7" authorId="0">
      <text>
        <r>
          <rPr>
            <sz val="9"/>
            <rFont val="宋体"/>
            <charset val="134"/>
          </rPr>
          <t>R203058.142-播音主持人特岗经费</t>
        </r>
      </text>
    </comment>
    <comment ref="J7" authorId="0">
      <text>
        <r>
          <rPr>
            <sz val="9"/>
            <rFont val="宋体"/>
            <charset val="134"/>
          </rPr>
          <t>改善电视广播新闻播出效果</t>
        </r>
      </text>
    </comment>
    <comment ref="J8" authorId="0">
      <text>
        <r>
          <rPr>
            <sz val="9"/>
            <rFont val="宋体"/>
            <charset val="134"/>
          </rPr>
          <t>改善电视广播新闻播出效果</t>
        </r>
      </text>
    </comment>
    <comment ref="B9" authorId="0">
      <text>
        <r>
          <rPr>
            <sz val="9"/>
            <rFont val="宋体"/>
            <charset val="134"/>
          </rPr>
          <t>R202802.142-节目制作</t>
        </r>
      </text>
    </comment>
    <comment ref="J9" authorId="0">
      <text>
        <r>
          <rPr>
            <sz val="9"/>
            <rFont val="宋体"/>
            <charset val="134"/>
          </rPr>
          <t>为了提高丰富节目制作的质量和内容</t>
        </r>
      </text>
    </comment>
    <comment ref="J10" authorId="0">
      <text>
        <r>
          <rPr>
            <sz val="9"/>
            <rFont val="宋体"/>
            <charset val="134"/>
          </rPr>
          <t>为了提高丰富节目制作的质量和内容</t>
        </r>
      </text>
    </comment>
    <comment ref="B11" authorId="0">
      <text>
        <r>
          <rPr>
            <sz val="9"/>
            <rFont val="宋体"/>
            <charset val="134"/>
          </rPr>
          <t>T203034.142-采访越野车经费</t>
        </r>
      </text>
    </comment>
    <comment ref="J11" authorId="0">
      <text>
        <r>
          <rPr>
            <sz val="9"/>
            <rFont val="宋体"/>
            <charset val="134"/>
          </rPr>
          <t>为了电视台各种节目更加丰富</t>
        </r>
      </text>
    </comment>
    <comment ref="J12" authorId="0">
      <text>
        <r>
          <rPr>
            <sz val="9"/>
            <rFont val="宋体"/>
            <charset val="134"/>
          </rPr>
          <t>为了电视台各种节目更加丰富</t>
        </r>
      </text>
    </comment>
    <comment ref="B13" authorId="0">
      <text>
        <r>
          <rPr>
            <sz val="9"/>
            <rFont val="宋体"/>
            <charset val="134"/>
          </rPr>
          <t>R201655.142-电视栏目制作人员经费</t>
        </r>
      </text>
    </comment>
    <comment ref="J13" authorId="0">
      <text>
        <r>
          <rPr>
            <sz val="9"/>
            <rFont val="宋体"/>
            <charset val="134"/>
          </rPr>
          <t>为了更好的传播儋州地方特色文化，打造精品电视栏目。</t>
        </r>
      </text>
    </comment>
    <comment ref="K13" authorId="0">
      <text>
        <r>
          <rPr>
            <sz val="9"/>
            <rFont val="宋体"/>
            <charset val="134"/>
          </rPr>
          <t>1</t>
        </r>
      </text>
    </comment>
    <comment ref="J14" authorId="0">
      <text>
        <r>
          <rPr>
            <sz val="9"/>
            <rFont val="宋体"/>
            <charset val="134"/>
          </rPr>
          <t>为了更好的传播儋州地方特色文化，打造精品电视栏目。</t>
        </r>
      </text>
    </comment>
    <comment ref="K14" authorId="0">
      <text>
        <r>
          <rPr>
            <sz val="9"/>
            <rFont val="宋体"/>
            <charset val="134"/>
          </rPr>
          <t>1</t>
        </r>
      </text>
    </comment>
    <comment ref="B15" authorId="0">
      <text>
        <r>
          <rPr>
            <sz val="9"/>
            <rFont val="宋体"/>
            <charset val="134"/>
          </rPr>
          <t>T202560.142-发射塔运行电费</t>
        </r>
      </text>
    </comment>
    <comment ref="J15" authorId="0">
      <text>
        <r>
          <rPr>
            <sz val="9"/>
            <rFont val="宋体"/>
            <charset val="134"/>
          </rPr>
          <t>为了维护发射塔正常用电工作</t>
        </r>
      </text>
    </comment>
    <comment ref="J16" authorId="0">
      <text>
        <r>
          <rPr>
            <sz val="9"/>
            <rFont val="宋体"/>
            <charset val="134"/>
          </rPr>
          <t>为了维护发射塔正常用电工作</t>
        </r>
      </text>
    </comment>
    <comment ref="B17" authorId="0">
      <text>
        <r>
          <rPr>
            <sz val="9"/>
            <rFont val="宋体"/>
            <charset val="134"/>
          </rPr>
          <t>T202561.142-电视频道广播频率运行维护费</t>
        </r>
      </text>
    </comment>
    <comment ref="J17" authorId="0">
      <text>
        <r>
          <rPr>
            <sz val="9"/>
            <rFont val="宋体"/>
            <charset val="134"/>
          </rPr>
          <t>为了提高电视频道广播频率安全播出</t>
        </r>
      </text>
    </comment>
    <comment ref="J18" authorId="0">
      <text>
        <r>
          <rPr>
            <sz val="9"/>
            <rFont val="宋体"/>
            <charset val="134"/>
          </rPr>
          <t>为了提高电视频道广播频率安全播出</t>
        </r>
      </text>
    </comment>
    <comment ref="B19" authorId="0">
      <text>
        <r>
          <rPr>
            <sz val="9"/>
            <rFont val="宋体"/>
            <charset val="134"/>
          </rPr>
          <t>R202800.142-广播电视台建设费用</t>
        </r>
      </text>
    </comment>
    <comment ref="J19" authorId="0">
      <text>
        <r>
          <rPr>
            <sz val="9"/>
            <rFont val="宋体"/>
            <charset val="134"/>
          </rPr>
          <t>确保广播电视台一般行政事务的顺利开展，确保广播电视的运行</t>
        </r>
      </text>
    </comment>
    <comment ref="J20" authorId="0">
      <text>
        <r>
          <rPr>
            <sz val="9"/>
            <rFont val="宋体"/>
            <charset val="134"/>
          </rPr>
          <t>确保广播电视台一般行政事务的顺利开展，确保广播电视的运行</t>
        </r>
      </text>
    </comment>
    <comment ref="B21" authorId="0">
      <text>
        <r>
          <rPr>
            <sz val="9"/>
            <rFont val="宋体"/>
            <charset val="134"/>
          </rPr>
          <t>R202800.142-广播电视台建设费用</t>
        </r>
      </text>
    </comment>
    <comment ref="J21" authorId="0">
      <text>
        <r>
          <rPr>
            <sz val="9"/>
            <rFont val="宋体"/>
            <charset val="134"/>
          </rPr>
          <t>为了台大楼的工作环境维护得更好，更安全保障。</t>
        </r>
      </text>
    </comment>
    <comment ref="J22" authorId="0">
      <text>
        <r>
          <rPr>
            <sz val="9"/>
            <rFont val="宋体"/>
            <charset val="134"/>
          </rPr>
          <t>为了台大楼的工作环境维护得更好，更安全保障。</t>
        </r>
      </text>
    </comment>
    <comment ref="B23" authorId="0">
      <text>
        <r>
          <rPr>
            <sz val="9"/>
            <rFont val="宋体"/>
            <charset val="134"/>
          </rPr>
          <t>R202801.142-广告收入</t>
        </r>
      </text>
    </comment>
    <comment ref="J23" authorId="0">
      <text>
        <r>
          <rPr>
            <sz val="9"/>
            <rFont val="宋体"/>
            <charset val="134"/>
          </rPr>
          <t>确保非税收支两条线平衡</t>
        </r>
      </text>
    </comment>
    <comment ref="J24" authorId="0">
      <text>
        <r>
          <rPr>
            <sz val="9"/>
            <rFont val="宋体"/>
            <charset val="134"/>
          </rPr>
          <t>确保非税收支两条线平衡</t>
        </r>
      </text>
    </comment>
    <comment ref="B25" authorId="0">
      <text>
        <r>
          <rPr>
            <sz val="9"/>
            <rFont val="宋体"/>
            <charset val="134"/>
          </rPr>
          <t>R203061.142-安保工作经费</t>
        </r>
      </text>
    </comment>
    <comment ref="J25" authorId="0">
      <text>
        <r>
          <rPr>
            <sz val="9"/>
            <rFont val="宋体"/>
            <charset val="134"/>
          </rPr>
          <t>改善本台安保工作</t>
        </r>
      </text>
    </comment>
    <comment ref="J26" authorId="0">
      <text>
        <r>
          <rPr>
            <sz val="9"/>
            <rFont val="宋体"/>
            <charset val="134"/>
          </rPr>
          <t>改善本台安保工作</t>
        </r>
      </text>
    </comment>
    <comment ref="J29" authorId="0">
      <text>
        <r>
          <rPr>
            <sz val="9"/>
            <rFont val="宋体"/>
            <charset val="134"/>
          </rPr>
          <t>改善本台安保工作</t>
        </r>
      </text>
    </comment>
    <comment ref="J30" authorId="0">
      <text>
        <r>
          <rPr>
            <sz val="9"/>
            <rFont val="宋体"/>
            <charset val="134"/>
          </rPr>
          <t>改善本台安保工作</t>
        </r>
      </text>
    </comment>
  </commentList>
</comments>
</file>

<file path=xl/sharedStrings.xml><?xml version="1.0" encoding="utf-8"?>
<sst xmlns="http://schemas.openxmlformats.org/spreadsheetml/2006/main" count="342" uniqueCount="208">
  <si>
    <t>附件1-1</t>
  </si>
  <si>
    <t>财政拨款收支总表</t>
  </si>
  <si>
    <t>部门：儋州广播电视台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</si>
  <si>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</si>
  <si>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</si>
  <si>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</si>
  <si>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</si>
  <si>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</si>
  <si>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</si>
  <si>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</si>
  <si>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</si>
  <si>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</si>
  <si>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</si>
  <si>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</si>
  <si>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</si>
  <si>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</si>
  <si>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</si>
  <si>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</si>
  <si>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</si>
  <si>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</si>
  <si>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</si>
  <si>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</si>
  <si>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</si>
  <si>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</si>
  <si>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</si>
  <si>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</si>
  <si>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</si>
  <si>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</si>
  <si>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</si>
  <si>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</si>
  <si>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</si>
  <si>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</si>
  <si>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</si>
  <si>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</si>
  <si>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</si>
  <si>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</si>
  <si>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</si>
  <si>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</si>
  <si>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</si>
  <si>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</si>
  <si>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</si>
  <si>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</si>
  <si>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</si>
  <si>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</si>
  <si>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</si>
  <si>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</si>
  <si>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</si>
  <si>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</si>
  <si>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</si>
  <si>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</si>
  <si>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</si>
  <si>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</si>
  <si>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</si>
  <si>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一般行政管理事务</t>
  </si>
  <si>
    <t>电视</t>
  </si>
  <si>
    <t>机关事业单位基本养老保险缴费支出</t>
  </si>
  <si>
    <t>机关事业单位职业年金缴费支出</t>
  </si>
  <si>
    <t>其他优抚支出</t>
  </si>
  <si>
    <t>事业单位医疗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</si>
  <si>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</si>
  <si>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</si>
  <si>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</si>
  <si>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</si>
  <si>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</si>
  <si>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</si>
  <si>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</si>
  <si>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</si>
  <si>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</si>
  <si>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其他津贴补贴</t>
  </si>
  <si>
    <t>绩效工资</t>
  </si>
  <si>
    <t>机关事业单位基本养老保险缴费</t>
  </si>
  <si>
    <t>职业年金缴费</t>
  </si>
  <si>
    <t>城镇职工基本医疗保险缴费</t>
  </si>
  <si>
    <t>公务员医疗补助缴费</t>
  </si>
  <si>
    <t>其他社会保障缴费</t>
  </si>
  <si>
    <t>办公费</t>
  </si>
  <si>
    <t>通讯补助费</t>
  </si>
  <si>
    <t>工会经费</t>
  </si>
  <si>
    <t>福利费</t>
  </si>
  <si>
    <t>公务用车运行维护费</t>
  </si>
  <si>
    <t>遗属生活补助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</si>
  <si>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</si>
  <si>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</si>
  <si>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</si>
  <si>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</si>
  <si>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</si>
  <si>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</si>
  <si>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</si>
  <si>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</si>
  <si>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</si>
  <si>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</si>
  <si>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</si>
  <si>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</si>
  <si>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</si>
  <si>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</si>
  <si>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</si>
  <si>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</si>
  <si>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</si>
  <si>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</si>
  <si>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</si>
  <si>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</si>
  <si>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</si>
  <si>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</si>
  <si>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</si>
  <si>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</si>
  <si>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</si>
  <si>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</si>
  <si>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</si>
  <si>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</si>
  <si>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</si>
  <si>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</si>
  <si>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</si>
  <si>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</si>
  <si>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</si>
  <si>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</si>
  <si>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</si>
  <si>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</si>
  <si>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</si>
  <si>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</si>
  <si>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</si>
  <si>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</si>
  <si>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</si>
  <si>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</si>
  <si>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</si>
  <si>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</si>
  <si>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</si>
  <si>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</si>
  <si>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</si>
  <si>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</si>
  <si>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</si>
  <si>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</si>
  <si>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</si>
  <si>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</si>
  <si>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</si>
  <si>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</si>
  <si>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</si>
  <si>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</si>
  <si>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</si>
  <si>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</si>
  <si>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</si>
  <si>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</si>
  <si>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</si>
  <si>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</si>
  <si>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儋州广播电视台</t>
  </si>
  <si>
    <t>附件1-8</t>
  </si>
  <si>
    <t>部门支出总表</t>
  </si>
  <si>
    <t>部门：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</si>
  <si>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</si>
  <si>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</si>
  <si>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</si>
  <si>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</si>
  <si>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</si>
  <si>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</si>
  <si>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</si>
  <si>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</si>
  <si>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</si>
  <si>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</si>
  <si>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</si>
  <si>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</si>
  <si>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</si>
  <si>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</si>
  <si>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</si>
  <si>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 xml:space="preserve"> 142-儋州广播电视台</t>
  </si>
  <si>
    <t xml:space="preserve">   06-节目制作管理</t>
  </si>
  <si>
    <t>播音主持人特岗经费</t>
  </si>
  <si>
    <t xml:space="preserve"> 142002-儋州广播电视台本级</t>
  </si>
  <si>
    <t>专项业务类</t>
  </si>
  <si>
    <t>12-一般公共财政</t>
  </si>
  <si>
    <t>产出指标</t>
  </si>
  <si>
    <t xml:space="preserve"> 改善电视广播新闻播出效果</t>
  </si>
  <si>
    <t>成效指标</t>
  </si>
  <si>
    <t xml:space="preserve">   07-其它技术行政管理</t>
  </si>
  <si>
    <t>节目制作</t>
  </si>
  <si>
    <t xml:space="preserve"> 142001-儋州广播电视台本级</t>
  </si>
  <si>
    <t>11-一般公共财政</t>
  </si>
  <si>
    <t xml:space="preserve"> 为了提高丰富节目制作的质量和内容</t>
  </si>
  <si>
    <t>栏目宣传改版经费</t>
  </si>
  <si>
    <t xml:space="preserve"> 为了电视台各种节目更加丰富</t>
  </si>
  <si>
    <t>电视栏目制作人员经费</t>
  </si>
  <si>
    <t xml:space="preserve"> 142003-儋州广播电视台本级</t>
  </si>
  <si>
    <t>13-一般公共财政</t>
  </si>
  <si>
    <t xml:space="preserve"> 为了更好的传播儋州地方特色文化，打造精品电视栏目。</t>
  </si>
  <si>
    <t>发射塔运行电费</t>
  </si>
  <si>
    <t xml:space="preserve"> 142004-儋州广播电视台本级</t>
  </si>
  <si>
    <t>14-一般公共财政</t>
  </si>
  <si>
    <t xml:space="preserve"> 为了维护发射塔正常用电工作</t>
  </si>
  <si>
    <t>电视频道广播频率运行维护费</t>
  </si>
  <si>
    <t xml:space="preserve"> 142005-儋州广播电视台本级</t>
  </si>
  <si>
    <t>15-一般公共财政</t>
  </si>
  <si>
    <t xml:space="preserve"> 为了提高电视频道广播频率安全播出</t>
  </si>
  <si>
    <t>综合工作经费</t>
  </si>
  <si>
    <t xml:space="preserve"> 确保广播电视台一般行政事务的顺利开展，确保广播电视的运行</t>
  </si>
  <si>
    <t>广播电视台建设费用</t>
  </si>
  <si>
    <t xml:space="preserve"> 为了台大楼的工作环境维护得更好，更安全保障。</t>
  </si>
  <si>
    <t>广告收入安排的支出</t>
  </si>
  <si>
    <t xml:space="preserve"> 确保非税收支两条线平衡</t>
  </si>
  <si>
    <t>安保工作经费</t>
  </si>
  <si>
    <t xml:space="preserve"> 改善本台安保工作</t>
  </si>
  <si>
    <t>电视信号实现全省覆盖（二期）</t>
  </si>
  <si>
    <t xml:space="preserve"> 142006-儋州广播电视台本级</t>
  </si>
  <si>
    <t>12-政府性基金</t>
  </si>
  <si>
    <t>新华社视频供稿费</t>
  </si>
  <si>
    <t xml:space="preserve"> 142007-儋州广播电视台本级</t>
  </si>
  <si>
    <t>对外宣传我市</t>
  </si>
  <si>
    <t>扶贫工作经费</t>
  </si>
  <si>
    <t xml:space="preserve"> 142008-儋州广播电视台本级</t>
  </si>
  <si>
    <t>16-一般公共财政</t>
  </si>
  <si>
    <t>做好扶贫工作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</si>
</sst>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/>
  </cellStyleXfs>
  <cellXfs count="70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4" fontId="0" fillId="0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49" fontId="1" fillId="2" borderId="1" xfId="49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B13" sqref="B13"/>
    </sheetView>
  </sheetViews>
  <sheetFormatPr defaultColWidth="9" defaultRowHeight="24.95" customHeight="1" outlineLevelCol="5"/>
  <cols>
    <col min="1" max="1" width="28.125" customWidth="1"/>
    <col min="2" max="2" width="16.5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26" t="s">
        <v>1</v>
      </c>
      <c r="B2" s="26"/>
      <c r="C2" s="26"/>
      <c r="D2" s="26"/>
      <c r="E2" s="26"/>
      <c r="F2" s="26"/>
    </row>
    <row r="3" ht="26.25" customHeight="1" spans="1:6">
      <c r="A3" s="27" t="s">
        <v>2</v>
      </c>
      <c r="B3" s="26"/>
      <c r="C3" s="26"/>
      <c r="D3" s="26"/>
      <c r="E3" s="26"/>
      <c r="F3" s="20" t="s">
        <v>3</v>
      </c>
    </row>
    <row r="4" customHeight="1" spans="1:6">
      <c r="A4" s="18" t="s">
        <v>4</v>
      </c>
      <c r="B4" s="18"/>
      <c r="C4" s="18" t="s">
        <v>5</v>
      </c>
      <c r="D4" s="18"/>
      <c r="E4" s="18"/>
      <c r="F4" s="18"/>
    </row>
    <row r="5" customHeight="1" spans="1:6">
      <c r="A5" s="18" t="s">
        <v>6</v>
      </c>
      <c r="B5" s="18" t="s">
        <v>7</v>
      </c>
      <c r="C5" s="18" t="s">
        <v>6</v>
      </c>
      <c r="D5" s="18" t="s">
        <v>8</v>
      </c>
      <c r="E5" s="18" t="s">
        <v>9</v>
      </c>
      <c r="F5" s="18" t="s">
        <v>10</v>
      </c>
    </row>
    <row r="6" customHeight="1" spans="1:6">
      <c r="A6" s="33" t="s">
        <v>11</v>
      </c>
      <c r="B6" s="34">
        <f>B7+B8</f>
        <v>18230666.56</v>
      </c>
      <c r="C6" s="33" t="s">
        <v>12</v>
      </c>
      <c r="D6" s="34">
        <f>SUM(D7:D33)</f>
        <v>18230666.56</v>
      </c>
      <c r="E6" s="34">
        <f>SUM(E7:E33)</f>
        <v>15730666.56</v>
      </c>
      <c r="F6" s="34">
        <f>SUM(F7:F33)</f>
        <v>2500000</v>
      </c>
    </row>
    <row r="7" customHeight="1" spans="1:6">
      <c r="A7" s="33" t="s">
        <v>13</v>
      </c>
      <c r="B7" s="34">
        <v>15730666.56</v>
      </c>
      <c r="C7" s="68" t="s">
        <v>14</v>
      </c>
      <c r="D7" s="34"/>
      <c r="E7" s="34"/>
      <c r="F7" s="34"/>
    </row>
    <row r="8" customHeight="1" spans="1:6">
      <c r="A8" s="33" t="s">
        <v>15</v>
      </c>
      <c r="B8" s="34">
        <v>2500000</v>
      </c>
      <c r="C8" s="68" t="s">
        <v>16</v>
      </c>
      <c r="D8" s="34"/>
      <c r="E8" s="34"/>
      <c r="F8" s="34"/>
    </row>
    <row r="9" customHeight="1" spans="1:6">
      <c r="A9" s="33"/>
      <c r="B9" s="69"/>
      <c r="C9" s="68" t="s">
        <v>17</v>
      </c>
      <c r="D9" s="34"/>
      <c r="E9" s="34"/>
      <c r="F9" s="34"/>
    </row>
    <row r="10" customHeight="1" spans="1:6">
      <c r="A10" s="33"/>
      <c r="B10" s="34"/>
      <c r="C10" s="68" t="s">
        <v>18</v>
      </c>
      <c r="D10" s="34"/>
      <c r="E10" s="34"/>
      <c r="F10" s="34"/>
    </row>
    <row r="11" customHeight="1" spans="1:6">
      <c r="A11" s="33"/>
      <c r="B11" s="34"/>
      <c r="C11" s="68" t="s">
        <v>19</v>
      </c>
      <c r="D11" s="34"/>
      <c r="E11" s="34"/>
      <c r="F11" s="34"/>
    </row>
    <row r="12" customHeight="1" spans="1:6">
      <c r="A12" s="33"/>
      <c r="B12" s="34"/>
      <c r="C12" s="68" t="s">
        <v>20</v>
      </c>
      <c r="D12" s="34"/>
      <c r="E12" s="34"/>
      <c r="F12" s="34"/>
    </row>
    <row r="13" customHeight="1" spans="1:6">
      <c r="A13" s="33"/>
      <c r="B13" s="34"/>
      <c r="C13" s="68" t="s">
        <v>21</v>
      </c>
      <c r="D13" s="34">
        <v>13467076</v>
      </c>
      <c r="E13" s="34">
        <v>13467076</v>
      </c>
      <c r="F13" s="34"/>
    </row>
    <row r="14" customHeight="1" spans="1:6">
      <c r="A14" s="33"/>
      <c r="B14" s="34"/>
      <c r="C14" s="68" t="s">
        <v>22</v>
      </c>
      <c r="D14" s="34">
        <v>1011096</v>
      </c>
      <c r="E14" s="34">
        <v>1011096</v>
      </c>
      <c r="F14" s="34"/>
    </row>
    <row r="15" customHeight="1" spans="1:6">
      <c r="A15" s="33"/>
      <c r="B15" s="34"/>
      <c r="C15" s="68" t="s">
        <v>23</v>
      </c>
      <c r="D15" s="34"/>
      <c r="E15" s="34"/>
      <c r="F15" s="34"/>
    </row>
    <row r="16" customHeight="1" spans="1:6">
      <c r="A16" s="33"/>
      <c r="B16" s="34"/>
      <c r="C16" s="68" t="s">
        <v>24</v>
      </c>
      <c r="D16" s="34">
        <v>805269.46</v>
      </c>
      <c r="E16" s="34">
        <v>805269.46</v>
      </c>
      <c r="F16" s="34"/>
    </row>
    <row r="17" customHeight="1" spans="1:6">
      <c r="A17" s="33"/>
      <c r="B17" s="34"/>
      <c r="C17" s="68" t="s">
        <v>25</v>
      </c>
      <c r="D17" s="34"/>
      <c r="E17" s="34"/>
      <c r="F17" s="34"/>
    </row>
    <row r="18" customHeight="1" spans="1:6">
      <c r="A18" s="33"/>
      <c r="B18" s="34"/>
      <c r="C18" s="68" t="s">
        <v>26</v>
      </c>
      <c r="D18" s="34">
        <v>2500000</v>
      </c>
      <c r="E18" s="34"/>
      <c r="F18" s="34">
        <v>2500000</v>
      </c>
    </row>
    <row r="19" customHeight="1" spans="1:6">
      <c r="A19" s="33"/>
      <c r="B19" s="34"/>
      <c r="C19" s="68" t="s">
        <v>27</v>
      </c>
      <c r="D19" s="34"/>
      <c r="E19" s="34"/>
      <c r="F19" s="34"/>
    </row>
    <row r="20" customHeight="1" spans="1:6">
      <c r="A20" s="33"/>
      <c r="B20" s="34"/>
      <c r="C20" s="68" t="s">
        <v>28</v>
      </c>
      <c r="D20" s="34"/>
      <c r="E20" s="34"/>
      <c r="F20" s="34"/>
    </row>
    <row r="21" customHeight="1" spans="1:6">
      <c r="A21" s="33"/>
      <c r="B21" s="34"/>
      <c r="C21" s="68" t="s">
        <v>29</v>
      </c>
      <c r="D21" s="34"/>
      <c r="E21" s="34"/>
      <c r="F21" s="34"/>
    </row>
    <row r="22" customHeight="1" spans="1:6">
      <c r="A22" s="33"/>
      <c r="B22" s="34"/>
      <c r="C22" s="68" t="s">
        <v>30</v>
      </c>
      <c r="D22" s="34"/>
      <c r="E22" s="34"/>
      <c r="F22" s="34"/>
    </row>
    <row r="23" customHeight="1" spans="1:6">
      <c r="A23" s="33"/>
      <c r="B23" s="34"/>
      <c r="C23" s="68" t="s">
        <v>31</v>
      </c>
      <c r="D23" s="34"/>
      <c r="E23" s="34"/>
      <c r="F23" s="34"/>
    </row>
    <row r="24" customHeight="1" spans="1:6">
      <c r="A24" s="33"/>
      <c r="B24" s="34"/>
      <c r="C24" s="68" t="s">
        <v>32</v>
      </c>
      <c r="D24" s="34"/>
      <c r="E24" s="34"/>
      <c r="F24" s="34"/>
    </row>
    <row r="25" customHeight="1" spans="1:6">
      <c r="A25" s="33"/>
      <c r="B25" s="34"/>
      <c r="C25" s="68" t="s">
        <v>33</v>
      </c>
      <c r="D25" s="34"/>
      <c r="E25" s="34"/>
      <c r="F25" s="34"/>
    </row>
    <row r="26" customHeight="1" spans="1:6">
      <c r="A26" s="33"/>
      <c r="B26" s="34"/>
      <c r="C26" s="68" t="s">
        <v>34</v>
      </c>
      <c r="D26" s="34">
        <v>447225.1</v>
      </c>
      <c r="E26" s="34">
        <v>447225.1</v>
      </c>
      <c r="F26" s="34"/>
    </row>
    <row r="27" customHeight="1" spans="1:6">
      <c r="A27" s="33"/>
      <c r="B27" s="34"/>
      <c r="C27" s="68" t="s">
        <v>35</v>
      </c>
      <c r="D27" s="34"/>
      <c r="E27" s="34"/>
      <c r="F27" s="34"/>
    </row>
    <row r="28" customHeight="1" spans="1:6">
      <c r="A28" s="33"/>
      <c r="B28" s="34"/>
      <c r="C28" s="68" t="s">
        <v>36</v>
      </c>
      <c r="D28" s="34"/>
      <c r="E28" s="34"/>
      <c r="F28" s="34"/>
    </row>
    <row r="29" customHeight="1" spans="1:6">
      <c r="A29" s="33"/>
      <c r="B29" s="34"/>
      <c r="C29" s="68" t="s">
        <v>37</v>
      </c>
      <c r="D29" s="34"/>
      <c r="E29" s="34"/>
      <c r="F29" s="34"/>
    </row>
    <row r="30" customHeight="1" spans="1:6">
      <c r="A30" s="33"/>
      <c r="B30" s="34"/>
      <c r="C30" s="68" t="s">
        <v>38</v>
      </c>
      <c r="D30" s="34"/>
      <c r="E30" s="34"/>
      <c r="F30" s="34"/>
    </row>
    <row r="31" customHeight="1" spans="1:6">
      <c r="A31" s="33"/>
      <c r="B31" s="34"/>
      <c r="C31" s="68" t="s">
        <v>39</v>
      </c>
      <c r="D31" s="34"/>
      <c r="E31" s="34"/>
      <c r="F31" s="34"/>
    </row>
    <row r="32" customHeight="1" spans="1:6">
      <c r="A32" s="33"/>
      <c r="B32" s="34"/>
      <c r="C32" s="68" t="s">
        <v>40</v>
      </c>
      <c r="D32" s="34"/>
      <c r="E32" s="34"/>
      <c r="F32" s="34"/>
    </row>
    <row r="33" ht="39" customHeight="1" spans="1:6">
      <c r="A33" s="33"/>
      <c r="B33" s="34"/>
      <c r="C33" s="68" t="s">
        <v>41</v>
      </c>
      <c r="D33" s="34"/>
      <c r="E33" s="34"/>
      <c r="F33" s="34"/>
    </row>
    <row r="34" ht="53" customHeight="1" spans="1:6">
      <c r="A34" s="33" t="s">
        <v>42</v>
      </c>
      <c r="B34" s="34">
        <f>B6</f>
        <v>18230666.56</v>
      </c>
      <c r="C34" s="68" t="s">
        <v>43</v>
      </c>
      <c r="D34" s="34">
        <f>D6</f>
        <v>18230666.56</v>
      </c>
      <c r="E34" s="34">
        <f>E6</f>
        <v>15730666.56</v>
      </c>
      <c r="F34" s="34">
        <f>F6</f>
        <v>2500000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4" workbookViewId="0">
      <selection activeCell="D6" sqref="D6:E10"/>
    </sheetView>
  </sheetViews>
  <sheetFormatPr defaultColWidth="15.625" defaultRowHeight="24.95" customHeight="1" outlineLevelCol="4"/>
  <cols>
    <col min="1" max="1" width="15.625" style="55"/>
    <col min="2" max="2" width="34.875" customWidth="1"/>
    <col min="3" max="3" width="16"/>
    <col min="5" max="5" width="16"/>
  </cols>
  <sheetData>
    <row r="1" customHeight="1" spans="1:1">
      <c r="A1" t="s">
        <v>44</v>
      </c>
    </row>
    <row r="2" customHeight="1" spans="1:5">
      <c r="A2" s="26" t="s">
        <v>45</v>
      </c>
      <c r="B2" s="26"/>
      <c r="C2" s="26"/>
      <c r="D2" s="26"/>
      <c r="E2" s="26"/>
    </row>
    <row r="3" customHeight="1" spans="1:5">
      <c r="A3" s="27" t="s">
        <v>2</v>
      </c>
      <c r="B3" s="26"/>
      <c r="C3" s="26"/>
      <c r="D3" s="26"/>
      <c r="E3" s="40" t="s">
        <v>3</v>
      </c>
    </row>
    <row r="4" customHeight="1" spans="1:5">
      <c r="A4" s="18" t="s">
        <v>46</v>
      </c>
      <c r="B4" s="18"/>
      <c r="C4" s="18" t="s">
        <v>47</v>
      </c>
      <c r="D4" s="18"/>
      <c r="E4" s="18"/>
    </row>
    <row r="5" s="39" customFormat="1" customHeight="1" spans="1:5">
      <c r="A5" s="18" t="s">
        <v>48</v>
      </c>
      <c r="B5" s="18" t="s">
        <v>49</v>
      </c>
      <c r="C5" s="18" t="s">
        <v>50</v>
      </c>
      <c r="D5" s="18" t="s">
        <v>51</v>
      </c>
      <c r="E5" s="18" t="s">
        <v>52</v>
      </c>
    </row>
    <row r="6" customHeight="1" spans="1:5">
      <c r="A6" s="32">
        <v>2070802</v>
      </c>
      <c r="B6" s="33" t="s">
        <v>53</v>
      </c>
      <c r="C6" s="34">
        <f>D6+E6</f>
        <v>4957076</v>
      </c>
      <c r="D6" s="66">
        <v>4957076</v>
      </c>
      <c r="E6" s="67"/>
    </row>
    <row r="7" customHeight="1" spans="1:5">
      <c r="A7" s="32">
        <v>2070805</v>
      </c>
      <c r="B7" s="33" t="s">
        <v>54</v>
      </c>
      <c r="C7" s="34">
        <f t="shared" ref="C7:C14" si="0">D7+E7</f>
        <v>8510000</v>
      </c>
      <c r="D7" s="67"/>
      <c r="E7" s="66">
        <v>8510000</v>
      </c>
    </row>
    <row r="8" customHeight="1" spans="1:5">
      <c r="A8" s="32">
        <v>2080505</v>
      </c>
      <c r="B8" s="33" t="s">
        <v>55</v>
      </c>
      <c r="C8" s="34">
        <f t="shared" si="0"/>
        <v>714780</v>
      </c>
      <c r="D8" s="66">
        <v>714780</v>
      </c>
      <c r="E8" s="67"/>
    </row>
    <row r="9" customHeight="1" spans="1:5">
      <c r="A9" s="32">
        <v>2080506</v>
      </c>
      <c r="B9" s="33" t="s">
        <v>56</v>
      </c>
      <c r="C9" s="34">
        <f t="shared" si="0"/>
        <v>285912</v>
      </c>
      <c r="D9" s="66">
        <v>285912</v>
      </c>
      <c r="E9" s="67"/>
    </row>
    <row r="10" customHeight="1" spans="1:5">
      <c r="A10" s="32">
        <v>2080899</v>
      </c>
      <c r="B10" s="33" t="s">
        <v>57</v>
      </c>
      <c r="C10" s="34">
        <f t="shared" si="0"/>
        <v>10404</v>
      </c>
      <c r="D10" s="66">
        <v>10404</v>
      </c>
      <c r="E10" s="67"/>
    </row>
    <row r="11" customHeight="1" spans="1:5">
      <c r="A11" s="32">
        <v>2101102</v>
      </c>
      <c r="B11" s="33" t="s">
        <v>58</v>
      </c>
      <c r="C11" s="34">
        <f t="shared" si="0"/>
        <v>185643.1</v>
      </c>
      <c r="D11" s="34">
        <v>185643.1</v>
      </c>
      <c r="E11" s="34"/>
    </row>
    <row r="12" customHeight="1" spans="1:5">
      <c r="A12" s="32">
        <v>2101103</v>
      </c>
      <c r="B12" s="33" t="s">
        <v>59</v>
      </c>
      <c r="C12" s="34">
        <f t="shared" si="0"/>
        <v>619626.36</v>
      </c>
      <c r="D12" s="34">
        <v>619626.36</v>
      </c>
      <c r="E12" s="34"/>
    </row>
    <row r="13" customHeight="1" spans="1:5">
      <c r="A13" s="32">
        <v>2210201</v>
      </c>
      <c r="B13" s="33" t="s">
        <v>60</v>
      </c>
      <c r="C13" s="34">
        <f t="shared" si="0"/>
        <v>447225.1</v>
      </c>
      <c r="D13" s="34">
        <v>447225.1</v>
      </c>
      <c r="E13" s="34"/>
    </row>
    <row r="14" customHeight="1" spans="1:5">
      <c r="A14" s="18" t="s">
        <v>8</v>
      </c>
      <c r="B14" s="18"/>
      <c r="C14" s="34">
        <f t="shared" si="0"/>
        <v>15730666.56</v>
      </c>
      <c r="D14" s="34">
        <f>SUM(D6:D13)</f>
        <v>7220666.56</v>
      </c>
      <c r="E14" s="34">
        <f>SUM(E6:E13)</f>
        <v>8510000</v>
      </c>
    </row>
  </sheetData>
  <sortState ref="A6:E13">
    <sortCondition ref="A6:A13"/>
  </sortState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pane ySplit="5" topLeftCell="A15" activePane="bottomLeft" state="frozen"/>
      <selection/>
      <selection pane="bottomLeft" activeCell="F18" sqref="F18"/>
    </sheetView>
  </sheetViews>
  <sheetFormatPr defaultColWidth="15.625" defaultRowHeight="24.95" customHeight="1" outlineLevelCol="4"/>
  <cols>
    <col min="1" max="1" width="18.25" style="55" customWidth="1"/>
    <col min="2" max="2" width="31.5" customWidth="1"/>
  </cols>
  <sheetData>
    <row r="1" customHeight="1" spans="1:1">
      <c r="A1" t="s">
        <v>61</v>
      </c>
    </row>
    <row r="2" customHeight="1" spans="1:5">
      <c r="A2" s="26" t="s">
        <v>62</v>
      </c>
      <c r="B2" s="26"/>
      <c r="C2" s="26"/>
      <c r="D2" s="26"/>
      <c r="E2" s="26"/>
    </row>
    <row r="3" customHeight="1" spans="1:5">
      <c r="A3" s="27" t="s">
        <v>2</v>
      </c>
      <c r="E3" s="40" t="s">
        <v>3</v>
      </c>
    </row>
    <row r="4" customHeight="1" spans="1:5">
      <c r="A4" s="18" t="s">
        <v>63</v>
      </c>
      <c r="B4" s="18"/>
      <c r="C4" s="18" t="s">
        <v>64</v>
      </c>
      <c r="D4" s="18"/>
      <c r="E4" s="18"/>
    </row>
    <row r="5" s="39" customFormat="1" customHeight="1" spans="1:5">
      <c r="A5" s="18" t="s">
        <v>48</v>
      </c>
      <c r="B5" s="18" t="s">
        <v>49</v>
      </c>
      <c r="C5" s="18" t="s">
        <v>8</v>
      </c>
      <c r="D5" s="18" t="s">
        <v>65</v>
      </c>
      <c r="E5" s="18" t="s">
        <v>66</v>
      </c>
    </row>
    <row r="6" customHeight="1" spans="1:5">
      <c r="A6" s="32">
        <v>30101</v>
      </c>
      <c r="B6" s="58" t="s">
        <v>67</v>
      </c>
      <c r="C6" s="59">
        <f>D6+E6</f>
        <v>2184036</v>
      </c>
      <c r="D6" s="59">
        <v>2184036</v>
      </c>
      <c r="E6" s="34"/>
    </row>
    <row r="7" s="49" customFormat="1" customHeight="1" spans="1:5">
      <c r="A7" s="60">
        <v>30102</v>
      </c>
      <c r="B7" s="61" t="s">
        <v>68</v>
      </c>
      <c r="C7" s="62">
        <f t="shared" ref="C7:C22" si="0">D7+E7</f>
        <v>736740</v>
      </c>
      <c r="D7" s="62">
        <v>736740</v>
      </c>
      <c r="E7" s="63"/>
    </row>
    <row r="8" customHeight="1" spans="1:5">
      <c r="A8" s="32">
        <v>30107</v>
      </c>
      <c r="B8" s="58" t="s">
        <v>69</v>
      </c>
      <c r="C8" s="59">
        <f t="shared" si="0"/>
        <v>1372620</v>
      </c>
      <c r="D8" s="59">
        <v>1372620</v>
      </c>
      <c r="E8" s="34"/>
    </row>
    <row r="9" customHeight="1" spans="1:5">
      <c r="A9" s="32">
        <v>30108</v>
      </c>
      <c r="B9" s="58" t="s">
        <v>70</v>
      </c>
      <c r="C9" s="59">
        <f t="shared" si="0"/>
        <v>714780</v>
      </c>
      <c r="D9" s="59">
        <v>714780</v>
      </c>
      <c r="E9" s="34"/>
    </row>
    <row r="10" customHeight="1" spans="1:5">
      <c r="A10" s="32">
        <v>30109</v>
      </c>
      <c r="B10" s="58" t="s">
        <v>71</v>
      </c>
      <c r="C10" s="59">
        <f t="shared" si="0"/>
        <v>285912</v>
      </c>
      <c r="D10" s="59">
        <v>285912</v>
      </c>
      <c r="E10" s="34"/>
    </row>
    <row r="11" customHeight="1" spans="1:5">
      <c r="A11" s="32">
        <v>30110</v>
      </c>
      <c r="B11" s="64" t="s">
        <v>72</v>
      </c>
      <c r="C11" s="59">
        <f t="shared" si="0"/>
        <v>174722.9</v>
      </c>
      <c r="D11" s="65">
        <v>174722.9</v>
      </c>
      <c r="E11" s="34"/>
    </row>
    <row r="12" customHeight="1" spans="1:5">
      <c r="A12" s="32">
        <v>30111</v>
      </c>
      <c r="B12" s="58" t="s">
        <v>73</v>
      </c>
      <c r="C12" s="59">
        <f t="shared" si="0"/>
        <v>619626.36</v>
      </c>
      <c r="D12" s="59">
        <v>619626.36</v>
      </c>
      <c r="E12" s="34"/>
    </row>
    <row r="13" s="49" customFormat="1" customHeight="1" spans="1:5">
      <c r="A13" s="60">
        <v>30112</v>
      </c>
      <c r="B13" s="61" t="s">
        <v>74</v>
      </c>
      <c r="C13" s="62">
        <f t="shared" si="0"/>
        <v>41496.7</v>
      </c>
      <c r="D13" s="62">
        <v>41496.7</v>
      </c>
      <c r="E13" s="63"/>
    </row>
    <row r="14" customHeight="1" spans="1:5">
      <c r="A14" s="32">
        <v>30113</v>
      </c>
      <c r="B14" s="58" t="s">
        <v>60</v>
      </c>
      <c r="C14" s="59">
        <f t="shared" si="0"/>
        <v>447225.1</v>
      </c>
      <c r="D14" s="59">
        <v>447225.1</v>
      </c>
      <c r="E14" s="34"/>
    </row>
    <row r="15" customHeight="1" spans="1:5">
      <c r="A15" s="32">
        <v>30201</v>
      </c>
      <c r="B15" s="58" t="s">
        <v>75</v>
      </c>
      <c r="C15" s="59">
        <f t="shared" si="0"/>
        <v>470502</v>
      </c>
      <c r="D15" s="33"/>
      <c r="E15" s="59">
        <v>470502</v>
      </c>
    </row>
    <row r="16" s="49" customFormat="1" customHeight="1" spans="1:5">
      <c r="A16" s="60">
        <v>30207</v>
      </c>
      <c r="B16" s="61" t="s">
        <v>76</v>
      </c>
      <c r="C16" s="62">
        <f t="shared" si="0"/>
        <v>56400</v>
      </c>
      <c r="D16" s="62"/>
      <c r="E16" s="62">
        <v>56400</v>
      </c>
    </row>
    <row r="17" customHeight="1" spans="1:5">
      <c r="A17" s="32">
        <v>30228</v>
      </c>
      <c r="B17" s="58" t="s">
        <v>77</v>
      </c>
      <c r="C17" s="59">
        <f t="shared" si="0"/>
        <v>72641.5</v>
      </c>
      <c r="D17" s="46"/>
      <c r="E17" s="59">
        <v>72641.5</v>
      </c>
    </row>
    <row r="18" customHeight="1" spans="1:5">
      <c r="A18" s="32">
        <v>30229</v>
      </c>
      <c r="B18" s="58" t="s">
        <v>78</v>
      </c>
      <c r="C18" s="59">
        <f t="shared" si="0"/>
        <v>1560</v>
      </c>
      <c r="D18" s="33"/>
      <c r="E18" s="59">
        <v>1560</v>
      </c>
    </row>
    <row r="19" customHeight="1" spans="1:5">
      <c r="A19" s="32">
        <v>30231</v>
      </c>
      <c r="B19" s="58" t="s">
        <v>79</v>
      </c>
      <c r="C19" s="59">
        <f t="shared" si="0"/>
        <v>32000</v>
      </c>
      <c r="D19" s="33"/>
      <c r="E19" s="59">
        <v>32000</v>
      </c>
    </row>
    <row r="20" customHeight="1" spans="1:5">
      <c r="A20" s="32">
        <v>30305</v>
      </c>
      <c r="B20" s="58" t="s">
        <v>80</v>
      </c>
      <c r="C20" s="59">
        <f t="shared" si="0"/>
        <v>10404</v>
      </c>
      <c r="D20" s="59">
        <v>10404</v>
      </c>
      <c r="E20" s="34"/>
    </row>
    <row r="21" customHeight="1" spans="1:5">
      <c r="A21" s="18" t="s">
        <v>8</v>
      </c>
      <c r="B21" s="18"/>
      <c r="C21" s="59">
        <f t="shared" si="0"/>
        <v>7220666.56</v>
      </c>
      <c r="D21" s="34">
        <f>SUM(D6:D20)</f>
        <v>6587563.06</v>
      </c>
      <c r="E21" s="34">
        <f>SUM(E6:E20)</f>
        <v>633103.5</v>
      </c>
    </row>
  </sheetData>
  <sortState ref="A6:E29">
    <sortCondition ref="A6:A29"/>
  </sortState>
  <mergeCells count="4">
    <mergeCell ref="A2:E2"/>
    <mergeCell ref="A4:B4"/>
    <mergeCell ref="C4:E4"/>
    <mergeCell ref="A21:B2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0" sqref="A10:L10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1.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81</v>
      </c>
    </row>
    <row r="2" ht="34.5" customHeight="1" spans="1:12">
      <c r="A2" s="26" t="s">
        <v>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customHeight="1" spans="1:12">
      <c r="A3" s="27" t="s">
        <v>2</v>
      </c>
      <c r="L3" s="40" t="s">
        <v>3</v>
      </c>
    </row>
    <row r="4" ht="29.25" customHeight="1" spans="1:12">
      <c r="A4" s="18" t="s">
        <v>83</v>
      </c>
      <c r="B4" s="18"/>
      <c r="C4" s="18"/>
      <c r="D4" s="18"/>
      <c r="E4" s="18"/>
      <c r="F4" s="18"/>
      <c r="G4" s="18" t="s">
        <v>47</v>
      </c>
      <c r="H4" s="18"/>
      <c r="I4" s="18"/>
      <c r="J4" s="18"/>
      <c r="K4" s="18"/>
      <c r="L4" s="18"/>
    </row>
    <row r="5" s="56" customFormat="1" customHeight="1" spans="1:12">
      <c r="A5" s="57" t="s">
        <v>8</v>
      </c>
      <c r="B5" s="57" t="s">
        <v>84</v>
      </c>
      <c r="C5" s="57" t="s">
        <v>85</v>
      </c>
      <c r="D5" s="57"/>
      <c r="E5" s="57"/>
      <c r="F5" s="57" t="s">
        <v>86</v>
      </c>
      <c r="G5" s="57" t="s">
        <v>8</v>
      </c>
      <c r="H5" s="57" t="s">
        <v>84</v>
      </c>
      <c r="I5" s="57" t="s">
        <v>85</v>
      </c>
      <c r="J5" s="57"/>
      <c r="K5" s="57"/>
      <c r="L5" s="57" t="s">
        <v>86</v>
      </c>
    </row>
    <row r="6" s="56" customFormat="1" customHeight="1" spans="1:12">
      <c r="A6" s="57"/>
      <c r="B6" s="57"/>
      <c r="C6" s="57" t="s">
        <v>50</v>
      </c>
      <c r="D6" s="57" t="s">
        <v>87</v>
      </c>
      <c r="E6" s="57" t="s">
        <v>88</v>
      </c>
      <c r="F6" s="57"/>
      <c r="G6" s="57"/>
      <c r="H6" s="57"/>
      <c r="I6" s="57" t="s">
        <v>50</v>
      </c>
      <c r="J6" s="57" t="s">
        <v>87</v>
      </c>
      <c r="K6" s="57" t="s">
        <v>88</v>
      </c>
      <c r="L6" s="57"/>
    </row>
    <row r="7" ht="39" customHeight="1" spans="1:12">
      <c r="A7" s="34">
        <f>C7+F7</f>
        <v>280000</v>
      </c>
      <c r="B7" s="34">
        <v>0</v>
      </c>
      <c r="C7" s="34">
        <f>D7+E7</f>
        <v>200000</v>
      </c>
      <c r="D7" s="34">
        <v>0</v>
      </c>
      <c r="E7" s="34">
        <v>200000</v>
      </c>
      <c r="F7" s="34">
        <v>80000</v>
      </c>
      <c r="G7" s="34">
        <f>I7+L7</f>
        <v>280000</v>
      </c>
      <c r="H7" s="34">
        <v>0</v>
      </c>
      <c r="I7" s="34">
        <f>K7</f>
        <v>200000</v>
      </c>
      <c r="J7" s="34">
        <v>0</v>
      </c>
      <c r="K7" s="34">
        <v>200000</v>
      </c>
      <c r="L7" s="34">
        <v>80000</v>
      </c>
    </row>
    <row r="8" ht="40.5" customHeight="1" spans="1:1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customHeight="1" spans="1:1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ht="26.25" customHeight="1" spans="1:1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6" sqref="C6"/>
    </sheetView>
  </sheetViews>
  <sheetFormatPr defaultColWidth="15.625" defaultRowHeight="24.95" customHeight="1" outlineLevelRow="6" outlineLevelCol="4"/>
  <cols>
    <col min="1" max="1" width="12.5" style="55" customWidth="1"/>
    <col min="2" max="2" width="34.625" customWidth="1"/>
    <col min="3" max="3" width="15.625" customWidth="1"/>
    <col min="4" max="4" width="13.875" customWidth="1"/>
    <col min="5" max="5" width="13.75" customWidth="1"/>
  </cols>
  <sheetData>
    <row r="1" customHeight="1" spans="1:1">
      <c r="A1" t="s">
        <v>89</v>
      </c>
    </row>
    <row r="2" s="54" customFormat="1" ht="47.25" customHeight="1" spans="1:5">
      <c r="A2" s="26" t="s">
        <v>90</v>
      </c>
      <c r="B2" s="26"/>
      <c r="C2" s="26"/>
      <c r="D2" s="26"/>
      <c r="E2" s="26"/>
    </row>
    <row r="3" customHeight="1" spans="1:5">
      <c r="A3" s="27" t="s">
        <v>2</v>
      </c>
      <c r="E3" s="40" t="s">
        <v>3</v>
      </c>
    </row>
    <row r="4" customHeight="1" spans="1:5">
      <c r="A4" s="18" t="s">
        <v>46</v>
      </c>
      <c r="B4" s="18"/>
      <c r="C4" s="18" t="s">
        <v>47</v>
      </c>
      <c r="D4" s="18"/>
      <c r="E4" s="18"/>
    </row>
    <row r="5" s="39" customFormat="1" customHeight="1" spans="1:5">
      <c r="A5" s="18" t="s">
        <v>48</v>
      </c>
      <c r="B5" s="18" t="s">
        <v>49</v>
      </c>
      <c r="C5" s="18" t="s">
        <v>50</v>
      </c>
      <c r="D5" s="18" t="s">
        <v>51</v>
      </c>
      <c r="E5" s="18" t="s">
        <v>52</v>
      </c>
    </row>
    <row r="6" customHeight="1" spans="1:5">
      <c r="A6" s="36">
        <v>2120899</v>
      </c>
      <c r="B6" s="37" t="s">
        <v>91</v>
      </c>
      <c r="C6" s="37">
        <v>2500000</v>
      </c>
      <c r="D6" s="37">
        <v>0</v>
      </c>
      <c r="E6" s="37">
        <v>2500000</v>
      </c>
    </row>
    <row r="7" customHeight="1" spans="1:5">
      <c r="A7" s="18" t="s">
        <v>8</v>
      </c>
      <c r="B7" s="18"/>
      <c r="C7" s="34">
        <v>2500000</v>
      </c>
      <c r="D7" s="34">
        <f>SUM(D6:D6)</f>
        <v>0</v>
      </c>
      <c r="E7" s="34">
        <v>2500000</v>
      </c>
    </row>
  </sheetData>
  <mergeCells count="4">
    <mergeCell ref="A2:E2"/>
    <mergeCell ref="A4:B4"/>
    <mergeCell ref="C4:E4"/>
    <mergeCell ref="A7:B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G39" sqref="G39"/>
    </sheetView>
  </sheetViews>
  <sheetFormatPr defaultColWidth="9" defaultRowHeight="24.95" customHeight="1" outlineLevelCol="3"/>
  <cols>
    <col min="1" max="1" width="37.5" customWidth="1"/>
    <col min="2" max="2" width="15.125" customWidth="1"/>
    <col min="3" max="3" width="36.125" customWidth="1"/>
    <col min="4" max="4" width="15" customWidth="1"/>
  </cols>
  <sheetData>
    <row r="1" customHeight="1" spans="1:1">
      <c r="A1" t="s">
        <v>92</v>
      </c>
    </row>
    <row r="2" ht="40.5" customHeight="1" spans="1:4">
      <c r="A2" s="26" t="s">
        <v>93</v>
      </c>
      <c r="B2" s="26"/>
      <c r="C2" s="26"/>
      <c r="D2" s="26"/>
    </row>
    <row r="3" customHeight="1" spans="1:4">
      <c r="A3" s="27" t="s">
        <v>2</v>
      </c>
      <c r="D3" s="40" t="s">
        <v>3</v>
      </c>
    </row>
    <row r="4" customHeight="1" spans="1:4">
      <c r="A4" s="51" t="s">
        <v>94</v>
      </c>
      <c r="B4" s="51"/>
      <c r="C4" s="51" t="s">
        <v>95</v>
      </c>
      <c r="D4" s="51"/>
    </row>
    <row r="5" customHeight="1" spans="1:4">
      <c r="A5" s="51" t="s">
        <v>96</v>
      </c>
      <c r="B5" s="51" t="s">
        <v>97</v>
      </c>
      <c r="C5" s="51" t="s">
        <v>96</v>
      </c>
      <c r="D5" s="51" t="s">
        <v>97</v>
      </c>
    </row>
    <row r="6" ht="20.1" customHeight="1" spans="1:4">
      <c r="A6" s="52" t="s">
        <v>98</v>
      </c>
      <c r="B6" s="34">
        <v>15730666.56</v>
      </c>
      <c r="C6" s="52" t="s">
        <v>99</v>
      </c>
      <c r="D6" s="34"/>
    </row>
    <row r="7" ht="20.1" customHeight="1" spans="1:4">
      <c r="A7" s="52" t="s">
        <v>100</v>
      </c>
      <c r="B7" s="34">
        <v>2500000</v>
      </c>
      <c r="C7" s="52" t="s">
        <v>101</v>
      </c>
      <c r="D7" s="34"/>
    </row>
    <row r="8" ht="20.1" customHeight="1" spans="1:4">
      <c r="A8" s="52"/>
      <c r="B8" s="34"/>
      <c r="C8" s="52" t="s">
        <v>102</v>
      </c>
      <c r="D8" s="34"/>
    </row>
    <row r="9" ht="20.1" customHeight="1" spans="1:4">
      <c r="A9" s="52"/>
      <c r="B9" s="34"/>
      <c r="C9" s="52" t="s">
        <v>103</v>
      </c>
      <c r="D9" s="34"/>
    </row>
    <row r="10" ht="20.1" customHeight="1" spans="1:4">
      <c r="A10" s="52"/>
      <c r="B10" s="34"/>
      <c r="C10" s="52" t="s">
        <v>104</v>
      </c>
      <c r="D10" s="34"/>
    </row>
    <row r="11" ht="20.1" customHeight="1" spans="1:4">
      <c r="A11" s="52"/>
      <c r="B11" s="34"/>
      <c r="C11" s="52" t="s">
        <v>105</v>
      </c>
      <c r="D11" s="34"/>
    </row>
    <row r="12" ht="20.1" customHeight="1" spans="1:4">
      <c r="A12" s="52"/>
      <c r="B12" s="34"/>
      <c r="C12" s="52" t="s">
        <v>106</v>
      </c>
      <c r="D12" s="34">
        <v>13467076</v>
      </c>
    </row>
    <row r="13" ht="20.1" customHeight="1" spans="1:4">
      <c r="A13" s="52"/>
      <c r="B13" s="34"/>
      <c r="C13" s="52" t="s">
        <v>107</v>
      </c>
      <c r="D13" s="34">
        <v>1011096</v>
      </c>
    </row>
    <row r="14" ht="20.1" customHeight="1" spans="1:4">
      <c r="A14" s="52"/>
      <c r="B14" s="34"/>
      <c r="C14" s="52" t="s">
        <v>108</v>
      </c>
      <c r="D14" s="34"/>
    </row>
    <row r="15" ht="20.1" customHeight="1" spans="1:4">
      <c r="A15" s="52"/>
      <c r="B15" s="34"/>
      <c r="C15" s="52" t="s">
        <v>109</v>
      </c>
      <c r="D15" s="34">
        <v>805269.46</v>
      </c>
    </row>
    <row r="16" ht="20.1" customHeight="1" spans="1:4">
      <c r="A16" s="52"/>
      <c r="B16" s="34"/>
      <c r="C16" s="52" t="s">
        <v>110</v>
      </c>
      <c r="D16" s="34"/>
    </row>
    <row r="17" ht="20.1" customHeight="1" spans="1:4">
      <c r="A17" s="52"/>
      <c r="B17" s="34"/>
      <c r="C17" s="52" t="s">
        <v>111</v>
      </c>
      <c r="D17" s="34">
        <v>2500000</v>
      </c>
    </row>
    <row r="18" ht="20.1" customHeight="1" spans="1:4">
      <c r="A18" s="52"/>
      <c r="B18" s="34"/>
      <c r="C18" s="52" t="s">
        <v>112</v>
      </c>
      <c r="D18" s="34"/>
    </row>
    <row r="19" ht="20.1" customHeight="1" spans="1:4">
      <c r="A19" s="52"/>
      <c r="B19" s="34"/>
      <c r="C19" s="52" t="s">
        <v>113</v>
      </c>
      <c r="D19" s="34"/>
    </row>
    <row r="20" ht="20.1" customHeight="1" spans="1:4">
      <c r="A20" s="52"/>
      <c r="B20" s="34"/>
      <c r="C20" s="52" t="s">
        <v>114</v>
      </c>
      <c r="D20" s="34"/>
    </row>
    <row r="21" ht="20.1" customHeight="1" spans="1:4">
      <c r="A21" s="52"/>
      <c r="B21" s="34"/>
      <c r="C21" s="52" t="s">
        <v>115</v>
      </c>
      <c r="D21" s="34"/>
    </row>
    <row r="22" ht="20.1" customHeight="1" spans="1:4">
      <c r="A22" s="52"/>
      <c r="B22" s="34"/>
      <c r="C22" s="52" t="s">
        <v>116</v>
      </c>
      <c r="D22" s="34"/>
    </row>
    <row r="23" ht="20.1" customHeight="1" spans="1:4">
      <c r="A23" s="53"/>
      <c r="B23" s="34"/>
      <c r="C23" s="52" t="s">
        <v>117</v>
      </c>
      <c r="D23" s="34"/>
    </row>
    <row r="24" ht="20.1" customHeight="1" spans="1:4">
      <c r="A24" s="53"/>
      <c r="B24" s="34"/>
      <c r="C24" s="52" t="s">
        <v>118</v>
      </c>
      <c r="D24" s="34"/>
    </row>
    <row r="25" ht="20.1" customHeight="1" spans="1:4">
      <c r="A25" s="53"/>
      <c r="B25" s="34"/>
      <c r="C25" s="52" t="s">
        <v>119</v>
      </c>
      <c r="D25" s="34">
        <v>447225.1</v>
      </c>
    </row>
    <row r="26" ht="20.1" customHeight="1" spans="1:4">
      <c r="A26" s="53"/>
      <c r="B26" s="34"/>
      <c r="C26" s="52" t="s">
        <v>120</v>
      </c>
      <c r="D26" s="34"/>
    </row>
    <row r="27" ht="20.1" customHeight="1" spans="1:4">
      <c r="A27" s="53"/>
      <c r="B27" s="34"/>
      <c r="C27" s="52" t="s">
        <v>121</v>
      </c>
      <c r="D27" s="34"/>
    </row>
    <row r="28" ht="20.1" customHeight="1" spans="1:4">
      <c r="A28" s="53"/>
      <c r="B28" s="34"/>
      <c r="C28" s="52" t="s">
        <v>122</v>
      </c>
      <c r="D28" s="34"/>
    </row>
    <row r="29" ht="20.1" customHeight="1" spans="1:4">
      <c r="A29" s="53"/>
      <c r="B29" s="34"/>
      <c r="C29" s="52" t="s">
        <v>123</v>
      </c>
      <c r="D29" s="34"/>
    </row>
    <row r="30" ht="20.1" customHeight="1" spans="1:4">
      <c r="A30" s="53"/>
      <c r="B30" s="34"/>
      <c r="C30" s="52" t="s">
        <v>124</v>
      </c>
      <c r="D30" s="34"/>
    </row>
    <row r="31" ht="20.1" customHeight="1" spans="1:4">
      <c r="A31" s="53"/>
      <c r="B31" s="34"/>
      <c r="C31" s="52" t="s">
        <v>125</v>
      </c>
      <c r="D31" s="34"/>
    </row>
    <row r="32" ht="20.1" customHeight="1" spans="2:4">
      <c r="B32" s="34"/>
      <c r="C32" s="52" t="s">
        <v>126</v>
      </c>
      <c r="D32" s="34"/>
    </row>
    <row r="33" ht="20.1" customHeight="1" spans="1:4">
      <c r="A33" s="53"/>
      <c r="B33" s="34"/>
      <c r="C33" s="51"/>
      <c r="D33" s="34"/>
    </row>
    <row r="34" ht="20.1" customHeight="1" spans="1:4">
      <c r="A34" s="51" t="s">
        <v>127</v>
      </c>
      <c r="B34" s="34">
        <f>SUM(B7+B6)</f>
        <v>18230666.56</v>
      </c>
      <c r="C34" s="51" t="s">
        <v>128</v>
      </c>
      <c r="D34" s="34">
        <f>SUM(D6:D33)</f>
        <v>18230666.56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16" sqref="F16"/>
    </sheetView>
  </sheetViews>
  <sheetFormatPr defaultColWidth="15.625" defaultRowHeight="24.95" customHeight="1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129</v>
      </c>
    </row>
    <row r="2" ht="35.25" customHeight="1" spans="1:12">
      <c r="A2" s="26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customHeight="1" spans="1:12">
      <c r="A3" s="27"/>
      <c r="L3" s="50" t="s">
        <v>3</v>
      </c>
    </row>
    <row r="4" s="1" customFormat="1" ht="17.25" customHeight="1" spans="1:12">
      <c r="A4" s="41" t="s">
        <v>131</v>
      </c>
      <c r="B4" s="12" t="s">
        <v>132</v>
      </c>
      <c r="C4" s="12" t="s">
        <v>133</v>
      </c>
      <c r="D4" s="12" t="s">
        <v>134</v>
      </c>
      <c r="E4" s="12" t="s">
        <v>135</v>
      </c>
      <c r="F4" s="12" t="s">
        <v>136</v>
      </c>
      <c r="G4" s="12" t="s">
        <v>137</v>
      </c>
      <c r="H4" s="12" t="s">
        <v>138</v>
      </c>
      <c r="I4" s="12" t="s">
        <v>139</v>
      </c>
      <c r="J4" s="12" t="s">
        <v>140</v>
      </c>
      <c r="K4" s="12" t="s">
        <v>141</v>
      </c>
      <c r="L4" s="12" t="s">
        <v>142</v>
      </c>
    </row>
    <row r="5" s="1" customFormat="1" ht="17.25" customHeight="1" spans="1:12">
      <c r="A5" s="4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4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44" t="s">
        <v>143</v>
      </c>
      <c r="B7" s="45">
        <v>18230666.56</v>
      </c>
      <c r="C7" s="46"/>
      <c r="D7" s="46"/>
      <c r="E7" s="47">
        <v>18230666.56</v>
      </c>
      <c r="F7" s="47">
        <v>15730666.56</v>
      </c>
      <c r="G7" s="48">
        <v>2500000</v>
      </c>
      <c r="H7" s="33"/>
      <c r="I7" s="33"/>
      <c r="J7" s="33"/>
      <c r="K7" s="33"/>
      <c r="L7" s="33"/>
    </row>
    <row r="12" customHeight="1" spans="6:6">
      <c r="F12" s="49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C7" sqref="C7"/>
    </sheetView>
  </sheetViews>
  <sheetFormatPr defaultColWidth="15.625" defaultRowHeight="24.95" customHeight="1"/>
  <cols>
    <col min="1" max="1" width="9.25" customWidth="1"/>
    <col min="2" max="2" width="34.5" customWidth="1"/>
    <col min="3" max="3" width="14.375" customWidth="1"/>
    <col min="4" max="4" width="15.125" customWidth="1"/>
    <col min="5" max="5" width="13.625" customWidth="1"/>
    <col min="6" max="6" width="11.75" customWidth="1"/>
    <col min="7" max="7" width="16.25" customWidth="1"/>
    <col min="8" max="8" width="17.5" customWidth="1"/>
    <col min="9" max="9" width="8.875" customWidth="1"/>
  </cols>
  <sheetData>
    <row r="1" customHeight="1" spans="1:1">
      <c r="A1" t="s">
        <v>144</v>
      </c>
    </row>
    <row r="2" ht="31.5" customHeight="1" spans="1:9">
      <c r="A2" s="26" t="s">
        <v>145</v>
      </c>
      <c r="B2" s="26"/>
      <c r="C2" s="26"/>
      <c r="D2" s="26"/>
      <c r="E2" s="26"/>
      <c r="F2" s="26"/>
      <c r="G2" s="26"/>
      <c r="H2" s="26"/>
      <c r="I2" s="26"/>
    </row>
    <row r="3" customHeight="1" spans="1:9">
      <c r="A3" s="27" t="s">
        <v>146</v>
      </c>
      <c r="B3" t="s">
        <v>143</v>
      </c>
      <c r="I3" s="40" t="s">
        <v>3</v>
      </c>
    </row>
    <row r="4" s="25" customFormat="1" customHeight="1" spans="1:9">
      <c r="A4" s="28" t="s">
        <v>46</v>
      </c>
      <c r="B4" s="28"/>
      <c r="C4" s="29" t="s">
        <v>8</v>
      </c>
      <c r="D4" s="30" t="s">
        <v>51</v>
      </c>
      <c r="E4" s="31"/>
      <c r="F4" s="31"/>
      <c r="G4" s="29" t="s">
        <v>52</v>
      </c>
      <c r="H4" s="29"/>
      <c r="I4" s="29"/>
    </row>
    <row r="5" s="25" customFormat="1" ht="36.75" customHeight="1" spans="1:9">
      <c r="A5" s="28" t="s">
        <v>48</v>
      </c>
      <c r="B5" s="28" t="s">
        <v>49</v>
      </c>
      <c r="C5" s="29"/>
      <c r="D5" s="29" t="s">
        <v>50</v>
      </c>
      <c r="E5" s="18" t="s">
        <v>65</v>
      </c>
      <c r="F5" s="18" t="s">
        <v>66</v>
      </c>
      <c r="G5" s="29" t="s">
        <v>50</v>
      </c>
      <c r="H5" s="29" t="s">
        <v>147</v>
      </c>
      <c r="I5" s="29" t="s">
        <v>148</v>
      </c>
    </row>
    <row r="6" s="25" customFormat="1" ht="36.75" customHeight="1" spans="1:9">
      <c r="A6" s="32">
        <v>2070802</v>
      </c>
      <c r="B6" s="33" t="s">
        <v>53</v>
      </c>
      <c r="C6" s="34">
        <f>D6+G6</f>
        <v>4957076</v>
      </c>
      <c r="D6" s="34">
        <f>E6+F6</f>
        <v>4957076</v>
      </c>
      <c r="E6" s="35">
        <v>4323972.5</v>
      </c>
      <c r="F6" s="34">
        <v>633103.5</v>
      </c>
      <c r="G6" s="35">
        <f>H6+I6</f>
        <v>0</v>
      </c>
      <c r="H6" s="35"/>
      <c r="I6" s="35"/>
    </row>
    <row r="7" s="25" customFormat="1" ht="36.75" customHeight="1" spans="1:9">
      <c r="A7" s="32">
        <v>2070805</v>
      </c>
      <c r="B7" s="33" t="s">
        <v>54</v>
      </c>
      <c r="C7" s="34">
        <f t="shared" ref="C7:C15" si="0">D7+G7</f>
        <v>8510000</v>
      </c>
      <c r="D7" s="34">
        <f t="shared" ref="D7:D15" si="1">E7+F7</f>
        <v>0</v>
      </c>
      <c r="E7" s="18"/>
      <c r="F7" s="18"/>
      <c r="G7" s="35">
        <f t="shared" ref="G7:G15" si="2">H7+I7</f>
        <v>8510000</v>
      </c>
      <c r="H7" s="35">
        <v>8510000</v>
      </c>
      <c r="I7" s="35"/>
    </row>
    <row r="8" s="25" customFormat="1" ht="36.75" customHeight="1" spans="1:9">
      <c r="A8" s="32">
        <v>2080505</v>
      </c>
      <c r="B8" s="33" t="s">
        <v>55</v>
      </c>
      <c r="C8" s="34">
        <f t="shared" si="0"/>
        <v>714780</v>
      </c>
      <c r="D8" s="34">
        <f t="shared" si="1"/>
        <v>714780</v>
      </c>
      <c r="E8" s="34">
        <v>714780</v>
      </c>
      <c r="F8" s="18"/>
      <c r="G8" s="35">
        <f t="shared" si="2"/>
        <v>0</v>
      </c>
      <c r="H8" s="35"/>
      <c r="I8" s="35"/>
    </row>
    <row r="9" s="25" customFormat="1" ht="36.75" customHeight="1" spans="1:9">
      <c r="A9" s="32">
        <v>2080506</v>
      </c>
      <c r="B9" s="33" t="s">
        <v>56</v>
      </c>
      <c r="C9" s="34">
        <f t="shared" si="0"/>
        <v>285912</v>
      </c>
      <c r="D9" s="34">
        <f t="shared" si="1"/>
        <v>285912</v>
      </c>
      <c r="E9" s="34">
        <v>285912</v>
      </c>
      <c r="F9" s="18"/>
      <c r="G9" s="35">
        <f t="shared" si="2"/>
        <v>0</v>
      </c>
      <c r="H9" s="35"/>
      <c r="I9" s="35"/>
    </row>
    <row r="10" s="25" customFormat="1" ht="36.75" customHeight="1" spans="1:9">
      <c r="A10" s="32">
        <v>2080899</v>
      </c>
      <c r="B10" s="33" t="s">
        <v>57</v>
      </c>
      <c r="C10" s="34">
        <f t="shared" si="0"/>
        <v>10404</v>
      </c>
      <c r="D10" s="34">
        <f t="shared" si="1"/>
        <v>10404</v>
      </c>
      <c r="E10" s="34">
        <v>10404</v>
      </c>
      <c r="F10" s="18"/>
      <c r="G10" s="35">
        <f t="shared" si="2"/>
        <v>0</v>
      </c>
      <c r="H10" s="35"/>
      <c r="I10" s="35"/>
    </row>
    <row r="11" s="25" customFormat="1" ht="36.75" customHeight="1" spans="1:9">
      <c r="A11" s="32">
        <v>2101102</v>
      </c>
      <c r="B11" s="33" t="s">
        <v>58</v>
      </c>
      <c r="C11" s="34">
        <f t="shared" si="0"/>
        <v>185643.1</v>
      </c>
      <c r="D11" s="34">
        <f t="shared" si="1"/>
        <v>185643.1</v>
      </c>
      <c r="E11" s="34">
        <v>185643.1</v>
      </c>
      <c r="F11" s="18"/>
      <c r="G11" s="35">
        <f t="shared" si="2"/>
        <v>0</v>
      </c>
      <c r="H11" s="35"/>
      <c r="I11" s="35"/>
    </row>
    <row r="12" s="25" customFormat="1" ht="36.75" customHeight="1" spans="1:9">
      <c r="A12" s="32">
        <v>2101103</v>
      </c>
      <c r="B12" s="33" t="s">
        <v>59</v>
      </c>
      <c r="C12" s="34">
        <f t="shared" si="0"/>
        <v>619626.36</v>
      </c>
      <c r="D12" s="34">
        <f t="shared" si="1"/>
        <v>619626.36</v>
      </c>
      <c r="E12" s="34">
        <v>619626.36</v>
      </c>
      <c r="F12" s="18"/>
      <c r="G12" s="35">
        <f t="shared" si="2"/>
        <v>0</v>
      </c>
      <c r="H12" s="35"/>
      <c r="I12" s="35"/>
    </row>
    <row r="13" s="25" customFormat="1" ht="34" customHeight="1" spans="1:9">
      <c r="A13" s="36">
        <v>2120899</v>
      </c>
      <c r="B13" s="37" t="s">
        <v>91</v>
      </c>
      <c r="C13" s="34">
        <f t="shared" si="0"/>
        <v>2500000</v>
      </c>
      <c r="D13" s="34">
        <f t="shared" si="1"/>
        <v>0</v>
      </c>
      <c r="E13" s="37"/>
      <c r="F13" s="37"/>
      <c r="G13" s="35">
        <f t="shared" si="2"/>
        <v>2500000</v>
      </c>
      <c r="H13" s="35">
        <v>2500000</v>
      </c>
      <c r="I13" s="35"/>
    </row>
    <row r="14" s="25" customFormat="1" ht="36.75" customHeight="1" spans="1:9">
      <c r="A14" s="32">
        <v>2210201</v>
      </c>
      <c r="B14" s="33" t="s">
        <v>60</v>
      </c>
      <c r="C14" s="34">
        <f t="shared" si="0"/>
        <v>447225.1</v>
      </c>
      <c r="D14" s="34">
        <f t="shared" si="1"/>
        <v>447225.1</v>
      </c>
      <c r="E14" s="34">
        <v>447225.1</v>
      </c>
      <c r="F14" s="18"/>
      <c r="G14" s="35">
        <f t="shared" si="2"/>
        <v>0</v>
      </c>
      <c r="H14" s="35"/>
      <c r="I14" s="35"/>
    </row>
    <row r="15" customHeight="1" spans="1:9">
      <c r="A15" s="18" t="s">
        <v>8</v>
      </c>
      <c r="B15" s="18"/>
      <c r="C15" s="34">
        <f t="shared" si="0"/>
        <v>18230666.56</v>
      </c>
      <c r="D15" s="34">
        <f t="shared" si="1"/>
        <v>7220666.56</v>
      </c>
      <c r="E15" s="34">
        <f>SUM(E6:E14)</f>
        <v>6587563.06</v>
      </c>
      <c r="F15" s="34">
        <f>SUM(F6:F14)</f>
        <v>633103.5</v>
      </c>
      <c r="G15" s="34">
        <f>SUM(G6:G14)</f>
        <v>11010000</v>
      </c>
      <c r="H15" s="34">
        <f>SUM(H6:H14)</f>
        <v>11010000</v>
      </c>
      <c r="I15" s="35"/>
    </row>
    <row r="16" ht="32.25" customHeight="1" spans="1:9">
      <c r="A16" s="38"/>
      <c r="B16" s="38"/>
      <c r="C16" s="38"/>
      <c r="D16" s="38"/>
      <c r="E16" s="38"/>
      <c r="F16" s="38"/>
      <c r="G16" s="38"/>
      <c r="H16" s="38"/>
      <c r="I16" s="38"/>
    </row>
    <row r="17" ht="30.75" customHeight="1" spans="1:9">
      <c r="A17" s="39"/>
      <c r="B17" s="39"/>
      <c r="C17" s="39"/>
      <c r="D17" s="39"/>
      <c r="E17" s="39"/>
      <c r="F17" s="39"/>
      <c r="G17" s="39"/>
      <c r="H17" s="39"/>
      <c r="I17" s="39"/>
    </row>
    <row r="18" customHeight="1" spans="7:7">
      <c r="G18" t="s">
        <v>149</v>
      </c>
    </row>
  </sheetData>
  <sortState ref="A7:I14">
    <sortCondition ref="A7:A14"/>
  </sortState>
  <mergeCells count="8">
    <mergeCell ref="A2:I2"/>
    <mergeCell ref="A4:B4"/>
    <mergeCell ref="D4:F4"/>
    <mergeCell ref="G4:I4"/>
    <mergeCell ref="A15:B15"/>
    <mergeCell ref="A16:I16"/>
    <mergeCell ref="A17:I17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C42" sqref="C42"/>
    </sheetView>
  </sheetViews>
  <sheetFormatPr defaultColWidth="9" defaultRowHeight="13.5"/>
  <cols>
    <col min="1" max="1" width="15.625" style="2" customWidth="1"/>
    <col min="2" max="2" width="12.375" style="2" customWidth="1"/>
    <col min="3" max="3" width="15" style="2" customWidth="1"/>
    <col min="4" max="4" width="15.25" style="2" customWidth="1"/>
    <col min="5" max="5" width="17.25" style="2" customWidth="1"/>
    <col min="6" max="6" width="13.375" style="2" customWidth="1"/>
    <col min="7" max="7" width="13.875" style="2" customWidth="1"/>
    <col min="8" max="8" width="14.375" style="2" customWidth="1"/>
    <col min="9" max="9" width="13.875" style="2" customWidth="1"/>
    <col min="10" max="10" width="14.5" style="2" customWidth="1"/>
    <col min="11" max="11" width="19.375" style="2" customWidth="1"/>
    <col min="12" max="16384" width="9" style="2"/>
  </cols>
  <sheetData>
    <row r="1" spans="1:11">
      <c r="A1" t="s">
        <v>150</v>
      </c>
      <c r="B1" s="3"/>
      <c r="C1" s="4" t="s">
        <v>151</v>
      </c>
      <c r="D1" s="4" t="s">
        <v>151</v>
      </c>
      <c r="E1" s="4" t="s">
        <v>151</v>
      </c>
      <c r="F1" s="4" t="s">
        <v>151</v>
      </c>
      <c r="G1" s="4" t="s">
        <v>151</v>
      </c>
      <c r="H1" s="4" t="s">
        <v>151</v>
      </c>
      <c r="I1" s="4" t="s">
        <v>151</v>
      </c>
      <c r="J1" s="4" t="s">
        <v>151</v>
      </c>
      <c r="K1" s="4" t="s">
        <v>151</v>
      </c>
    </row>
    <row r="2" ht="27" spans="1:11">
      <c r="A2" s="5" t="s">
        <v>152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153</v>
      </c>
      <c r="E3" s="8"/>
      <c r="F3" s="9"/>
      <c r="G3" s="10"/>
      <c r="H3" s="11"/>
      <c r="I3" s="19"/>
      <c r="J3" s="20" t="s">
        <v>3</v>
      </c>
      <c r="K3" s="20"/>
    </row>
    <row r="4" s="1" customFormat="1" ht="27" customHeight="1" spans="1:11">
      <c r="A4" s="12" t="s">
        <v>154</v>
      </c>
      <c r="B4" s="12" t="s">
        <v>155</v>
      </c>
      <c r="C4" s="12" t="s">
        <v>156</v>
      </c>
      <c r="D4" s="12" t="s">
        <v>157</v>
      </c>
      <c r="E4" s="12" t="s">
        <v>158</v>
      </c>
      <c r="F4" s="12" t="s">
        <v>7</v>
      </c>
      <c r="G4" s="12"/>
      <c r="H4" s="12"/>
      <c r="I4" s="12" t="s">
        <v>159</v>
      </c>
      <c r="J4" s="12" t="s">
        <v>160</v>
      </c>
      <c r="K4" s="12" t="s">
        <v>161</v>
      </c>
    </row>
    <row r="5" s="1" customFormat="1" ht="22.5" customHeight="1" spans="1:11">
      <c r="A5" s="12"/>
      <c r="B5" s="12"/>
      <c r="C5" s="12"/>
      <c r="D5" s="12"/>
      <c r="E5" s="12"/>
      <c r="F5" s="12" t="s">
        <v>50</v>
      </c>
      <c r="G5" s="12" t="s">
        <v>147</v>
      </c>
      <c r="H5" s="12" t="s">
        <v>148</v>
      </c>
      <c r="I5" s="12"/>
      <c r="J5" s="12"/>
      <c r="K5" s="12"/>
    </row>
    <row r="6" ht="35" customHeight="1" spans="1:11">
      <c r="A6" s="13" t="s">
        <v>162</v>
      </c>
      <c r="B6" s="14"/>
      <c r="C6" s="14"/>
      <c r="D6" s="14"/>
      <c r="E6" s="14"/>
      <c r="F6" s="15">
        <v>11010000</v>
      </c>
      <c r="G6" s="15">
        <v>11010000</v>
      </c>
      <c r="H6" s="15"/>
      <c r="I6" s="14"/>
      <c r="J6" s="14"/>
      <c r="K6" s="14"/>
    </row>
    <row r="7" ht="61" customHeight="1" spans="1:11">
      <c r="A7" s="13" t="s">
        <v>163</v>
      </c>
      <c r="B7" s="13" t="s">
        <v>164</v>
      </c>
      <c r="C7" s="13" t="s">
        <v>165</v>
      </c>
      <c r="D7" s="14" t="s">
        <v>166</v>
      </c>
      <c r="E7" s="14" t="s">
        <v>167</v>
      </c>
      <c r="F7" s="16">
        <v>600000</v>
      </c>
      <c r="G7" s="16">
        <v>600000</v>
      </c>
      <c r="H7" s="14"/>
      <c r="I7" s="21" t="s">
        <v>168</v>
      </c>
      <c r="J7" s="13" t="s">
        <v>169</v>
      </c>
      <c r="K7" s="14">
        <v>1</v>
      </c>
    </row>
    <row r="8" ht="48" customHeight="1" spans="1:11">
      <c r="A8" s="13"/>
      <c r="B8" s="13"/>
      <c r="C8" s="13"/>
      <c r="D8" s="14"/>
      <c r="E8" s="14"/>
      <c r="F8" s="16"/>
      <c r="G8" s="16"/>
      <c r="H8" s="14"/>
      <c r="I8" s="21" t="s">
        <v>170</v>
      </c>
      <c r="J8" s="13" t="s">
        <v>169</v>
      </c>
      <c r="K8" s="14">
        <v>1</v>
      </c>
    </row>
    <row r="9" ht="27" customHeight="1" spans="1:11">
      <c r="A9" s="13" t="s">
        <v>171</v>
      </c>
      <c r="B9" s="13" t="s">
        <v>172</v>
      </c>
      <c r="C9" s="13" t="s">
        <v>173</v>
      </c>
      <c r="D9" s="14" t="s">
        <v>166</v>
      </c>
      <c r="E9" s="14" t="s">
        <v>174</v>
      </c>
      <c r="F9" s="16">
        <v>2500000</v>
      </c>
      <c r="G9" s="16">
        <v>2500000</v>
      </c>
      <c r="H9" s="14"/>
      <c r="I9" s="21" t="s">
        <v>168</v>
      </c>
      <c r="J9" s="13" t="s">
        <v>175</v>
      </c>
      <c r="K9" s="14">
        <v>1</v>
      </c>
    </row>
    <row r="10" ht="27" customHeight="1" spans="1:11">
      <c r="A10" s="13"/>
      <c r="B10" s="13"/>
      <c r="C10" s="13"/>
      <c r="D10" s="14"/>
      <c r="E10" s="14"/>
      <c r="F10" s="14"/>
      <c r="G10" s="14"/>
      <c r="H10" s="14"/>
      <c r="I10" s="21" t="s">
        <v>170</v>
      </c>
      <c r="J10" s="13" t="s">
        <v>175</v>
      </c>
      <c r="K10" s="14">
        <v>1</v>
      </c>
    </row>
    <row r="11" ht="33" customHeight="1" spans="1:11">
      <c r="A11" s="13"/>
      <c r="B11" s="13" t="s">
        <v>176</v>
      </c>
      <c r="C11" s="13" t="s">
        <v>165</v>
      </c>
      <c r="D11" s="14" t="s">
        <v>166</v>
      </c>
      <c r="E11" s="14" t="s">
        <v>167</v>
      </c>
      <c r="F11" s="17">
        <v>640000</v>
      </c>
      <c r="G11" s="17">
        <v>640000</v>
      </c>
      <c r="H11" s="18"/>
      <c r="I11" s="21" t="s">
        <v>168</v>
      </c>
      <c r="J11" s="22" t="s">
        <v>177</v>
      </c>
      <c r="K11" s="18">
        <v>1</v>
      </c>
    </row>
    <row r="12" ht="33" customHeight="1" spans="1:11">
      <c r="A12" s="13"/>
      <c r="B12" s="13"/>
      <c r="C12" s="13"/>
      <c r="D12" s="14"/>
      <c r="E12" s="14"/>
      <c r="F12" s="17"/>
      <c r="G12" s="17"/>
      <c r="H12" s="18"/>
      <c r="I12" s="21" t="s">
        <v>170</v>
      </c>
      <c r="J12" s="22" t="s">
        <v>177</v>
      </c>
      <c r="K12" s="18">
        <v>1</v>
      </c>
    </row>
    <row r="13" ht="63" customHeight="1" spans="1:11">
      <c r="A13" s="13"/>
      <c r="B13" s="13" t="s">
        <v>178</v>
      </c>
      <c r="C13" s="13" t="s">
        <v>179</v>
      </c>
      <c r="D13" s="14" t="s">
        <v>166</v>
      </c>
      <c r="E13" s="14" t="s">
        <v>180</v>
      </c>
      <c r="F13" s="17">
        <v>1000000</v>
      </c>
      <c r="G13" s="18">
        <v>1000000</v>
      </c>
      <c r="H13" s="18"/>
      <c r="I13" s="21" t="s">
        <v>168</v>
      </c>
      <c r="J13" s="22" t="s">
        <v>181</v>
      </c>
      <c r="K13" s="23">
        <v>1</v>
      </c>
    </row>
    <row r="14" ht="60" customHeight="1" spans="1:11">
      <c r="A14" s="13"/>
      <c r="B14" s="13"/>
      <c r="C14" s="13"/>
      <c r="D14" s="14"/>
      <c r="E14" s="14"/>
      <c r="F14" s="18"/>
      <c r="G14" s="18"/>
      <c r="H14" s="18"/>
      <c r="I14" s="21" t="s">
        <v>170</v>
      </c>
      <c r="J14" s="22" t="s">
        <v>181</v>
      </c>
      <c r="K14" s="23">
        <v>1</v>
      </c>
    </row>
    <row r="15" ht="42" customHeight="1" spans="1:11">
      <c r="A15" s="13"/>
      <c r="B15" s="13" t="s">
        <v>182</v>
      </c>
      <c r="C15" s="13" t="s">
        <v>183</v>
      </c>
      <c r="D15" s="14" t="s">
        <v>166</v>
      </c>
      <c r="E15" s="14" t="s">
        <v>184</v>
      </c>
      <c r="F15" s="17">
        <v>500000</v>
      </c>
      <c r="G15" s="17">
        <v>500000</v>
      </c>
      <c r="H15" s="18"/>
      <c r="I15" s="21" t="s">
        <v>168</v>
      </c>
      <c r="J15" s="22" t="s">
        <v>185</v>
      </c>
      <c r="K15" s="18">
        <v>1</v>
      </c>
    </row>
    <row r="16" ht="42" customHeight="1" spans="1:11">
      <c r="A16" s="13"/>
      <c r="B16" s="13"/>
      <c r="C16" s="13"/>
      <c r="D16" s="14"/>
      <c r="E16" s="14"/>
      <c r="F16" s="18"/>
      <c r="G16" s="18"/>
      <c r="H16" s="18"/>
      <c r="I16" s="21" t="s">
        <v>170</v>
      </c>
      <c r="J16" s="22" t="s">
        <v>185</v>
      </c>
      <c r="K16" s="18">
        <v>1</v>
      </c>
    </row>
    <row r="17" ht="42" customHeight="1" spans="1:11">
      <c r="A17" s="13"/>
      <c r="B17" s="13" t="s">
        <v>186</v>
      </c>
      <c r="C17" s="13" t="s">
        <v>187</v>
      </c>
      <c r="D17" s="14" t="s">
        <v>166</v>
      </c>
      <c r="E17" s="14" t="s">
        <v>188</v>
      </c>
      <c r="F17" s="17">
        <v>300000</v>
      </c>
      <c r="G17" s="17">
        <v>300000</v>
      </c>
      <c r="H17" s="18"/>
      <c r="I17" s="21" t="s">
        <v>168</v>
      </c>
      <c r="J17" s="22" t="s">
        <v>189</v>
      </c>
      <c r="K17" s="18">
        <v>1</v>
      </c>
    </row>
    <row r="18" ht="46" customHeight="1" spans="1:11">
      <c r="A18" s="13"/>
      <c r="B18" s="13"/>
      <c r="C18" s="13"/>
      <c r="D18" s="14"/>
      <c r="E18" s="14"/>
      <c r="F18" s="18"/>
      <c r="G18" s="18"/>
      <c r="H18" s="18"/>
      <c r="I18" s="21" t="s">
        <v>170</v>
      </c>
      <c r="J18" s="22" t="s">
        <v>189</v>
      </c>
      <c r="K18" s="18">
        <v>1</v>
      </c>
    </row>
    <row r="19" ht="69" customHeight="1" spans="1:11">
      <c r="A19" s="13"/>
      <c r="B19" s="13" t="s">
        <v>190</v>
      </c>
      <c r="C19" s="13" t="s">
        <v>165</v>
      </c>
      <c r="D19" s="14" t="s">
        <v>166</v>
      </c>
      <c r="E19" s="14" t="s">
        <v>167</v>
      </c>
      <c r="F19" s="17">
        <v>100000</v>
      </c>
      <c r="G19" s="17">
        <v>100000</v>
      </c>
      <c r="H19" s="18"/>
      <c r="I19" s="21" t="s">
        <v>168</v>
      </c>
      <c r="J19" s="22" t="s">
        <v>191</v>
      </c>
      <c r="K19" s="18">
        <v>1</v>
      </c>
    </row>
    <row r="20" ht="67.5" spans="1:11">
      <c r="A20" s="13"/>
      <c r="B20" s="13"/>
      <c r="C20" s="13"/>
      <c r="D20" s="14"/>
      <c r="E20" s="14"/>
      <c r="F20" s="18"/>
      <c r="G20" s="18"/>
      <c r="H20" s="18"/>
      <c r="I20" s="21" t="s">
        <v>170</v>
      </c>
      <c r="J20" s="22" t="s">
        <v>191</v>
      </c>
      <c r="K20" s="18">
        <v>1</v>
      </c>
    </row>
    <row r="21" ht="58" customHeight="1" spans="1:11">
      <c r="A21" s="13"/>
      <c r="B21" s="13" t="s">
        <v>192</v>
      </c>
      <c r="C21" s="13" t="s">
        <v>179</v>
      </c>
      <c r="D21" s="14" t="s">
        <v>166</v>
      </c>
      <c r="E21" s="14" t="s">
        <v>180</v>
      </c>
      <c r="F21" s="17">
        <v>1000000</v>
      </c>
      <c r="G21" s="17">
        <v>1000000</v>
      </c>
      <c r="H21" s="18"/>
      <c r="I21" s="21" t="s">
        <v>168</v>
      </c>
      <c r="J21" s="22" t="s">
        <v>193</v>
      </c>
      <c r="K21" s="18">
        <v>1</v>
      </c>
    </row>
    <row r="22" ht="54" spans="1:11">
      <c r="A22" s="13"/>
      <c r="B22" s="13"/>
      <c r="C22" s="13"/>
      <c r="D22" s="14"/>
      <c r="E22" s="14"/>
      <c r="F22" s="18"/>
      <c r="G22" s="18"/>
      <c r="H22" s="18"/>
      <c r="I22" s="21" t="s">
        <v>170</v>
      </c>
      <c r="J22" s="22" t="s">
        <v>193</v>
      </c>
      <c r="K22" s="18">
        <v>1</v>
      </c>
    </row>
    <row r="23" ht="41" customHeight="1" spans="1:11">
      <c r="A23" s="13"/>
      <c r="B23" s="13" t="s">
        <v>194</v>
      </c>
      <c r="C23" s="13" t="s">
        <v>183</v>
      </c>
      <c r="D23" s="14" t="s">
        <v>166</v>
      </c>
      <c r="E23" s="14" t="s">
        <v>184</v>
      </c>
      <c r="F23" s="17">
        <v>1140000</v>
      </c>
      <c r="G23" s="17">
        <v>1140000</v>
      </c>
      <c r="H23" s="18"/>
      <c r="I23" s="21" t="s">
        <v>168</v>
      </c>
      <c r="J23" s="22" t="s">
        <v>195</v>
      </c>
      <c r="K23" s="18">
        <v>1</v>
      </c>
    </row>
    <row r="24" ht="37" customHeight="1" spans="1:11">
      <c r="A24" s="13"/>
      <c r="B24" s="13"/>
      <c r="C24" s="13"/>
      <c r="D24" s="14"/>
      <c r="E24" s="14"/>
      <c r="F24" s="18"/>
      <c r="G24" s="18"/>
      <c r="H24" s="18"/>
      <c r="I24" s="21" t="s">
        <v>170</v>
      </c>
      <c r="J24" s="22" t="s">
        <v>195</v>
      </c>
      <c r="K24" s="18">
        <v>1</v>
      </c>
    </row>
    <row r="25" ht="33" customHeight="1" spans="1:11">
      <c r="A25" s="13"/>
      <c r="B25" s="13" t="s">
        <v>196</v>
      </c>
      <c r="C25" s="13" t="s">
        <v>187</v>
      </c>
      <c r="D25" s="14" t="s">
        <v>166</v>
      </c>
      <c r="E25" s="14" t="s">
        <v>180</v>
      </c>
      <c r="F25" s="17">
        <v>180000</v>
      </c>
      <c r="G25" s="17">
        <v>180000</v>
      </c>
      <c r="H25" s="18"/>
      <c r="I25" s="21" t="s">
        <v>168</v>
      </c>
      <c r="J25" s="22" t="s">
        <v>197</v>
      </c>
      <c r="K25" s="18">
        <v>1</v>
      </c>
    </row>
    <row r="26" ht="39" customHeight="1" spans="1:11">
      <c r="A26" s="13"/>
      <c r="B26" s="13"/>
      <c r="C26" s="13"/>
      <c r="D26" s="14"/>
      <c r="E26" s="14"/>
      <c r="F26" s="18"/>
      <c r="G26" s="18"/>
      <c r="H26" s="18"/>
      <c r="I26" s="21" t="s">
        <v>170</v>
      </c>
      <c r="J26" s="22" t="s">
        <v>197</v>
      </c>
      <c r="K26" s="18">
        <v>1</v>
      </c>
    </row>
    <row r="27" ht="39" customHeight="1" spans="1:11">
      <c r="A27" s="13"/>
      <c r="B27" s="13" t="s">
        <v>198</v>
      </c>
      <c r="C27" s="13" t="s">
        <v>199</v>
      </c>
      <c r="D27" s="14" t="s">
        <v>166</v>
      </c>
      <c r="E27" s="14" t="s">
        <v>200</v>
      </c>
      <c r="F27" s="17">
        <v>2500000</v>
      </c>
      <c r="G27" s="17">
        <v>2500000</v>
      </c>
      <c r="H27" s="18"/>
      <c r="I27" s="21" t="s">
        <v>168</v>
      </c>
      <c r="J27" s="24" t="s">
        <v>198</v>
      </c>
      <c r="K27" s="18">
        <v>1</v>
      </c>
    </row>
    <row r="28" ht="39" customHeight="1" spans="1:11">
      <c r="A28" s="13"/>
      <c r="B28" s="13"/>
      <c r="C28" s="13"/>
      <c r="D28" s="14"/>
      <c r="E28" s="14"/>
      <c r="F28" s="18"/>
      <c r="G28" s="18"/>
      <c r="H28" s="18"/>
      <c r="I28" s="21" t="s">
        <v>170</v>
      </c>
      <c r="J28" s="24" t="s">
        <v>198</v>
      </c>
      <c r="K28" s="18">
        <v>1</v>
      </c>
    </row>
    <row r="29" ht="39" customHeight="1" spans="1:11">
      <c r="A29" s="13"/>
      <c r="B29" s="13" t="s">
        <v>201</v>
      </c>
      <c r="C29" s="13" t="s">
        <v>202</v>
      </c>
      <c r="D29" s="14" t="s">
        <v>166</v>
      </c>
      <c r="E29" s="14" t="s">
        <v>188</v>
      </c>
      <c r="F29" s="17">
        <v>490000</v>
      </c>
      <c r="G29" s="17">
        <v>490000</v>
      </c>
      <c r="H29" s="18"/>
      <c r="I29" s="21" t="s">
        <v>168</v>
      </c>
      <c r="J29" s="22" t="s">
        <v>203</v>
      </c>
      <c r="K29" s="18">
        <v>1</v>
      </c>
    </row>
    <row r="30" ht="39" customHeight="1" spans="1:11">
      <c r="A30" s="13"/>
      <c r="B30" s="13"/>
      <c r="C30" s="13"/>
      <c r="D30" s="14"/>
      <c r="E30" s="14"/>
      <c r="F30" s="18"/>
      <c r="G30" s="18"/>
      <c r="H30" s="18"/>
      <c r="I30" s="21" t="s">
        <v>170</v>
      </c>
      <c r="J30" s="22" t="s">
        <v>203</v>
      </c>
      <c r="K30" s="18">
        <v>1</v>
      </c>
    </row>
    <row r="31" ht="39" customHeight="1" spans="1:11">
      <c r="A31" s="13"/>
      <c r="B31" s="13" t="s">
        <v>204</v>
      </c>
      <c r="C31" s="13" t="s">
        <v>205</v>
      </c>
      <c r="D31" s="14" t="s">
        <v>166</v>
      </c>
      <c r="E31" s="14" t="s">
        <v>206</v>
      </c>
      <c r="F31" s="17">
        <v>60000</v>
      </c>
      <c r="G31" s="17">
        <v>60000</v>
      </c>
      <c r="H31" s="18"/>
      <c r="I31" s="21" t="s">
        <v>168</v>
      </c>
      <c r="J31" s="22" t="s">
        <v>207</v>
      </c>
      <c r="K31" s="18">
        <v>1</v>
      </c>
    </row>
    <row r="32" ht="39" customHeight="1" spans="1:11">
      <c r="A32" s="13"/>
      <c r="B32" s="13"/>
      <c r="C32" s="13"/>
      <c r="D32" s="14"/>
      <c r="E32" s="14"/>
      <c r="F32" s="18"/>
      <c r="G32" s="18"/>
      <c r="H32" s="18"/>
      <c r="I32" s="21" t="s">
        <v>170</v>
      </c>
      <c r="J32" s="22" t="s">
        <v>207</v>
      </c>
      <c r="K32" s="18">
        <v>1</v>
      </c>
    </row>
  </sheetData>
  <mergeCells count="105">
    <mergeCell ref="A2:K2"/>
    <mergeCell ref="A3:B3"/>
    <mergeCell ref="J3:K3"/>
    <mergeCell ref="F4:H4"/>
    <mergeCell ref="A4:A5"/>
    <mergeCell ref="A7:A8"/>
    <mergeCell ref="A9:A32"/>
    <mergeCell ref="B4:B5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C4:C5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D4:D5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E4:E5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2020-03-28T15:23:56Z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