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785" tabRatio="733" firstSheet="4" activeTab="7"/>
  </bookViews>
  <sheets>
    <sheet name="财政拨款收支总表" sheetId="1" r:id="rId1"/>
    <sheet name="一般公共预算支出表" sheetId="2" r:id="rId2"/>
    <sheet name="一般公共预算基本支出表" sheetId="3" r:id="rId3"/>
    <sheet name="一般公共预算“三公”经费支出表" sheetId="4" r:id="rId4"/>
    <sheet name="政府性基金预算支出表" sheetId="5" r:id="rId5"/>
    <sheet name="部门收支总表" sheetId="6" r:id="rId6"/>
    <sheet name="部门收入总表" sheetId="7" r:id="rId7"/>
    <sheet name="部门支出总表" sheetId="8" r:id="rId8"/>
    <sheet name="项目支出绩效信息表" sheetId="9" r:id="rId9"/>
  </sheets>
  <definedNames>
    <definedName name="_xlnm.Print_Area" localSheetId="5">部门收支总表!$1:$35</definedName>
  </definedNames>
  <calcPr calcId="144525" concurrentCalc="0"/>
</workbook>
</file>

<file path=xl/sharedStrings.xml><?xml version="1.0" encoding="utf-8"?>
<sst xmlns="http://schemas.openxmlformats.org/spreadsheetml/2006/main" count="417" uniqueCount="231">
  <si>
    <t>附件1-1</t>
  </si>
  <si>
    <t>财政拨款收支总表</t>
  </si>
  <si>
    <t>部门：</t>
  </si>
  <si>
    <t>单位：元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</si>
  <si>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</si>
  <si>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</si>
  <si>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</si>
  <si>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</si>
  <si>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</si>
  <si>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</si>
  <si>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</si>
  <si>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一、本年收入</t>
  </si>
  <si>
    <t>一、本年支出</t>
  </si>
  <si>
    <t>（一）一般公共预算拨款</t>
  </si>
  <si>
    <t>（一）一般公共服务支出(201)</t>
  </si>
  <si>
    <t>（二）政府性基金预算拨款</t>
  </si>
  <si>
    <t>（二）外交支出(202)</t>
  </si>
  <si>
    <t>（三）国防支出(203)</t>
  </si>
  <si>
    <t>（四）公共安全支出(204)</t>
  </si>
  <si>
    <t>（五）教育支出(205)</t>
  </si>
  <si>
    <t>（六）科学技术支出(206)</t>
  </si>
  <si>
    <t>（七）文化体育与传媒支出(207)</t>
  </si>
  <si>
    <t>（八）社会保障和就业支出(208)</t>
  </si>
  <si>
    <t>（九）社会保险基金支出(209)</t>
  </si>
  <si>
    <t>（十）医疗卫生与计划生育支出(210)</t>
  </si>
  <si>
    <t>（十一）节能环保支出(211)</t>
  </si>
  <si>
    <t>（十二）城乡社区支出(212)</t>
  </si>
  <si>
    <t>（十三）农林水支出(213)</t>
  </si>
  <si>
    <t>（十四）交通运输支出(214)</t>
  </si>
  <si>
    <t xml:space="preserve"> (十五)资源勘探信息等支出(215)</t>
  </si>
  <si>
    <t>（十六）商业服务业等支出(216)</t>
  </si>
  <si>
    <t>（十七）金融支出(217)</t>
  </si>
  <si>
    <t xml:space="preserve"> (十八）援助其他地区支出(219)</t>
  </si>
  <si>
    <t xml:space="preserve"> (十九)国土海洋气象等支出(220)</t>
  </si>
  <si>
    <t xml:space="preserve"> (二十)住房保障支出(221)</t>
  </si>
  <si>
    <t xml:space="preserve"> (二十一)粮油物资储备支出(222)</t>
  </si>
  <si>
    <t xml:space="preserve"> (二十二)灾害防治及应急管理支出（224）</t>
  </si>
  <si>
    <t xml:space="preserve"> (二十三)预备费(227)</t>
  </si>
  <si>
    <t xml:space="preserve"> (二十四)其它支出(229)</t>
  </si>
  <si>
    <t xml:space="preserve"> (二十五)转移性支出(230)</t>
  </si>
  <si>
    <t xml:space="preserve"> (二十六)债务还本支出(231)</t>
  </si>
  <si>
    <t xml:space="preserve"> (二十七)债务付息支出(232)</t>
  </si>
  <si>
    <t xml:space="preserve"> (二十八)债务发行费用支出(233)</t>
  </si>
  <si>
    <t>收入总计</t>
  </si>
  <si>
    <t>支出总计</t>
  </si>
  <si>
    <t>附件1-2</t>
  </si>
  <si>
    <t>一般公共预算支出表</t>
  </si>
  <si>
    <t>支出功能分类科目</t>
  </si>
  <si>
    <t>2019年预算数</t>
  </si>
  <si>
    <t>科目编码</t>
  </si>
  <si>
    <t>科目名称</t>
  </si>
  <si>
    <t>小计</t>
  </si>
  <si>
    <t>基本支出</t>
  </si>
  <si>
    <t>项目支出</t>
  </si>
  <si>
    <t>行政运行</t>
  </si>
  <si>
    <t>一般行政管理事务</t>
  </si>
  <si>
    <t>技术创新服务体系</t>
  </si>
  <si>
    <t>科普活动</t>
  </si>
  <si>
    <t>其他科学技术普及支出</t>
  </si>
  <si>
    <t>机关事业单位基本养老保险缴费</t>
  </si>
  <si>
    <t>其他优抚支出</t>
  </si>
  <si>
    <t>行政单位医疗</t>
  </si>
  <si>
    <t>事业单位医疗</t>
  </si>
  <si>
    <t>公务员医疗补助</t>
  </si>
  <si>
    <t>住房公积金</t>
  </si>
  <si>
    <t>地震监测</t>
  </si>
  <si>
    <t>地震预测预报</t>
  </si>
  <si>
    <t>地震灾害预防</t>
  </si>
  <si>
    <t>地震应急救援</t>
  </si>
  <si>
    <t>地震事业机构</t>
  </si>
  <si>
    <t>其他地震事务支出</t>
  </si>
  <si>
    <t>附件1-3</t>
  </si>
  <si>
    <t>一般公共预算基本支出表</t>
  </si>
  <si>
    <t>支出经济分类科目</t>
  </si>
  <si>
    <t>2019年基本支出</t>
  </si>
  <si>
    <t>人员经费</t>
  </si>
  <si>
    <t>公用经费</t>
  </si>
  <si>
    <t>基本工资</t>
  </si>
  <si>
    <t>津贴补贴</t>
  </si>
  <si>
    <t>奖金</t>
  </si>
  <si>
    <t>绩效工资</t>
  </si>
  <si>
    <t>职工基本医疗保险缴费</t>
  </si>
  <si>
    <t>公务员医疗补助缴费</t>
  </si>
  <si>
    <t>其他社会保障缴费</t>
  </si>
  <si>
    <t>办公费</t>
  </si>
  <si>
    <t>邮电费</t>
  </si>
  <si>
    <t>工会经费</t>
  </si>
  <si>
    <t>福利费</t>
  </si>
  <si>
    <t>公务用车运行维护费</t>
  </si>
  <si>
    <t>其他交通费用</t>
  </si>
  <si>
    <t>生活补助</t>
  </si>
  <si>
    <t>附件1-4</t>
  </si>
  <si>
    <t>一般公共预算“三公”经费支出表</t>
  </si>
  <si>
    <t>2018年预算数</t>
  </si>
  <si>
    <t>因公出国（境）费</t>
  </si>
  <si>
    <t>公务用车购置及运行费</t>
  </si>
  <si>
    <t>公务接待费</t>
  </si>
  <si>
    <t>公务用车购置费</t>
  </si>
  <si>
    <t>公务用车运行费</t>
  </si>
  <si>
    <t>附件1-5</t>
  </si>
  <si>
    <t>政府性基金预算支出表</t>
  </si>
  <si>
    <t>其他国有土地使用权出让收入安排的支出</t>
  </si>
  <si>
    <t>附件1-6</t>
  </si>
  <si>
    <t>部门收支总表</t>
  </si>
  <si>
    <t>收     入</t>
  </si>
  <si>
    <t xml:space="preserve"> 支     出</t>
  </si>
  <si>
    <t>项    目</t>
  </si>
  <si>
    <t>本年预算</t>
  </si>
  <si>
    <t xml:space="preserve">  一、一般公共预算收入</t>
  </si>
  <si>
    <t xml:space="preserve">  一、一般公共服务支出(201)</t>
  </si>
  <si>
    <t xml:space="preserve">  二、政府性基金收入</t>
  </si>
  <si>
    <t xml:space="preserve">  二、外交支出(202)</t>
  </si>
  <si>
    <t xml:space="preserve">  三、国防支出(203)</t>
  </si>
  <si>
    <t xml:space="preserve">  四、公共安全支出(204)</t>
  </si>
  <si>
    <t xml:space="preserve">  五、教育支出(205)</t>
  </si>
  <si>
    <t xml:space="preserve">  六、科学技术支出(206)</t>
  </si>
  <si>
    <t xml:space="preserve">  七、文化体育与传媒支出(207)</t>
  </si>
  <si>
    <t xml:space="preserve">  八、社会保障和就业支出(208)</t>
  </si>
  <si>
    <t xml:space="preserve">  九、社会保险基金支出(209)</t>
  </si>
  <si>
    <t xml:space="preserve">  十、医疗卫生与计划生育支出(210)</t>
  </si>
  <si>
    <t xml:space="preserve">  十一、节能环保支出(211)</t>
  </si>
  <si>
    <t xml:space="preserve">  十二、城乡社区支出(212)</t>
  </si>
  <si>
    <t xml:space="preserve">  十三、农林水支出(213)</t>
  </si>
  <si>
    <t xml:space="preserve">  十四、交通运输支出(214)</t>
  </si>
  <si>
    <t xml:space="preserve">  十五、资源勘探信息等支出(215)</t>
  </si>
  <si>
    <t xml:space="preserve">  十六、商业服务业等支出(216)</t>
  </si>
  <si>
    <t xml:space="preserve">  十七、金融支出(217)</t>
  </si>
  <si>
    <t xml:space="preserve">  十八、援助其他地区支出(219)</t>
  </si>
  <si>
    <t xml:space="preserve">  十九、国土海洋气象等支出(220)</t>
  </si>
  <si>
    <t xml:space="preserve">  二十、住房保障支出(221)</t>
  </si>
  <si>
    <t>收 入 总 计</t>
  </si>
  <si>
    <t>支 出 总 计</t>
  </si>
  <si>
    <t>附件1-7</t>
  </si>
  <si>
    <t>部门收入总表</t>
  </si>
  <si>
    <t>预算部门</t>
  </si>
  <si>
    <t>总计</t>
  </si>
  <si>
    <t>用事业基金弥补收支差额</t>
  </si>
  <si>
    <t>上年结余结转</t>
  </si>
  <si>
    <t>本年收入合计</t>
  </si>
  <si>
    <t>一般公共预算收入</t>
  </si>
  <si>
    <t>政府性基金收入</t>
  </si>
  <si>
    <t>其他财政资金收入</t>
  </si>
  <si>
    <t>收回存量资金收入</t>
  </si>
  <si>
    <t>事业收入</t>
  </si>
  <si>
    <t>事业单位经营收入</t>
  </si>
  <si>
    <t>其他收入</t>
  </si>
  <si>
    <t>科技部门</t>
  </si>
  <si>
    <t>附件1-8</t>
  </si>
  <si>
    <t>部门支出总表</t>
  </si>
  <si>
    <t>本级</t>
  </si>
  <si>
    <t>下级</t>
  </si>
  <si>
    <t>·</t>
  </si>
  <si>
    <t>附件1-9</t>
  </si>
  <si>
    <t xml:space="preserve">  </t>
  </si>
  <si>
    <t xml:space="preserve">   项目支出绩效信息表</t>
  </si>
  <si>
    <t xml:space="preserve"> </t>
  </si>
  <si>
    <t>预算部门职责</t>
  </si>
  <si>
    <t>项目名称</t>
  </si>
  <si>
    <t>预算单位</t>
  </si>
  <si>
    <t>项目类型</t>
  </si>
  <si>
    <t>资金性质</t>
  </si>
  <si>
    <t>指标类型</t>
  </si>
  <si>
    <t>绩效指标</t>
  </si>
  <si>
    <t>绩效目标</t>
  </si>
  <si>
    <r>
      <rPr>
        <sz val="11"/>
        <color indexed="8"/>
        <rFont val="宋体"/>
        <charset val="134"/>
      </rPr>
      <t>1</t>
    </r>
    <r>
      <rPr>
        <sz val="11"/>
        <color theme="1"/>
        <rFont val="宋体"/>
        <charset val="134"/>
      </rPr>
      <t xml:space="preserve">38-儋州市科学技术局 </t>
    </r>
  </si>
  <si>
    <r>
      <rPr>
        <sz val="11"/>
        <color rgb="FFC00000"/>
        <rFont val="宋体"/>
        <charset val="134"/>
      </rPr>
      <t>1</t>
    </r>
    <r>
      <rPr>
        <sz val="11"/>
        <color rgb="FFC00000"/>
        <rFont val="宋体"/>
        <charset val="134"/>
      </rPr>
      <t>3-农村科技</t>
    </r>
  </si>
  <si>
    <r>
      <rPr>
        <sz val="11"/>
        <color indexed="8"/>
        <rFont val="宋体"/>
        <charset val="134"/>
      </rPr>
      <t>0</t>
    </r>
    <r>
      <rPr>
        <sz val="11"/>
        <color theme="1"/>
        <rFont val="宋体"/>
        <charset val="134"/>
      </rPr>
      <t xml:space="preserve">1-科技示范与应用 </t>
    </r>
  </si>
  <si>
    <t xml:space="preserve">T203960.138科技引领脱贫科技示范基地、科技示范村建设经费 </t>
  </si>
  <si>
    <r>
      <rPr>
        <sz val="11"/>
        <color indexed="8"/>
        <rFont val="宋体"/>
        <charset val="134"/>
      </rPr>
      <t>1</t>
    </r>
    <r>
      <rPr>
        <sz val="11"/>
        <color theme="1"/>
        <rFont val="宋体"/>
        <charset val="134"/>
      </rPr>
      <t xml:space="preserve">38001-儋州市科学技术局 </t>
    </r>
  </si>
  <si>
    <t>专项业务类</t>
  </si>
  <si>
    <r>
      <rPr>
        <sz val="11"/>
        <color indexed="8"/>
        <rFont val="宋体"/>
        <charset val="134"/>
      </rPr>
      <t>1</t>
    </r>
    <r>
      <rPr>
        <sz val="11"/>
        <color theme="1"/>
        <rFont val="宋体"/>
        <charset val="134"/>
      </rPr>
      <t>1--</t>
    </r>
    <r>
      <rPr>
        <sz val="11"/>
        <color indexed="8"/>
        <rFont val="宋体"/>
        <charset val="134"/>
      </rPr>
      <t>一般公共预算</t>
    </r>
  </si>
  <si>
    <t>产出指标</t>
  </si>
  <si>
    <t>建设10个科技引领脱贫示范基地</t>
  </si>
  <si>
    <t>10个</t>
  </si>
  <si>
    <t>成交指标</t>
  </si>
  <si>
    <t>建设科技引领脱贫示范基地，引领农村脱贫攻坚</t>
  </si>
  <si>
    <t>02-农业科技110服务体系</t>
  </si>
  <si>
    <t>R200982.138农业科技110运行经费</t>
  </si>
  <si>
    <t xml:space="preserve">138001-儋州市科学技术局 </t>
  </si>
  <si>
    <t>11--一般公共预算</t>
  </si>
  <si>
    <t>科技110服务站设备购置</t>
  </si>
  <si>
    <t>使全市科技110服务站得到正常运转</t>
  </si>
  <si>
    <t>04科学普及</t>
  </si>
  <si>
    <t>10-科技计划管理</t>
  </si>
  <si>
    <t>T202097.138科技活动月经费</t>
  </si>
  <si>
    <t>举办2019年科技活动月</t>
  </si>
  <si>
    <t>4场</t>
  </si>
  <si>
    <t>开展3-4场科技活动月</t>
  </si>
  <si>
    <t xml:space="preserve">R200970.138科普经费 </t>
  </si>
  <si>
    <t>建设4个科普基地</t>
  </si>
  <si>
    <t>4个</t>
  </si>
  <si>
    <t>使全市学生受到科普教育</t>
  </si>
  <si>
    <t>01-其他科技管理事务</t>
  </si>
  <si>
    <t>15-其他科技管理事务</t>
  </si>
  <si>
    <t xml:space="preserve">R201254.138科技综合工作经费 </t>
  </si>
  <si>
    <t>确保科技日常工作正常运行</t>
  </si>
  <si>
    <t>完成科技和扶贫年度工作任务等</t>
  </si>
  <si>
    <t>T204119.138科技精准扶贫培训等工作经费</t>
  </si>
  <si>
    <t>举办培训全市科技精准扶贫1250人实用技术培训</t>
  </si>
  <si>
    <t>1250人次以上</t>
  </si>
  <si>
    <t>培训全市1250人实用技术</t>
  </si>
  <si>
    <t>02-地震综合业务</t>
  </si>
  <si>
    <t>14-其他地震管理事务</t>
  </si>
  <si>
    <t>T203961.138防震减灾重点工作经费</t>
  </si>
  <si>
    <t>138003-儋州市地震局</t>
  </si>
  <si>
    <t>建设防震减灾示范学校、西流、兰洋台建设、防震减灾科普宣传等</t>
  </si>
  <si>
    <t>R201253.138地震综合工作经费</t>
  </si>
  <si>
    <t>确保地震日常工作正常运行</t>
  </si>
  <si>
    <t>R2030893.138地震技术应用与培训、农居工程技术推广与培训经费</t>
  </si>
  <si>
    <t>地震技术应用与培训、农居工程技术推广与培训</t>
  </si>
  <si>
    <t>01-地震群测群防</t>
  </si>
  <si>
    <t>04-地震监测预报</t>
  </si>
  <si>
    <t>R201293.138地震群测群防联络员补助费</t>
  </si>
  <si>
    <t>确保全市16个镇群防联络员299人，每人每月补助100元</t>
  </si>
  <si>
    <t>确保补助费及时足额发放</t>
  </si>
  <si>
    <t>04-地震应急救援演练</t>
  </si>
  <si>
    <t>05-地震应急救援</t>
  </si>
  <si>
    <t>R204120.138地震应急救援工作经费</t>
  </si>
  <si>
    <t>举办一次全市性地震应急救援演练</t>
  </si>
  <si>
    <t>培训应急全体成员，使得救援队伍成员熟练掌握救援技能</t>
  </si>
  <si>
    <t>R203090.138综合工作经费</t>
  </si>
  <si>
    <t>138003-市地震安全设防中心</t>
  </si>
  <si>
    <t>确保日常工作正常运行</t>
  </si>
  <si>
    <t xml:space="preserve">R203094.138地震地质野外勘查、灾害调查、建筑物抗震调查经费 </t>
  </si>
  <si>
    <t>专家野外勘查、灾害评估、断裂带调查、建筑物抗震调查</t>
  </si>
  <si>
    <t>T203092。138地震技术标准、小区划成果、地震动区划图、农居工程技术等推广宣传及广告费用</t>
  </si>
  <si>
    <t>地震技术标准、小区划成果、地震动区划图、农居工程技术等推广宣传及广告费用</t>
  </si>
  <si>
    <t xml:space="preserve">R2203093.138专家服务费、咨询费、座谈费 </t>
  </si>
  <si>
    <t>聘请专家为企业和村镇农民等技术指导、地震安全技术服务</t>
  </si>
  <si>
    <t>203095.138抗震设防技术平台管理、事中事后监管经费</t>
  </si>
  <si>
    <t>抗震设防技术平台管理、事中事后监管</t>
  </si>
</sst>
</file>

<file path=xl/styles.xml><?xml version="1.0" encoding="utf-8"?>
<styleSheet xmlns="http://schemas.openxmlformats.org/spreadsheetml/2006/main">
  <numFmts count="7">
    <numFmt numFmtId="176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7" formatCode="#,##0.00_ "/>
    <numFmt numFmtId="178" formatCode="#,##0.00_);\(#,##0.00\)"/>
  </numFmts>
  <fonts count="37">
    <font>
      <sz val="11"/>
      <color theme="1"/>
      <name val="宋体"/>
      <charset val="134"/>
      <scheme val="minor"/>
    </font>
    <font>
      <sz val="11"/>
      <color rgb="FF002060"/>
      <name val="宋体"/>
      <charset val="134"/>
      <scheme val="minor"/>
    </font>
    <font>
      <sz val="11"/>
      <color indexed="8"/>
      <name val="宋体"/>
      <charset val="134"/>
    </font>
    <font>
      <b/>
      <sz val="22"/>
      <color indexed="8"/>
      <name val="宋体"/>
      <charset val="134"/>
    </font>
    <font>
      <b/>
      <sz val="12"/>
      <color indexed="10"/>
      <name val="宋体"/>
      <charset val="134"/>
    </font>
    <font>
      <sz val="11"/>
      <color rgb="FFC00000"/>
      <name val="宋体"/>
      <charset val="134"/>
    </font>
    <font>
      <sz val="11"/>
      <color rgb="FF002060"/>
      <name val="宋体"/>
      <charset val="134"/>
    </font>
    <font>
      <sz val="12"/>
      <color indexed="8"/>
      <name val="宋体"/>
      <charset val="134"/>
    </font>
    <font>
      <sz val="11"/>
      <color rgb="FF00B050"/>
      <name val="宋体"/>
      <charset val="134"/>
      <scheme val="minor"/>
    </font>
    <font>
      <sz val="12"/>
      <color rgb="FF00B050"/>
      <name val="宋体"/>
      <charset val="134"/>
    </font>
    <font>
      <sz val="11"/>
      <color rgb="FF00B050"/>
      <name val="宋体"/>
      <charset val="134"/>
    </font>
    <font>
      <sz val="12"/>
      <name val="宋体"/>
      <charset val="134"/>
    </font>
    <font>
      <sz val="11"/>
      <color indexed="10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32" fillId="26" borderId="1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8" borderId="16" applyNumberFormat="0" applyFont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17" borderId="15" applyNumberFormat="0" applyAlignment="0" applyProtection="0">
      <alignment vertical="center"/>
    </xf>
    <xf numFmtId="0" fontId="35" fillId="17" borderId="19" applyNumberFormat="0" applyAlignment="0" applyProtection="0">
      <alignment vertical="center"/>
    </xf>
    <xf numFmtId="0" fontId="18" fillId="9" borderId="13" applyNumberFormat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34" fillId="0" borderId="20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11" fillId="0" borderId="0"/>
  </cellStyleXfs>
  <cellXfs count="128">
    <xf numFmtId="0" fontId="0" fillId="0" borderId="0" xfId="0">
      <alignment vertical="center"/>
    </xf>
    <xf numFmtId="0" fontId="0" fillId="0" borderId="0" xfId="0" applyFont="1" applyAlignment="1">
      <alignment wrapText="1"/>
    </xf>
    <xf numFmtId="0" fontId="0" fillId="0" borderId="0" xfId="0" applyAlignment="1">
      <alignment wrapText="1"/>
    </xf>
    <xf numFmtId="0" fontId="1" fillId="2" borderId="0" xfId="0" applyFont="1" applyFill="1" applyAlignment="1">
      <alignment wrapText="1"/>
    </xf>
    <xf numFmtId="0" fontId="0" fillId="0" borderId="0" xfId="0" applyAlignment="1"/>
    <xf numFmtId="0" fontId="0" fillId="0" borderId="0" xfId="0" applyAlignment="1">
      <alignment vertical="center"/>
    </xf>
    <xf numFmtId="49" fontId="2" fillId="3" borderId="0" xfId="0" applyNumberFormat="1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49" fontId="3" fillId="3" borderId="0" xfId="0" applyNumberFormat="1" applyFont="1" applyFill="1" applyBorder="1" applyAlignment="1">
      <alignment horizontal="center" vertical="center" wrapText="1" shrinkToFit="1"/>
    </xf>
    <xf numFmtId="49" fontId="2" fillId="3" borderId="0" xfId="0" applyNumberFormat="1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right" vertical="center"/>
    </xf>
    <xf numFmtId="0" fontId="4" fillId="3" borderId="0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right" vertical="center" wrapText="1" shrinkToFit="1"/>
    </xf>
    <xf numFmtId="49" fontId="4" fillId="3" borderId="0" xfId="0" applyNumberFormat="1" applyFont="1" applyFill="1" applyBorder="1" applyAlignment="1">
      <alignment horizontal="right" vertical="center" wrapText="1" shrinkToFit="1"/>
    </xf>
    <xf numFmtId="49" fontId="4" fillId="3" borderId="0" xfId="0" applyNumberFormat="1" applyFont="1" applyFill="1" applyBorder="1" applyAlignment="1">
      <alignment horizontal="left" vertical="center"/>
    </xf>
    <xf numFmtId="49" fontId="2" fillId="3" borderId="1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left" vertical="center" wrapText="1" shrinkToFit="1"/>
    </xf>
    <xf numFmtId="0" fontId="0" fillId="0" borderId="1" xfId="0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right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left" vertical="center" wrapText="1" shrinkToFit="1"/>
    </xf>
    <xf numFmtId="0" fontId="0" fillId="0" borderId="2" xfId="0" applyBorder="1" applyAlignment="1">
      <alignment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right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right" vertical="top" wrapText="1"/>
    </xf>
    <xf numFmtId="49" fontId="2" fillId="3" borderId="2" xfId="0" applyNumberFormat="1" applyFont="1" applyFill="1" applyBorder="1" applyAlignment="1">
      <alignment vertical="center" wrapText="1" shrinkToFit="1"/>
    </xf>
    <xf numFmtId="0" fontId="2" fillId="3" borderId="2" xfId="0" applyFont="1" applyFill="1" applyBorder="1" applyAlignment="1">
      <alignment vertical="center" wrapText="1"/>
    </xf>
    <xf numFmtId="4" fontId="2" fillId="3" borderId="2" xfId="0" applyNumberFormat="1" applyFont="1" applyFill="1" applyBorder="1" applyAlignment="1">
      <alignment horizontal="center" vertical="center" wrapText="1"/>
    </xf>
    <xf numFmtId="49" fontId="2" fillId="3" borderId="3" xfId="0" applyNumberFormat="1" applyFont="1" applyFill="1" applyBorder="1" applyAlignment="1">
      <alignment vertical="center" wrapText="1" shrinkToFit="1"/>
    </xf>
    <xf numFmtId="0" fontId="0" fillId="0" borderId="3" xfId="0" applyBorder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4" fontId="2" fillId="3" borderId="3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vertical="center" wrapText="1" shrinkToFit="1"/>
    </xf>
    <xf numFmtId="0" fontId="1" fillId="2" borderId="4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horizontal="center" vertical="top" wrapText="1"/>
    </xf>
    <xf numFmtId="4" fontId="6" fillId="2" borderId="1" xfId="0" applyNumberFormat="1" applyFont="1" applyFill="1" applyBorder="1" applyAlignment="1">
      <alignment vertical="top" wrapText="1"/>
    </xf>
    <xf numFmtId="49" fontId="5" fillId="3" borderId="1" xfId="0" applyNumberFormat="1" applyFont="1" applyFill="1" applyBorder="1" applyAlignment="1">
      <alignment horizontal="center" vertical="center" wrapText="1" shrinkToFit="1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4" fontId="5" fillId="3" borderId="3" xfId="0" applyNumberFormat="1" applyFont="1" applyFill="1" applyBorder="1" applyAlignment="1">
      <alignment horizontal="center" vertical="center" wrapText="1"/>
    </xf>
    <xf numFmtId="4" fontId="2" fillId="4" borderId="2" xfId="0" applyNumberFormat="1" applyFont="1" applyFill="1" applyBorder="1" applyAlignment="1">
      <alignment horizontal="center" vertical="center" wrapText="1"/>
    </xf>
    <xf numFmtId="4" fontId="2" fillId="4" borderId="3" xfId="0" applyNumberFormat="1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vertical="center" wrapText="1"/>
    </xf>
    <xf numFmtId="0" fontId="0" fillId="0" borderId="4" xfId="0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vertical="center" wrapText="1"/>
    </xf>
    <xf numFmtId="4" fontId="5" fillId="3" borderId="4" xfId="0" applyNumberFormat="1" applyFont="1" applyFill="1" applyBorder="1" applyAlignment="1">
      <alignment horizontal="center" vertical="center" wrapText="1"/>
    </xf>
    <xf numFmtId="4" fontId="2" fillId="3" borderId="4" xfId="0" applyNumberFormat="1" applyFont="1" applyFill="1" applyBorder="1" applyAlignment="1">
      <alignment horizontal="center" vertical="center" wrapText="1"/>
    </xf>
    <xf numFmtId="49" fontId="7" fillId="3" borderId="0" xfId="0" applyNumberFormat="1" applyFont="1" applyFill="1" applyBorder="1" applyAlignment="1">
      <alignment horizontal="left" vertical="center"/>
    </xf>
    <xf numFmtId="0" fontId="0" fillId="0" borderId="0" xfId="0" applyBorder="1" applyAlignment="1">
      <alignment horizontal="right" vertical="center"/>
    </xf>
    <xf numFmtId="4" fontId="2" fillId="3" borderId="1" xfId="0" applyNumberFormat="1" applyFont="1" applyFill="1" applyBorder="1" applyAlignment="1">
      <alignment vertical="top" wrapText="1"/>
    </xf>
    <xf numFmtId="9" fontId="2" fillId="3" borderId="1" xfId="0" applyNumberFormat="1" applyFont="1" applyFill="1" applyBorder="1" applyAlignment="1">
      <alignment vertical="center" wrapText="1"/>
    </xf>
    <xf numFmtId="9" fontId="2" fillId="3" borderId="1" xfId="0" applyNumberFormat="1" applyFont="1" applyFill="1" applyBorder="1" applyAlignment="1">
      <alignment horizontal="left" vertical="center" wrapText="1"/>
    </xf>
    <xf numFmtId="0" fontId="0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Border="1">
      <alignment vertical="center"/>
    </xf>
    <xf numFmtId="0" fontId="0" fillId="0" borderId="1" xfId="0" applyFont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/>
    </xf>
    <xf numFmtId="49" fontId="2" fillId="3" borderId="5" xfId="0" applyNumberFormat="1" applyFont="1" applyFill="1" applyBorder="1" applyAlignment="1">
      <alignment horizontal="center" vertical="center"/>
    </xf>
    <xf numFmtId="49" fontId="2" fillId="3" borderId="6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>
      <alignment vertical="center"/>
    </xf>
    <xf numFmtId="176" fontId="9" fillId="0" borderId="1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Border="1">
      <alignment vertical="center"/>
    </xf>
    <xf numFmtId="0" fontId="8" fillId="0" borderId="0" xfId="0" applyFont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0" fillId="0" borderId="1" xfId="0" applyFont="1" applyBorder="1">
      <alignment vertical="center"/>
    </xf>
    <xf numFmtId="0" fontId="8" fillId="0" borderId="1" xfId="0" applyFont="1" applyBorder="1" applyAlignment="1">
      <alignment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177" fontId="10" fillId="0" borderId="1" xfId="0" applyNumberFormat="1" applyFont="1" applyBorder="1">
      <alignment vertical="center"/>
    </xf>
    <xf numFmtId="0" fontId="0" fillId="0" borderId="7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177" fontId="0" fillId="0" borderId="1" xfId="0" applyNumberFormat="1" applyFill="1" applyBorder="1">
      <alignment vertical="center"/>
    </xf>
    <xf numFmtId="0" fontId="0" fillId="0" borderId="1" xfId="0" applyFill="1" applyBorder="1">
      <alignment vertical="center"/>
    </xf>
    <xf numFmtId="0" fontId="12" fillId="0" borderId="0" xfId="0" applyFont="1">
      <alignment vertical="center"/>
    </xf>
    <xf numFmtId="0" fontId="0" fillId="0" borderId="10" xfId="0" applyBorder="1" applyAlignment="1">
      <alignment horizontal="right" vertical="center"/>
    </xf>
    <xf numFmtId="0" fontId="0" fillId="0" borderId="1" xfId="0" applyBorder="1">
      <alignment vertical="center"/>
    </xf>
    <xf numFmtId="49" fontId="13" fillId="3" borderId="1" xfId="0" applyNumberFormat="1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left" vertical="center"/>
    </xf>
    <xf numFmtId="177" fontId="0" fillId="0" borderId="1" xfId="0" applyNumberFormat="1" applyBorder="1">
      <alignment vertical="center"/>
    </xf>
    <xf numFmtId="177" fontId="8" fillId="0" borderId="1" xfId="0" applyNumberFormat="1" applyFont="1" applyBorder="1" applyAlignment="1">
      <alignment horizontal="right" vertical="center"/>
    </xf>
    <xf numFmtId="177" fontId="0" fillId="0" borderId="1" xfId="0" applyNumberFormat="1" applyBorder="1" applyAlignment="1">
      <alignment horizontal="right" vertical="center"/>
    </xf>
    <xf numFmtId="0" fontId="2" fillId="3" borderId="1" xfId="0" applyFont="1" applyFill="1" applyBorder="1" applyAlignment="1">
      <alignment horizontal="left" vertical="center"/>
    </xf>
    <xf numFmtId="177" fontId="0" fillId="0" borderId="1" xfId="0" applyNumberFormat="1" applyBorder="1" applyAlignment="1">
      <alignment horizontal="right" vertical="center"/>
    </xf>
    <xf numFmtId="49" fontId="14" fillId="3" borderId="1" xfId="49" applyNumberFormat="1" applyFont="1" applyFill="1" applyBorder="1" applyAlignment="1">
      <alignment horizontal="left" vertical="center"/>
    </xf>
    <xf numFmtId="177" fontId="8" fillId="0" borderId="1" xfId="0" applyNumberFormat="1" applyFont="1" applyBorder="1" applyAlignment="1">
      <alignment horizontal="right"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0" fillId="0" borderId="11" xfId="0" applyBorder="1" applyAlignment="1">
      <alignment horizontal="left" vertical="center"/>
    </xf>
    <xf numFmtId="0" fontId="15" fillId="0" borderId="1" xfId="0" applyFont="1" applyBorder="1" applyAlignment="1">
      <alignment horizontal="center" vertical="center"/>
    </xf>
    <xf numFmtId="177" fontId="15" fillId="0" borderId="1" xfId="0" applyNumberFormat="1" applyFont="1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16" fillId="0" borderId="0" xfId="0" applyFont="1">
      <alignment vertical="center"/>
    </xf>
    <xf numFmtId="0" fontId="14" fillId="0" borderId="0" xfId="0" applyFont="1">
      <alignment vertical="center"/>
    </xf>
    <xf numFmtId="0" fontId="16" fillId="0" borderId="1" xfId="0" applyFont="1" applyBorder="1" applyAlignment="1">
      <alignment horizontal="left" vertical="center"/>
    </xf>
    <xf numFmtId="0" fontId="16" fillId="0" borderId="1" xfId="0" applyFont="1" applyBorder="1">
      <alignment vertical="center"/>
    </xf>
    <xf numFmtId="177" fontId="16" fillId="0" borderId="1" xfId="0" applyNumberFormat="1" applyFont="1" applyBorder="1">
      <alignment vertical="center"/>
    </xf>
    <xf numFmtId="0" fontId="16" fillId="0" borderId="0" xfId="0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0" fontId="14" fillId="0" borderId="1" xfId="0" applyFont="1" applyBorder="1">
      <alignment vertical="center"/>
    </xf>
    <xf numFmtId="177" fontId="16" fillId="0" borderId="0" xfId="0" applyNumberFormat="1" applyFont="1" applyBorder="1">
      <alignment vertical="center"/>
    </xf>
    <xf numFmtId="49" fontId="0" fillId="0" borderId="0" xfId="0" applyNumberFormat="1">
      <alignment vertical="center"/>
    </xf>
    <xf numFmtId="49" fontId="3" fillId="0" borderId="0" xfId="0" applyNumberFormat="1" applyFont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2" fillId="3" borderId="1" xfId="49" applyNumberFormat="1" applyFont="1" applyFill="1" applyBorder="1" applyAlignment="1">
      <alignment horizontal="left" vertical="center"/>
    </xf>
    <xf numFmtId="49" fontId="11" fillId="0" borderId="0" xfId="0" applyNumberFormat="1" applyFont="1" applyFill="1" applyBorder="1" applyAlignment="1">
      <alignment horizontal="right" vertical="center" wrapText="1"/>
    </xf>
    <xf numFmtId="49" fontId="0" fillId="0" borderId="1" xfId="0" applyNumberFormat="1" applyBorder="1" applyAlignment="1">
      <alignment horizontal="right" vertical="center"/>
    </xf>
    <xf numFmtId="177" fontId="8" fillId="0" borderId="1" xfId="0" applyNumberFormat="1" applyFont="1" applyBorder="1" applyAlignment="1">
      <alignment horizontal="right" vertical="center"/>
    </xf>
    <xf numFmtId="49" fontId="11" fillId="0" borderId="1" xfId="0" applyNumberFormat="1" applyFont="1" applyFill="1" applyBorder="1" applyAlignment="1">
      <alignment horizontal="right" vertical="center" wrapText="1"/>
    </xf>
    <xf numFmtId="49" fontId="8" fillId="0" borderId="1" xfId="0" applyNumberFormat="1" applyFont="1" applyBorder="1" applyAlignment="1">
      <alignment horizontal="right" vertical="center"/>
    </xf>
    <xf numFmtId="0" fontId="12" fillId="0" borderId="1" xfId="0" applyFont="1" applyBorder="1">
      <alignment vertical="center"/>
    </xf>
    <xf numFmtId="177" fontId="12" fillId="0" borderId="1" xfId="0" applyNumberFormat="1" applyFont="1" applyBorder="1">
      <alignment vertical="center"/>
    </xf>
    <xf numFmtId="178" fontId="0" fillId="0" borderId="0" xfId="0" applyNumberForma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3"/>
  <sheetViews>
    <sheetView workbookViewId="0">
      <selection activeCell="G2" sqref="G2"/>
    </sheetView>
  </sheetViews>
  <sheetFormatPr defaultColWidth="9" defaultRowHeight="24.95" customHeight="1" outlineLevelCol="5"/>
  <cols>
    <col min="1" max="1" width="25.25" customWidth="1"/>
    <col min="2" max="2" width="17.125" customWidth="1"/>
    <col min="3" max="3" width="37" customWidth="1"/>
    <col min="4" max="4" width="17.125" customWidth="1"/>
    <col min="5" max="5" width="15.125" style="116" customWidth="1"/>
    <col min="6" max="6" width="17.75" customWidth="1"/>
    <col min="7" max="7" width="12.625"/>
  </cols>
  <sheetData>
    <row r="1" ht="24.75" customHeight="1" spans="1:1">
      <c r="A1" t="s">
        <v>0</v>
      </c>
    </row>
    <row r="2" ht="39" customHeight="1" spans="1:6">
      <c r="A2" s="60" t="s">
        <v>1</v>
      </c>
      <c r="B2" s="60"/>
      <c r="C2" s="60"/>
      <c r="D2" s="60"/>
      <c r="E2" s="117"/>
      <c r="F2" s="60"/>
    </row>
    <row r="3" ht="26.25" customHeight="1" spans="1:6">
      <c r="A3" s="61" t="s">
        <v>2</v>
      </c>
      <c r="B3" s="60"/>
      <c r="C3" s="60"/>
      <c r="D3" s="60"/>
      <c r="E3" s="117"/>
      <c r="F3" s="55" t="s">
        <v>3</v>
      </c>
    </row>
    <row r="4" customHeight="1" spans="1:6">
      <c r="A4" s="66" t="s">
        <v>4</v>
      </c>
      <c r="B4" s="66"/>
      <c r="C4" s="66" t="s">
        <v>5</v>
      </c>
      <c r="D4" s="66"/>
      <c r="E4" s="118"/>
      <c r="F4" s="66"/>
    </row>
    <row r="5" customHeight="1" spans="1:6">
      <c r="A5" s="66" t="s">
        <v>6</v>
      </c>
      <c r="B5" s="66" t="s">
        <v>7</v>
      </c>
      <c r="C5" s="66" t="s">
        <v>6</v>
      </c>
      <c r="D5" s="66" t="s">
        <v>8</v>
      </c>
      <c r="E5" s="118" t="s">
        <v>9</v>
      </c>
      <c r="F5" s="66" t="s">
        <v>10</v>
      </c>
    </row>
    <row r="6" customHeight="1" spans="1:6">
      <c r="A6" s="86" t="s">
        <v>11</v>
      </c>
      <c r="B6" s="89">
        <f>B7+B8</f>
        <v>14673803.24</v>
      </c>
      <c r="C6" s="86" t="s">
        <v>12</v>
      </c>
      <c r="D6" s="89">
        <f>SUM(D7:D34)</f>
        <v>14673803.24</v>
      </c>
      <c r="E6" s="93">
        <f>SUM(E7:E34)</f>
        <v>4673803.24</v>
      </c>
      <c r="F6" s="89">
        <f>SUM(F7:F34)</f>
        <v>10000000</v>
      </c>
    </row>
    <row r="7" customHeight="1" spans="1:6">
      <c r="A7" s="86" t="s">
        <v>13</v>
      </c>
      <c r="B7" s="89">
        <v>4673803.24</v>
      </c>
      <c r="C7" s="119" t="s">
        <v>14</v>
      </c>
      <c r="D7" s="89">
        <f>E7+F7</f>
        <v>0</v>
      </c>
      <c r="E7" s="120"/>
      <c r="F7" s="89"/>
    </row>
    <row r="8" customHeight="1" spans="1:6">
      <c r="A8" s="86" t="s">
        <v>15</v>
      </c>
      <c r="B8" s="89">
        <v>10000000</v>
      </c>
      <c r="C8" s="119" t="s">
        <v>16</v>
      </c>
      <c r="D8" s="89">
        <f t="shared" ref="D8:D34" si="0">E8+F8</f>
        <v>0</v>
      </c>
      <c r="E8" s="121"/>
      <c r="F8" s="89"/>
    </row>
    <row r="9" customHeight="1" spans="1:6">
      <c r="A9" s="86"/>
      <c r="B9" s="89"/>
      <c r="C9" s="119" t="s">
        <v>17</v>
      </c>
      <c r="D9" s="89">
        <f t="shared" si="0"/>
        <v>0</v>
      </c>
      <c r="E9" s="121"/>
      <c r="F9" s="89"/>
    </row>
    <row r="10" customHeight="1" spans="1:6">
      <c r="A10" s="86"/>
      <c r="B10" s="89"/>
      <c r="C10" s="119" t="s">
        <v>18</v>
      </c>
      <c r="D10" s="89">
        <f t="shared" si="0"/>
        <v>0</v>
      </c>
      <c r="E10" s="121"/>
      <c r="F10" s="89"/>
    </row>
    <row r="11" customHeight="1" spans="1:6">
      <c r="A11" s="86"/>
      <c r="B11" s="89"/>
      <c r="C11" s="119" t="s">
        <v>19</v>
      </c>
      <c r="D11" s="89">
        <f t="shared" si="0"/>
        <v>0</v>
      </c>
      <c r="E11" s="121"/>
      <c r="F11" s="89"/>
    </row>
    <row r="12" customHeight="1" spans="1:6">
      <c r="A12" s="86"/>
      <c r="B12" s="89"/>
      <c r="C12" s="119" t="s">
        <v>20</v>
      </c>
      <c r="D12" s="89">
        <f t="shared" si="0"/>
        <v>2224061</v>
      </c>
      <c r="E12" s="122">
        <v>2224061</v>
      </c>
      <c r="F12" s="89"/>
    </row>
    <row r="13" customHeight="1" spans="1:6">
      <c r="A13" s="86"/>
      <c r="B13" s="89"/>
      <c r="C13" s="119" t="s">
        <v>21</v>
      </c>
      <c r="D13" s="89">
        <f t="shared" si="0"/>
        <v>0</v>
      </c>
      <c r="E13" s="123"/>
      <c r="F13" s="89"/>
    </row>
    <row r="14" customHeight="1" spans="1:6">
      <c r="A14" s="86"/>
      <c r="B14" s="89"/>
      <c r="C14" s="119" t="s">
        <v>22</v>
      </c>
      <c r="D14" s="89">
        <f t="shared" si="0"/>
        <v>267632</v>
      </c>
      <c r="E14" s="93">
        <v>267632</v>
      </c>
      <c r="F14" s="89"/>
    </row>
    <row r="15" customHeight="1" spans="1:6">
      <c r="A15" s="86"/>
      <c r="B15" s="89"/>
      <c r="C15" s="119" t="s">
        <v>23</v>
      </c>
      <c r="D15" s="89">
        <f t="shared" si="0"/>
        <v>0</v>
      </c>
      <c r="E15" s="121"/>
      <c r="F15" s="89"/>
    </row>
    <row r="16" customHeight="1" spans="1:6">
      <c r="A16" s="86"/>
      <c r="B16" s="89"/>
      <c r="C16" s="119" t="s">
        <v>24</v>
      </c>
      <c r="D16" s="89">
        <f t="shared" si="0"/>
        <v>265853.84</v>
      </c>
      <c r="E16" s="93">
        <v>265853.84</v>
      </c>
      <c r="F16" s="89"/>
    </row>
    <row r="17" customHeight="1" spans="1:6">
      <c r="A17" s="86"/>
      <c r="B17" s="89"/>
      <c r="C17" s="119" t="s">
        <v>25</v>
      </c>
      <c r="D17" s="89">
        <f t="shared" si="0"/>
        <v>0</v>
      </c>
      <c r="E17" s="121"/>
      <c r="F17" s="89"/>
    </row>
    <row r="18" customHeight="1" spans="1:6">
      <c r="A18" s="86"/>
      <c r="B18" s="89"/>
      <c r="C18" s="119" t="s">
        <v>26</v>
      </c>
      <c r="D18" s="89">
        <f t="shared" si="0"/>
        <v>10000000</v>
      </c>
      <c r="E18" s="121"/>
      <c r="F18" s="89">
        <v>10000000</v>
      </c>
    </row>
    <row r="19" customHeight="1" spans="1:6">
      <c r="A19" s="86"/>
      <c r="B19" s="89"/>
      <c r="C19" s="119" t="s">
        <v>27</v>
      </c>
      <c r="D19" s="89">
        <f t="shared" si="0"/>
        <v>0</v>
      </c>
      <c r="E19" s="121"/>
      <c r="F19" s="89"/>
    </row>
    <row r="20" customHeight="1" spans="1:6">
      <c r="A20" s="86"/>
      <c r="B20" s="89"/>
      <c r="C20" s="119" t="s">
        <v>28</v>
      </c>
      <c r="D20" s="89">
        <f t="shared" si="0"/>
        <v>0</v>
      </c>
      <c r="E20" s="121"/>
      <c r="F20" s="89"/>
    </row>
    <row r="21" customHeight="1" spans="1:6">
      <c r="A21" s="86"/>
      <c r="B21" s="89"/>
      <c r="C21" s="119" t="s">
        <v>29</v>
      </c>
      <c r="D21" s="89">
        <f t="shared" si="0"/>
        <v>0</v>
      </c>
      <c r="E21" s="121"/>
      <c r="F21" s="89"/>
    </row>
    <row r="22" customHeight="1" spans="1:6">
      <c r="A22" s="86"/>
      <c r="B22" s="89"/>
      <c r="C22" s="119" t="s">
        <v>30</v>
      </c>
      <c r="D22" s="89">
        <f t="shared" si="0"/>
        <v>0</v>
      </c>
      <c r="E22" s="121"/>
      <c r="F22" s="89"/>
    </row>
    <row r="23" customHeight="1" spans="1:6">
      <c r="A23" s="86"/>
      <c r="B23" s="89"/>
      <c r="C23" s="119" t="s">
        <v>31</v>
      </c>
      <c r="D23" s="89">
        <f t="shared" si="0"/>
        <v>0</v>
      </c>
      <c r="E23" s="121"/>
      <c r="F23" s="89"/>
    </row>
    <row r="24" customHeight="1" spans="1:6">
      <c r="A24" s="86"/>
      <c r="B24" s="89"/>
      <c r="C24" s="119" t="s">
        <v>32</v>
      </c>
      <c r="D24" s="89">
        <f t="shared" si="0"/>
        <v>0</v>
      </c>
      <c r="E24" s="121"/>
      <c r="F24" s="89"/>
    </row>
    <row r="25" customHeight="1" spans="1:6">
      <c r="A25" s="86"/>
      <c r="B25" s="89"/>
      <c r="C25" s="119" t="s">
        <v>33</v>
      </c>
      <c r="D25" s="89">
        <f t="shared" si="0"/>
        <v>0</v>
      </c>
      <c r="E25" s="121"/>
      <c r="F25" s="89"/>
    </row>
    <row r="26" customHeight="1" spans="1:6">
      <c r="A26" s="86"/>
      <c r="B26" s="89"/>
      <c r="C26" s="119" t="s">
        <v>34</v>
      </c>
      <c r="D26" s="89">
        <f t="shared" si="0"/>
        <v>161239.7</v>
      </c>
      <c r="E26" s="93">
        <v>161239.7</v>
      </c>
      <c r="F26" s="89"/>
    </row>
    <row r="27" customHeight="1" spans="1:6">
      <c r="A27" s="86"/>
      <c r="B27" s="89"/>
      <c r="C27" s="119" t="s">
        <v>35</v>
      </c>
      <c r="D27" s="89">
        <f t="shared" si="0"/>
        <v>0</v>
      </c>
      <c r="E27" s="124"/>
      <c r="F27" s="89"/>
    </row>
    <row r="28" s="84" customFormat="1" customHeight="1" spans="1:6">
      <c r="A28" s="125"/>
      <c r="B28" s="126"/>
      <c r="C28" s="94" t="s">
        <v>36</v>
      </c>
      <c r="D28" s="89">
        <f t="shared" si="0"/>
        <v>1755016.7</v>
      </c>
      <c r="E28" s="93">
        <v>1755016.7</v>
      </c>
      <c r="F28" s="126"/>
    </row>
    <row r="29" customHeight="1" spans="1:6">
      <c r="A29" s="86"/>
      <c r="B29" s="89"/>
      <c r="C29" s="119" t="s">
        <v>37</v>
      </c>
      <c r="D29" s="89">
        <f t="shared" si="0"/>
        <v>0</v>
      </c>
      <c r="E29" s="121"/>
      <c r="F29" s="89"/>
    </row>
    <row r="30" customHeight="1" spans="1:6">
      <c r="A30" s="86"/>
      <c r="B30" s="89"/>
      <c r="C30" s="119" t="s">
        <v>38</v>
      </c>
      <c r="D30" s="89">
        <f t="shared" si="0"/>
        <v>0</v>
      </c>
      <c r="E30" s="121"/>
      <c r="F30" s="89"/>
    </row>
    <row r="31" customHeight="1" spans="1:6">
      <c r="A31" s="86"/>
      <c r="B31" s="89"/>
      <c r="C31" s="119" t="s">
        <v>39</v>
      </c>
      <c r="D31" s="89">
        <f t="shared" si="0"/>
        <v>0</v>
      </c>
      <c r="E31" s="121"/>
      <c r="F31" s="89"/>
    </row>
    <row r="32" customHeight="1" spans="1:6">
      <c r="A32" s="86"/>
      <c r="B32" s="89"/>
      <c r="C32" s="119" t="s">
        <v>40</v>
      </c>
      <c r="D32" s="89">
        <f t="shared" si="0"/>
        <v>0</v>
      </c>
      <c r="E32" s="121"/>
      <c r="F32" s="89"/>
    </row>
    <row r="33" customHeight="1" spans="1:6">
      <c r="A33" s="86"/>
      <c r="B33" s="89"/>
      <c r="C33" s="119" t="s">
        <v>41</v>
      </c>
      <c r="D33" s="89">
        <f t="shared" si="0"/>
        <v>0</v>
      </c>
      <c r="E33" s="121"/>
      <c r="F33" s="89"/>
    </row>
    <row r="34" ht="39" customHeight="1" spans="1:6">
      <c r="A34" s="86"/>
      <c r="B34" s="89"/>
      <c r="C34" s="119" t="s">
        <v>42</v>
      </c>
      <c r="D34" s="89">
        <f t="shared" si="0"/>
        <v>0</v>
      </c>
      <c r="E34" s="121"/>
      <c r="F34" s="89"/>
    </row>
    <row r="35" ht="53.1" customHeight="1" spans="1:6">
      <c r="A35" s="86" t="s">
        <v>43</v>
      </c>
      <c r="B35" s="89">
        <f>B6</f>
        <v>14673803.24</v>
      </c>
      <c r="C35" s="119" t="s">
        <v>44</v>
      </c>
      <c r="D35" s="89">
        <f>D6</f>
        <v>14673803.24</v>
      </c>
      <c r="E35" s="93">
        <f>E6</f>
        <v>4673803.24</v>
      </c>
      <c r="F35" s="89">
        <f>F6</f>
        <v>10000000</v>
      </c>
    </row>
    <row r="37" customHeight="1" spans="5:5">
      <c r="E37" s="127"/>
    </row>
    <row r="38" customHeight="1" spans="5:5">
      <c r="E38" s="127"/>
    </row>
    <row r="39" customHeight="1" spans="5:5">
      <c r="E39" s="127"/>
    </row>
    <row r="40" customHeight="1" spans="5:5">
      <c r="E40" s="127"/>
    </row>
    <row r="41" customHeight="1" spans="5:5">
      <c r="E41" s="127"/>
    </row>
    <row r="42" customHeight="1" spans="5:5">
      <c r="E42" s="127"/>
    </row>
    <row r="43" customHeight="1" spans="5:5">
      <c r="E43" s="127"/>
    </row>
  </sheetData>
  <mergeCells count="3">
    <mergeCell ref="A2:F2"/>
    <mergeCell ref="A4:B4"/>
    <mergeCell ref="C4:F4"/>
  </mergeCells>
  <printOptions horizontalCentered="1"/>
  <pageMargins left="0.0388888888888889" right="0.0388888888888889" top="0.747916666666667" bottom="0.747916666666667" header="0.313888888888889" footer="0.313888888888889"/>
  <pageSetup paperSize="9" scale="7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4"/>
  <sheetViews>
    <sheetView workbookViewId="0">
      <selection activeCell="F4" sqref="F4"/>
    </sheetView>
  </sheetViews>
  <sheetFormatPr defaultColWidth="15.625" defaultRowHeight="24.95" customHeight="1" outlineLevelCol="6"/>
  <cols>
    <col min="1" max="1" width="15.625" style="98"/>
    <col min="2" max="2" width="29.625" customWidth="1"/>
    <col min="4" max="4" width="15.625" style="97"/>
  </cols>
  <sheetData>
    <row r="1" customHeight="1" spans="1:1">
      <c r="A1" t="s">
        <v>45</v>
      </c>
    </row>
    <row r="2" customHeight="1" spans="1:5">
      <c r="A2" s="60" t="s">
        <v>46</v>
      </c>
      <c r="B2" s="60"/>
      <c r="C2" s="60"/>
      <c r="D2" s="60"/>
      <c r="E2" s="60"/>
    </row>
    <row r="3" customHeight="1" spans="1:5">
      <c r="A3" s="61" t="s">
        <v>2</v>
      </c>
      <c r="B3" s="60"/>
      <c r="C3" s="60"/>
      <c r="D3" s="60"/>
      <c r="E3" s="76" t="s">
        <v>3</v>
      </c>
    </row>
    <row r="4" customHeight="1" spans="1:5">
      <c r="A4" s="66" t="s">
        <v>47</v>
      </c>
      <c r="B4" s="66"/>
      <c r="C4" s="66" t="s">
        <v>48</v>
      </c>
      <c r="D4" s="66"/>
      <c r="E4" s="66"/>
    </row>
    <row r="5" s="97" customFormat="1" customHeight="1" spans="1:5">
      <c r="A5" s="66" t="s">
        <v>49</v>
      </c>
      <c r="B5" s="66" t="s">
        <v>50</v>
      </c>
      <c r="C5" s="66" t="s">
        <v>51</v>
      </c>
      <c r="D5" s="66" t="s">
        <v>52</v>
      </c>
      <c r="E5" s="66" t="s">
        <v>53</v>
      </c>
    </row>
    <row r="6" s="107" customFormat="1" customHeight="1" spans="1:5">
      <c r="A6" s="109">
        <v>2060101</v>
      </c>
      <c r="B6" s="110" t="s">
        <v>54</v>
      </c>
      <c r="C6" s="111">
        <f>D6+E6</f>
        <v>1324061</v>
      </c>
      <c r="D6" s="111">
        <v>1324061</v>
      </c>
      <c r="E6" s="111">
        <v>0</v>
      </c>
    </row>
    <row r="7" s="107" customFormat="1" customHeight="1" spans="1:5">
      <c r="A7" s="112">
        <v>2060102</v>
      </c>
      <c r="B7" s="110" t="s">
        <v>55</v>
      </c>
      <c r="C7" s="111">
        <f>D7+E7</f>
        <v>200000</v>
      </c>
      <c r="D7" s="111">
        <v>0</v>
      </c>
      <c r="E7" s="111">
        <v>200000</v>
      </c>
    </row>
    <row r="8" s="107" customFormat="1" ht="32" customHeight="1" spans="1:5">
      <c r="A8" s="109">
        <v>2060502</v>
      </c>
      <c r="B8" s="110" t="s">
        <v>56</v>
      </c>
      <c r="C8" s="111">
        <f>D8+E8</f>
        <v>250000</v>
      </c>
      <c r="D8" s="111">
        <v>0</v>
      </c>
      <c r="E8" s="111">
        <v>250000</v>
      </c>
    </row>
    <row r="9" s="107" customFormat="1" customHeight="1" spans="1:5">
      <c r="A9" s="109">
        <v>2060702</v>
      </c>
      <c r="B9" s="110" t="s">
        <v>57</v>
      </c>
      <c r="C9" s="111">
        <f>D9+E9</f>
        <v>250000</v>
      </c>
      <c r="D9" s="111">
        <v>0</v>
      </c>
      <c r="E9" s="111">
        <v>250000</v>
      </c>
    </row>
    <row r="10" s="107" customFormat="1" customHeight="1" spans="1:5">
      <c r="A10" s="109">
        <v>2060799</v>
      </c>
      <c r="B10" s="110" t="s">
        <v>58</v>
      </c>
      <c r="C10" s="111">
        <f>D10+E10</f>
        <v>200000</v>
      </c>
      <c r="D10" s="111">
        <v>0</v>
      </c>
      <c r="E10" s="111">
        <v>200000</v>
      </c>
    </row>
    <row r="11" s="107" customFormat="1" customHeight="1" spans="1:5">
      <c r="A11" s="109">
        <v>2080505</v>
      </c>
      <c r="B11" s="110" t="s">
        <v>59</v>
      </c>
      <c r="C11" s="111">
        <f>D11+E11</f>
        <v>252200</v>
      </c>
      <c r="D11" s="111">
        <v>252200</v>
      </c>
      <c r="E11" s="111">
        <v>0</v>
      </c>
    </row>
    <row r="12" s="107" customFormat="1" customHeight="1" spans="1:5">
      <c r="A12" s="109">
        <v>2080899</v>
      </c>
      <c r="B12" s="110" t="s">
        <v>60</v>
      </c>
      <c r="C12" s="111">
        <f>D12+E12</f>
        <v>15432</v>
      </c>
      <c r="D12" s="111">
        <v>15432</v>
      </c>
      <c r="E12" s="111">
        <v>0</v>
      </c>
    </row>
    <row r="13" s="107" customFormat="1" customHeight="1" spans="1:5">
      <c r="A13" s="109">
        <v>2101101</v>
      </c>
      <c r="B13" s="110" t="s">
        <v>61</v>
      </c>
      <c r="C13" s="111">
        <f>D13+E13</f>
        <v>46014.9</v>
      </c>
      <c r="D13" s="111">
        <v>46014.9</v>
      </c>
      <c r="E13" s="111">
        <v>0</v>
      </c>
    </row>
    <row r="14" s="107" customFormat="1" customHeight="1" spans="1:5">
      <c r="A14" s="109">
        <v>2101102</v>
      </c>
      <c r="B14" s="110" t="s">
        <v>62</v>
      </c>
      <c r="C14" s="111">
        <f>D14+E14</f>
        <v>15758.3</v>
      </c>
      <c r="D14" s="111">
        <v>15758.3</v>
      </c>
      <c r="E14" s="111">
        <v>0</v>
      </c>
    </row>
    <row r="15" s="107" customFormat="1" customHeight="1" spans="1:5">
      <c r="A15" s="109">
        <v>2101103</v>
      </c>
      <c r="B15" s="110" t="s">
        <v>63</v>
      </c>
      <c r="C15" s="111">
        <f>D15+E15</f>
        <v>204080.64</v>
      </c>
      <c r="D15" s="111">
        <v>204080.64</v>
      </c>
      <c r="E15" s="111">
        <v>0</v>
      </c>
    </row>
    <row r="16" s="107" customFormat="1" customHeight="1" spans="1:5">
      <c r="A16" s="109">
        <v>221020</v>
      </c>
      <c r="B16" s="110" t="s">
        <v>64</v>
      </c>
      <c r="C16" s="111">
        <f>D16+E16</f>
        <v>161239.7</v>
      </c>
      <c r="D16" s="111">
        <v>161239.7</v>
      </c>
      <c r="E16" s="111">
        <v>0</v>
      </c>
    </row>
    <row r="17" s="107" customFormat="1" customHeight="1" spans="1:5">
      <c r="A17" s="109">
        <v>2240502</v>
      </c>
      <c r="B17" s="110" t="s">
        <v>55</v>
      </c>
      <c r="C17" s="111">
        <f>D17+E17</f>
        <v>200000</v>
      </c>
      <c r="D17" s="111">
        <v>0</v>
      </c>
      <c r="E17" s="111">
        <v>200000</v>
      </c>
    </row>
    <row r="18" s="107" customFormat="1" customHeight="1" spans="1:5">
      <c r="A18" s="113">
        <v>2240504</v>
      </c>
      <c r="B18" s="114" t="s">
        <v>65</v>
      </c>
      <c r="C18" s="111">
        <f>D18+E18</f>
        <v>30000</v>
      </c>
      <c r="D18" s="111">
        <v>0</v>
      </c>
      <c r="E18" s="111">
        <v>30000</v>
      </c>
    </row>
    <row r="19" s="107" customFormat="1" customHeight="1" spans="1:7">
      <c r="A19" s="109">
        <v>2240505</v>
      </c>
      <c r="B19" s="110" t="s">
        <v>66</v>
      </c>
      <c r="C19" s="111">
        <f>D19+E19</f>
        <v>358800</v>
      </c>
      <c r="D19" s="111">
        <v>0</v>
      </c>
      <c r="E19" s="111">
        <v>358800</v>
      </c>
      <c r="G19" s="115"/>
    </row>
    <row r="20" s="108" customFormat="1" customHeight="1" spans="1:5">
      <c r="A20" s="113">
        <v>2240506</v>
      </c>
      <c r="B20" s="114" t="s">
        <v>67</v>
      </c>
      <c r="C20" s="111">
        <f>D20+E20</f>
        <v>70000</v>
      </c>
      <c r="D20" s="111">
        <v>0</v>
      </c>
      <c r="E20" s="111">
        <v>70000</v>
      </c>
    </row>
    <row r="21" s="108" customFormat="1" customHeight="1" spans="1:5">
      <c r="A21" s="109">
        <v>2240507</v>
      </c>
      <c r="B21" s="110" t="s">
        <v>68</v>
      </c>
      <c r="C21" s="111">
        <f>D21+E21</f>
        <v>180000</v>
      </c>
      <c r="D21" s="111">
        <v>0</v>
      </c>
      <c r="E21" s="111">
        <v>180000</v>
      </c>
    </row>
    <row r="22" s="108" customFormat="1" customHeight="1" spans="1:5">
      <c r="A22" s="109">
        <v>2240550</v>
      </c>
      <c r="B22" s="110" t="s">
        <v>69</v>
      </c>
      <c r="C22" s="111">
        <f>D22+E22</f>
        <v>376216.7</v>
      </c>
      <c r="D22" s="111">
        <v>376216.7</v>
      </c>
      <c r="E22" s="111">
        <v>0</v>
      </c>
    </row>
    <row r="23" s="108" customFormat="1" customHeight="1" spans="1:5">
      <c r="A23" s="109">
        <v>2240599</v>
      </c>
      <c r="B23" s="110" t="s">
        <v>70</v>
      </c>
      <c r="C23" s="111">
        <f>D23+E23</f>
        <v>540000</v>
      </c>
      <c r="D23" s="111">
        <v>0</v>
      </c>
      <c r="E23" s="111">
        <v>540000</v>
      </c>
    </row>
    <row r="24" customHeight="1" spans="1:5">
      <c r="A24" s="104" t="s">
        <v>8</v>
      </c>
      <c r="B24" s="105"/>
      <c r="C24" s="89">
        <v>4673803.24</v>
      </c>
      <c r="D24" s="89">
        <v>2395003.24</v>
      </c>
      <c r="E24" s="89">
        <f>SUM(E6:E23)</f>
        <v>2278800</v>
      </c>
    </row>
  </sheetData>
  <sortState ref="A6:E23">
    <sortCondition ref="A6:A23"/>
  </sortState>
  <mergeCells count="4">
    <mergeCell ref="A2:E2"/>
    <mergeCell ref="A4:B4"/>
    <mergeCell ref="C4:E4"/>
    <mergeCell ref="A24:B24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"/>
  <sheetViews>
    <sheetView topLeftCell="A13" workbookViewId="0">
      <selection activeCell="D22" sqref="D22"/>
    </sheetView>
  </sheetViews>
  <sheetFormatPr defaultColWidth="15.625" defaultRowHeight="24.95" customHeight="1" outlineLevelCol="4"/>
  <cols>
    <col min="1" max="1" width="13.625" style="98" customWidth="1"/>
    <col min="2" max="2" width="28" customWidth="1"/>
  </cols>
  <sheetData>
    <row r="1" customHeight="1" spans="1:1">
      <c r="A1" t="s">
        <v>71</v>
      </c>
    </row>
    <row r="2" customHeight="1" spans="1:5">
      <c r="A2" s="60" t="s">
        <v>72</v>
      </c>
      <c r="B2" s="60"/>
      <c r="C2" s="60"/>
      <c r="D2" s="60"/>
      <c r="E2" s="60"/>
    </row>
    <row r="3" customHeight="1" spans="1:5">
      <c r="A3" s="61" t="s">
        <v>2</v>
      </c>
      <c r="E3" s="76" t="s">
        <v>3</v>
      </c>
    </row>
    <row r="4" customHeight="1" spans="1:5">
      <c r="A4" s="66" t="s">
        <v>73</v>
      </c>
      <c r="B4" s="66"/>
      <c r="C4" s="66" t="s">
        <v>74</v>
      </c>
      <c r="D4" s="66"/>
      <c r="E4" s="66"/>
    </row>
    <row r="5" s="97" customFormat="1" customHeight="1" spans="1:5">
      <c r="A5" s="66" t="s">
        <v>49</v>
      </c>
      <c r="B5" s="66" t="s">
        <v>50</v>
      </c>
      <c r="C5" s="66" t="s">
        <v>8</v>
      </c>
      <c r="D5" s="66" t="s">
        <v>75</v>
      </c>
      <c r="E5" s="66" t="s">
        <v>76</v>
      </c>
    </row>
    <row r="6" customHeight="1" spans="1:5">
      <c r="A6" s="102">
        <v>30101</v>
      </c>
      <c r="B6" s="102" t="s">
        <v>77</v>
      </c>
      <c r="C6" s="89">
        <f>D6+E6</f>
        <v>726744</v>
      </c>
      <c r="D6" s="103">
        <v>726744</v>
      </c>
      <c r="E6" s="89"/>
    </row>
    <row r="7" customHeight="1" spans="1:5">
      <c r="A7" s="102">
        <v>30102</v>
      </c>
      <c r="B7" s="102" t="s">
        <v>78</v>
      </c>
      <c r="C7" s="89">
        <f t="shared" ref="C7:C23" si="0">D7+E7</f>
        <v>473460</v>
      </c>
      <c r="D7" s="103">
        <v>473460</v>
      </c>
      <c r="E7" s="89"/>
    </row>
    <row r="8" customHeight="1" spans="1:5">
      <c r="A8" s="102">
        <v>30103</v>
      </c>
      <c r="B8" s="102" t="s">
        <v>79</v>
      </c>
      <c r="C8" s="89">
        <f t="shared" si="0"/>
        <v>51997</v>
      </c>
      <c r="D8" s="103">
        <v>51997</v>
      </c>
      <c r="E8" s="89"/>
    </row>
    <row r="9" ht="24.75" customHeight="1" spans="1:5">
      <c r="A9" s="102">
        <v>30107</v>
      </c>
      <c r="B9" s="102" t="s">
        <v>80</v>
      </c>
      <c r="C9" s="89">
        <f t="shared" si="0"/>
        <v>135900</v>
      </c>
      <c r="D9" s="103">
        <v>135900</v>
      </c>
      <c r="E9" s="89"/>
    </row>
    <row r="10" ht="24.75" customHeight="1" spans="1:5">
      <c r="A10" s="102">
        <v>30108</v>
      </c>
      <c r="B10" s="102" t="s">
        <v>59</v>
      </c>
      <c r="C10" s="89">
        <f t="shared" si="0"/>
        <v>252200</v>
      </c>
      <c r="D10" s="103">
        <v>252200</v>
      </c>
      <c r="E10" s="89"/>
    </row>
    <row r="11" ht="24.75" customHeight="1" spans="1:5">
      <c r="A11" s="102">
        <v>30110</v>
      </c>
      <c r="B11" s="102" t="s">
        <v>81</v>
      </c>
      <c r="C11" s="89">
        <f t="shared" si="0"/>
        <v>58139.5</v>
      </c>
      <c r="D11" s="103">
        <v>58139.5</v>
      </c>
      <c r="E11" s="89"/>
    </row>
    <row r="12" ht="24.75" customHeight="1" spans="1:5">
      <c r="A12" s="66">
        <v>30111</v>
      </c>
      <c r="B12" s="66" t="s">
        <v>82</v>
      </c>
      <c r="C12" s="89">
        <f t="shared" si="0"/>
        <v>204080.64</v>
      </c>
      <c r="D12" s="103">
        <v>204080.64</v>
      </c>
      <c r="E12" s="89"/>
    </row>
    <row r="13" customHeight="1" spans="1:5">
      <c r="A13" s="66">
        <v>30112</v>
      </c>
      <c r="B13" s="66" t="s">
        <v>83</v>
      </c>
      <c r="C13" s="89">
        <f t="shared" si="0"/>
        <v>9235.2</v>
      </c>
      <c r="D13" s="103">
        <v>9235.2</v>
      </c>
      <c r="E13" s="89"/>
    </row>
    <row r="14" customHeight="1" spans="1:5">
      <c r="A14" s="66">
        <v>30113</v>
      </c>
      <c r="B14" s="66" t="s">
        <v>64</v>
      </c>
      <c r="C14" s="89">
        <f t="shared" si="0"/>
        <v>161239.7</v>
      </c>
      <c r="D14" s="103">
        <v>161239.7</v>
      </c>
      <c r="E14" s="89"/>
    </row>
    <row r="15" customHeight="1" spans="1:5">
      <c r="A15" s="66">
        <v>30201</v>
      </c>
      <c r="B15" s="66" t="s">
        <v>84</v>
      </c>
      <c r="C15" s="89">
        <f t="shared" si="0"/>
        <v>174326</v>
      </c>
      <c r="D15" s="103"/>
      <c r="E15" s="89">
        <v>174326</v>
      </c>
    </row>
    <row r="16" customHeight="1" spans="1:5">
      <c r="A16" s="102">
        <v>30207</v>
      </c>
      <c r="B16" s="102" t="s">
        <v>85</v>
      </c>
      <c r="C16" s="89">
        <f t="shared" si="0"/>
        <v>21960</v>
      </c>
      <c r="D16" s="103"/>
      <c r="E16" s="89">
        <v>21960</v>
      </c>
    </row>
    <row r="17" customHeight="1" spans="1:5">
      <c r="A17" s="66">
        <v>30228</v>
      </c>
      <c r="B17" s="66" t="s">
        <v>86</v>
      </c>
      <c r="C17" s="89">
        <f t="shared" si="0"/>
        <v>25350</v>
      </c>
      <c r="D17" s="103"/>
      <c r="E17" s="89">
        <v>25350</v>
      </c>
    </row>
    <row r="18" customHeight="1" spans="1:5">
      <c r="A18" s="66">
        <v>30229</v>
      </c>
      <c r="B18" s="66" t="s">
        <v>87</v>
      </c>
      <c r="C18" s="89">
        <f t="shared" si="0"/>
        <v>499.2</v>
      </c>
      <c r="D18" s="103"/>
      <c r="E18" s="89">
        <v>499.2</v>
      </c>
    </row>
    <row r="19" customHeight="1" spans="1:5">
      <c r="A19" s="66">
        <v>30231</v>
      </c>
      <c r="B19" s="66" t="s">
        <v>88</v>
      </c>
      <c r="C19" s="89">
        <f t="shared" si="0"/>
        <v>26000</v>
      </c>
      <c r="D19" s="103"/>
      <c r="E19" s="89">
        <v>26000</v>
      </c>
    </row>
    <row r="20" customHeight="1" spans="1:5">
      <c r="A20" s="66">
        <v>30239</v>
      </c>
      <c r="B20" s="66" t="s">
        <v>89</v>
      </c>
      <c r="C20" s="89">
        <f t="shared" si="0"/>
        <v>58440</v>
      </c>
      <c r="D20" s="103"/>
      <c r="E20" s="89">
        <v>58440</v>
      </c>
    </row>
    <row r="21" customHeight="1" spans="1:5">
      <c r="A21" s="66">
        <v>30305</v>
      </c>
      <c r="B21" s="66" t="s">
        <v>90</v>
      </c>
      <c r="C21" s="89">
        <f t="shared" si="0"/>
        <v>15432</v>
      </c>
      <c r="D21" s="103">
        <v>15432</v>
      </c>
      <c r="E21" s="86"/>
    </row>
    <row r="22" customHeight="1" spans="1:5">
      <c r="A22" s="104" t="s">
        <v>8</v>
      </c>
      <c r="B22" s="105"/>
      <c r="C22" s="106">
        <f t="shared" si="0"/>
        <v>2395003.24</v>
      </c>
      <c r="D22" s="106">
        <f>SUM(D6:D21)</f>
        <v>2088428.04</v>
      </c>
      <c r="E22" s="106">
        <f>SUM(E6:E21)</f>
        <v>306575.2</v>
      </c>
    </row>
  </sheetData>
  <sortState ref="A7:E14">
    <sortCondition ref="A7:A14"/>
  </sortState>
  <mergeCells count="4">
    <mergeCell ref="A2:E2"/>
    <mergeCell ref="A4:B4"/>
    <mergeCell ref="C4:E4"/>
    <mergeCell ref="A22:B22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workbookViewId="0">
      <selection activeCell="I7" sqref="I7"/>
    </sheetView>
  </sheetViews>
  <sheetFormatPr defaultColWidth="15.625" defaultRowHeight="24.95" customHeight="1"/>
  <cols>
    <col min="1" max="1" width="11.375" customWidth="1"/>
    <col min="2" max="2" width="12.75" customWidth="1"/>
    <col min="3" max="3" width="12.625" customWidth="1"/>
    <col min="6" max="6" width="12.875" customWidth="1"/>
    <col min="7" max="7" width="12" customWidth="1"/>
    <col min="8" max="8" width="12.5" customWidth="1"/>
    <col min="9" max="9" width="12.25" customWidth="1"/>
    <col min="12" max="12" width="12" customWidth="1"/>
  </cols>
  <sheetData>
    <row r="1" customHeight="1" spans="1:1">
      <c r="A1" t="s">
        <v>91</v>
      </c>
    </row>
    <row r="2" ht="34.5" customHeight="1" spans="1:12">
      <c r="A2" s="60" t="s">
        <v>92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</row>
    <row r="3" customHeight="1" spans="1:12">
      <c r="A3" s="61" t="s">
        <v>2</v>
      </c>
      <c r="L3" s="76" t="s">
        <v>3</v>
      </c>
    </row>
    <row r="4" ht="29.25" customHeight="1" spans="1:12">
      <c r="A4" s="66" t="s">
        <v>93</v>
      </c>
      <c r="B4" s="66"/>
      <c r="C4" s="66"/>
      <c r="D4" s="66"/>
      <c r="E4" s="66"/>
      <c r="F4" s="66"/>
      <c r="G4" s="66" t="s">
        <v>48</v>
      </c>
      <c r="H4" s="66"/>
      <c r="I4" s="66"/>
      <c r="J4" s="66"/>
      <c r="K4" s="66"/>
      <c r="L4" s="66"/>
    </row>
    <row r="5" s="100" customFormat="1" customHeight="1" spans="1:12">
      <c r="A5" s="43" t="s">
        <v>8</v>
      </c>
      <c r="B5" s="43" t="s">
        <v>94</v>
      </c>
      <c r="C5" s="43" t="s">
        <v>95</v>
      </c>
      <c r="D5" s="43"/>
      <c r="E5" s="43"/>
      <c r="F5" s="43" t="s">
        <v>96</v>
      </c>
      <c r="G5" s="43" t="s">
        <v>8</v>
      </c>
      <c r="H5" s="43" t="s">
        <v>94</v>
      </c>
      <c r="I5" s="43" t="s">
        <v>95</v>
      </c>
      <c r="J5" s="43"/>
      <c r="K5" s="43"/>
      <c r="L5" s="43" t="s">
        <v>96</v>
      </c>
    </row>
    <row r="6" s="100" customFormat="1" customHeight="1" spans="1:12">
      <c r="A6" s="43"/>
      <c r="B6" s="43"/>
      <c r="C6" s="43" t="s">
        <v>51</v>
      </c>
      <c r="D6" s="43" t="s">
        <v>97</v>
      </c>
      <c r="E6" s="43" t="s">
        <v>98</v>
      </c>
      <c r="F6" s="43"/>
      <c r="G6" s="43"/>
      <c r="H6" s="43"/>
      <c r="I6" s="43" t="s">
        <v>51</v>
      </c>
      <c r="J6" s="43" t="s">
        <v>97</v>
      </c>
      <c r="K6" s="43" t="s">
        <v>98</v>
      </c>
      <c r="L6" s="43"/>
    </row>
    <row r="7" ht="39" customHeight="1" spans="1:12">
      <c r="A7" s="89">
        <f>C7+F7</f>
        <v>167000</v>
      </c>
      <c r="B7" s="89">
        <v>0</v>
      </c>
      <c r="C7" s="89">
        <f>SUM(D7:E7)</f>
        <v>127000</v>
      </c>
      <c r="D7" s="89"/>
      <c r="E7" s="89">
        <v>127000</v>
      </c>
      <c r="F7" s="89">
        <v>40000</v>
      </c>
      <c r="G7" s="89">
        <f>I7+L7</f>
        <v>90000</v>
      </c>
      <c r="H7" s="89"/>
      <c r="I7" s="89">
        <f>J7+K7</f>
        <v>30000</v>
      </c>
      <c r="J7" s="89"/>
      <c r="K7" s="89">
        <v>30000</v>
      </c>
      <c r="L7" s="89">
        <v>60000</v>
      </c>
    </row>
    <row r="8" ht="40.5" customHeight="1" spans="1:12">
      <c r="A8" s="101"/>
      <c r="B8" s="101"/>
      <c r="C8" s="101"/>
      <c r="D8" s="101"/>
      <c r="E8" s="101"/>
      <c r="F8" s="101"/>
      <c r="G8" s="101"/>
      <c r="H8" s="101"/>
      <c r="I8" s="101"/>
      <c r="J8" s="101"/>
      <c r="K8" s="101"/>
      <c r="L8" s="101"/>
    </row>
    <row r="9" customHeight="1" spans="1:12">
      <c r="A9" s="98"/>
      <c r="B9" s="98"/>
      <c r="C9" s="98"/>
      <c r="D9" s="98"/>
      <c r="E9" s="98"/>
      <c r="F9" s="98"/>
      <c r="G9" s="98"/>
      <c r="H9" s="98"/>
      <c r="I9" s="98"/>
      <c r="J9" s="98"/>
      <c r="K9" s="98"/>
      <c r="L9" s="98"/>
    </row>
    <row r="10" ht="26.25" customHeight="1" spans="1:12">
      <c r="A10" s="98"/>
      <c r="B10" s="98"/>
      <c r="C10" s="98"/>
      <c r="D10" s="98"/>
      <c r="E10" s="98"/>
      <c r="F10" s="98"/>
      <c r="G10" s="98"/>
      <c r="H10" s="98"/>
      <c r="I10" s="98"/>
      <c r="J10" s="98"/>
      <c r="K10" s="98"/>
      <c r="L10" s="98"/>
    </row>
  </sheetData>
  <mergeCells count="14">
    <mergeCell ref="A2:L2"/>
    <mergeCell ref="A4:F4"/>
    <mergeCell ref="G4:L4"/>
    <mergeCell ref="C5:E5"/>
    <mergeCell ref="I5:K5"/>
    <mergeCell ref="A8:L8"/>
    <mergeCell ref="A9:L9"/>
    <mergeCell ref="A10:L10"/>
    <mergeCell ref="A5:A6"/>
    <mergeCell ref="B5:B6"/>
    <mergeCell ref="F5:F6"/>
    <mergeCell ref="G5:G6"/>
    <mergeCell ref="H5:H6"/>
    <mergeCell ref="L5:L6"/>
  </mergeCells>
  <printOptions horizontalCentered="1"/>
  <pageMargins left="0.707638888888889" right="0.707638888888889" top="0.747916666666667" bottom="0.747916666666667" header="0.313888888888889" footer="0.313888888888889"/>
  <pageSetup paperSize="9" scale="7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workbookViewId="0">
      <selection activeCell="D12" sqref="D12"/>
    </sheetView>
  </sheetViews>
  <sheetFormatPr defaultColWidth="15.625" defaultRowHeight="24.95" customHeight="1" outlineLevelRow="7" outlineLevelCol="4"/>
  <cols>
    <col min="1" max="1" width="12.5" style="98" customWidth="1"/>
    <col min="2" max="2" width="37.875" customWidth="1"/>
    <col min="3" max="3" width="16" customWidth="1"/>
    <col min="4" max="4" width="13.875" customWidth="1"/>
    <col min="5" max="5" width="16" customWidth="1"/>
  </cols>
  <sheetData>
    <row r="1" customHeight="1" spans="1:1">
      <c r="A1" t="s">
        <v>99</v>
      </c>
    </row>
    <row r="2" s="96" customFormat="1" ht="47.25" customHeight="1" spans="1:5">
      <c r="A2" s="60" t="s">
        <v>100</v>
      </c>
      <c r="B2" s="60"/>
      <c r="C2" s="60"/>
      <c r="D2" s="60"/>
      <c r="E2" s="60"/>
    </row>
    <row r="3" customHeight="1" spans="1:5">
      <c r="A3" s="61" t="s">
        <v>2</v>
      </c>
      <c r="E3" s="76" t="s">
        <v>3</v>
      </c>
    </row>
    <row r="4" customHeight="1" spans="1:5">
      <c r="A4" s="66" t="s">
        <v>47</v>
      </c>
      <c r="B4" s="66"/>
      <c r="C4" s="66" t="s">
        <v>48</v>
      </c>
      <c r="D4" s="66"/>
      <c r="E4" s="66"/>
    </row>
    <row r="5" s="97" customFormat="1" customHeight="1" spans="1:5">
      <c r="A5" s="66" t="s">
        <v>49</v>
      </c>
      <c r="B5" s="66" t="s">
        <v>50</v>
      </c>
      <c r="C5" s="66" t="s">
        <v>51</v>
      </c>
      <c r="D5" s="66" t="s">
        <v>52</v>
      </c>
      <c r="E5" s="66" t="s">
        <v>53</v>
      </c>
    </row>
    <row r="6" customHeight="1" spans="1:5">
      <c r="A6" s="99">
        <v>2120899</v>
      </c>
      <c r="B6" s="86" t="s">
        <v>101</v>
      </c>
      <c r="C6" s="89">
        <f>D6+E6</f>
        <v>10000000</v>
      </c>
      <c r="D6" s="89"/>
      <c r="E6" s="89">
        <v>10000000</v>
      </c>
    </row>
    <row r="7" customHeight="1" spans="1:5">
      <c r="A7" s="99"/>
      <c r="B7" s="86"/>
      <c r="C7" s="89"/>
      <c r="D7" s="89"/>
      <c r="E7" s="89"/>
    </row>
    <row r="8" customHeight="1" spans="1:5">
      <c r="A8" s="66" t="s">
        <v>8</v>
      </c>
      <c r="B8" s="66"/>
      <c r="C8" s="89">
        <f>SUM(C6:C7)</f>
        <v>10000000</v>
      </c>
      <c r="D8" s="89">
        <f>SUM(D6:D7)</f>
        <v>0</v>
      </c>
      <c r="E8" s="89">
        <f>SUM(E6:E7)</f>
        <v>10000000</v>
      </c>
    </row>
  </sheetData>
  <mergeCells count="4">
    <mergeCell ref="A2:E2"/>
    <mergeCell ref="A4:B4"/>
    <mergeCell ref="C4:E4"/>
    <mergeCell ref="A8:B8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5"/>
  <sheetViews>
    <sheetView topLeftCell="A28" workbookViewId="0">
      <selection activeCell="E27" sqref="E27"/>
    </sheetView>
  </sheetViews>
  <sheetFormatPr defaultColWidth="9" defaultRowHeight="24.95" customHeight="1" outlineLevelCol="3"/>
  <cols>
    <col min="1" max="1" width="37.5" customWidth="1"/>
    <col min="2" max="2" width="16" customWidth="1"/>
    <col min="3" max="3" width="36.125" customWidth="1"/>
    <col min="4" max="4" width="16.75" customWidth="1"/>
  </cols>
  <sheetData>
    <row r="1" customHeight="1" spans="1:1">
      <c r="A1" t="s">
        <v>102</v>
      </c>
    </row>
    <row r="2" ht="40.5" customHeight="1" spans="1:4">
      <c r="A2" s="60" t="s">
        <v>103</v>
      </c>
      <c r="B2" s="60"/>
      <c r="C2" s="60"/>
      <c r="D2" s="60"/>
    </row>
    <row r="3" customHeight="1" spans="1:4">
      <c r="A3" s="61" t="s">
        <v>2</v>
      </c>
      <c r="D3" s="76" t="s">
        <v>3</v>
      </c>
    </row>
    <row r="4" customHeight="1" spans="1:4">
      <c r="A4" s="87" t="s">
        <v>104</v>
      </c>
      <c r="B4" s="87"/>
      <c r="C4" s="87" t="s">
        <v>105</v>
      </c>
      <c r="D4" s="87"/>
    </row>
    <row r="5" customHeight="1" spans="1:4">
      <c r="A5" s="87" t="s">
        <v>106</v>
      </c>
      <c r="B5" s="87" t="s">
        <v>107</v>
      </c>
      <c r="C5" s="87" t="s">
        <v>106</v>
      </c>
      <c r="D5" s="87" t="s">
        <v>107</v>
      </c>
    </row>
    <row r="6" ht="20.1" customHeight="1" spans="1:4">
      <c r="A6" s="88" t="s">
        <v>108</v>
      </c>
      <c r="B6" s="89">
        <v>4673803.24</v>
      </c>
      <c r="C6" s="88" t="s">
        <v>109</v>
      </c>
      <c r="D6" s="89"/>
    </row>
    <row r="7" ht="20.1" customHeight="1" spans="1:4">
      <c r="A7" s="88" t="s">
        <v>110</v>
      </c>
      <c r="B7" s="89">
        <v>10000000</v>
      </c>
      <c r="C7" s="88" t="s">
        <v>111</v>
      </c>
      <c r="D7" s="89"/>
    </row>
    <row r="8" ht="20.1" customHeight="1" spans="1:4">
      <c r="A8" s="88"/>
      <c r="B8" s="89"/>
      <c r="C8" s="88" t="s">
        <v>112</v>
      </c>
      <c r="D8" s="89"/>
    </row>
    <row r="9" ht="20.1" customHeight="1" spans="1:4">
      <c r="A9" s="88"/>
      <c r="B9" s="89"/>
      <c r="C9" s="88" t="s">
        <v>113</v>
      </c>
      <c r="D9" s="89"/>
    </row>
    <row r="10" ht="20.1" customHeight="1" spans="1:4">
      <c r="A10" s="88"/>
      <c r="B10" s="89"/>
      <c r="C10" s="88" t="s">
        <v>114</v>
      </c>
      <c r="D10" s="89"/>
    </row>
    <row r="11" ht="20.1" customHeight="1" spans="1:4">
      <c r="A11" s="88"/>
      <c r="B11" s="89"/>
      <c r="C11" s="88" t="s">
        <v>115</v>
      </c>
      <c r="D11" s="90">
        <v>2224061</v>
      </c>
    </row>
    <row r="12" ht="20.1" customHeight="1" spans="1:4">
      <c r="A12" s="88"/>
      <c r="B12" s="89"/>
      <c r="C12" s="88" t="s">
        <v>116</v>
      </c>
      <c r="D12" s="91"/>
    </row>
    <row r="13" ht="20.1" customHeight="1" spans="1:4">
      <c r="A13" s="88"/>
      <c r="B13" s="89"/>
      <c r="C13" s="88" t="s">
        <v>117</v>
      </c>
      <c r="D13" s="91">
        <v>267632</v>
      </c>
    </row>
    <row r="14" ht="20.1" customHeight="1" spans="1:4">
      <c r="A14" s="88"/>
      <c r="B14" s="89"/>
      <c r="C14" s="88" t="s">
        <v>118</v>
      </c>
      <c r="D14" s="91"/>
    </row>
    <row r="15" ht="20.1" customHeight="1" spans="1:4">
      <c r="A15" s="88"/>
      <c r="B15" s="89"/>
      <c r="C15" s="88" t="s">
        <v>119</v>
      </c>
      <c r="D15" s="90">
        <v>265853.84</v>
      </c>
    </row>
    <row r="16" ht="20.1" customHeight="1" spans="1:4">
      <c r="A16" s="88"/>
      <c r="B16" s="89"/>
      <c r="C16" s="88" t="s">
        <v>120</v>
      </c>
      <c r="D16" s="91"/>
    </row>
    <row r="17" ht="20.1" customHeight="1" spans="1:4">
      <c r="A17" s="88"/>
      <c r="B17" s="89"/>
      <c r="C17" s="88" t="s">
        <v>121</v>
      </c>
      <c r="D17" s="91">
        <v>10000000</v>
      </c>
    </row>
    <row r="18" ht="20.1" customHeight="1" spans="1:4">
      <c r="A18" s="88"/>
      <c r="B18" s="89"/>
      <c r="C18" s="88" t="s">
        <v>122</v>
      </c>
      <c r="D18" s="91"/>
    </row>
    <row r="19" ht="20.1" customHeight="1" spans="1:4">
      <c r="A19" s="88"/>
      <c r="B19" s="89"/>
      <c r="C19" s="88" t="s">
        <v>123</v>
      </c>
      <c r="D19" s="91"/>
    </row>
    <row r="20" ht="20.1" customHeight="1" spans="1:4">
      <c r="A20" s="88"/>
      <c r="B20" s="89"/>
      <c r="C20" s="88" t="s">
        <v>124</v>
      </c>
      <c r="D20" s="91"/>
    </row>
    <row r="21" ht="20.1" customHeight="1" spans="1:4">
      <c r="A21" s="88"/>
      <c r="B21" s="89"/>
      <c r="C21" s="88" t="s">
        <v>125</v>
      </c>
      <c r="D21" s="91"/>
    </row>
    <row r="22" ht="20.1" customHeight="1" spans="1:4">
      <c r="A22" s="88"/>
      <c r="B22" s="89"/>
      <c r="C22" s="88" t="s">
        <v>126</v>
      </c>
      <c r="D22" s="91"/>
    </row>
    <row r="23" ht="20.1" customHeight="1" spans="1:4">
      <c r="A23" s="92"/>
      <c r="B23" s="89"/>
      <c r="C23" s="88" t="s">
        <v>127</v>
      </c>
      <c r="D23" s="91"/>
    </row>
    <row r="24" ht="20.1" customHeight="1" spans="1:4">
      <c r="A24" s="92"/>
      <c r="B24" s="89"/>
      <c r="C24" s="88" t="s">
        <v>128</v>
      </c>
      <c r="D24" s="91"/>
    </row>
    <row r="25" ht="20.1" customHeight="1" spans="1:4">
      <c r="A25" s="92"/>
      <c r="B25" s="89"/>
      <c r="C25" s="88" t="s">
        <v>129</v>
      </c>
      <c r="D25" s="93">
        <v>161239.7</v>
      </c>
    </row>
    <row r="26" ht="20.1" customHeight="1" spans="1:4">
      <c r="A26" s="92"/>
      <c r="B26" s="89"/>
      <c r="C26" s="88" t="s">
        <v>35</v>
      </c>
      <c r="D26" s="93"/>
    </row>
    <row r="27" ht="20.1" customHeight="1" spans="1:4">
      <c r="A27" s="92"/>
      <c r="B27" s="89"/>
      <c r="C27" s="94" t="s">
        <v>36</v>
      </c>
      <c r="D27" s="95">
        <v>1755016.7</v>
      </c>
    </row>
    <row r="28" ht="20.1" customHeight="1" spans="1:4">
      <c r="A28" s="92"/>
      <c r="B28" s="89"/>
      <c r="C28" s="88" t="s">
        <v>37</v>
      </c>
      <c r="D28" s="89"/>
    </row>
    <row r="29" ht="20.1" customHeight="1" spans="1:4">
      <c r="A29" s="92"/>
      <c r="B29" s="89"/>
      <c r="C29" s="88" t="s">
        <v>38</v>
      </c>
      <c r="D29" s="89"/>
    </row>
    <row r="30" ht="20.1" customHeight="1" spans="1:4">
      <c r="A30" s="92"/>
      <c r="B30" s="89"/>
      <c r="C30" s="88" t="s">
        <v>39</v>
      </c>
      <c r="D30" s="89"/>
    </row>
    <row r="31" ht="20.1" customHeight="1" spans="1:4">
      <c r="A31" s="92"/>
      <c r="B31" s="89"/>
      <c r="C31" s="88" t="s">
        <v>40</v>
      </c>
      <c r="D31" s="89"/>
    </row>
    <row r="32" ht="20.1" customHeight="1" spans="1:4">
      <c r="A32" s="92"/>
      <c r="B32" s="89"/>
      <c r="C32" s="88" t="s">
        <v>41</v>
      </c>
      <c r="D32" s="89"/>
    </row>
    <row r="33" ht="20.1" customHeight="1" spans="2:4">
      <c r="B33" s="89"/>
      <c r="C33" s="88" t="s">
        <v>42</v>
      </c>
      <c r="D33" s="89"/>
    </row>
    <row r="34" ht="20.1" customHeight="1" spans="1:4">
      <c r="A34" s="92"/>
      <c r="B34" s="89"/>
      <c r="C34" s="87"/>
      <c r="D34" s="89"/>
    </row>
    <row r="35" ht="20.1" customHeight="1" spans="1:4">
      <c r="A35" s="87" t="s">
        <v>130</v>
      </c>
      <c r="B35" s="89">
        <f>SUM(B7+B6)</f>
        <v>14673803.24</v>
      </c>
      <c r="C35" s="87" t="s">
        <v>131</v>
      </c>
      <c r="D35" s="89">
        <f>SUM(D6:D34)</f>
        <v>14673803.24</v>
      </c>
    </row>
  </sheetData>
  <mergeCells count="3">
    <mergeCell ref="A2:D2"/>
    <mergeCell ref="A4:B4"/>
    <mergeCell ref="C4:D4"/>
  </mergeCells>
  <printOptions horizontalCentered="1"/>
  <pageMargins left="0.0388888888888889" right="0.0388888888888889" top="0.393055555555556" bottom="0.196527777777778" header="0.313888888888889" footer="0.313888888888889"/>
  <pageSetup paperSize="9" scale="7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workbookViewId="0">
      <selection activeCell="F11" sqref="F11"/>
    </sheetView>
  </sheetViews>
  <sheetFormatPr defaultColWidth="15.625" defaultRowHeight="24.95" customHeight="1"/>
  <cols>
    <col min="1" max="5" width="14.375" customWidth="1"/>
    <col min="6" max="6" width="15.625" customWidth="1"/>
    <col min="7" max="7" width="15.5" customWidth="1"/>
    <col min="8" max="8" width="16.75" customWidth="1"/>
    <col min="9" max="9" width="17.375" customWidth="1"/>
    <col min="10" max="10" width="14.375" customWidth="1"/>
    <col min="11" max="11" width="20" customWidth="1"/>
    <col min="12" max="12" width="14.375" customWidth="1"/>
  </cols>
  <sheetData>
    <row r="1" customHeight="1" spans="1:1">
      <c r="A1" t="s">
        <v>132</v>
      </c>
    </row>
    <row r="2" ht="35.25" customHeight="1" spans="1:12">
      <c r="A2" s="60" t="s">
        <v>133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</row>
    <row r="3" customHeight="1" spans="1:12">
      <c r="A3" s="61"/>
      <c r="L3" s="85" t="s">
        <v>3</v>
      </c>
    </row>
    <row r="4" s="1" customFormat="1" ht="17.25" customHeight="1" spans="1:12">
      <c r="A4" s="78" t="s">
        <v>134</v>
      </c>
      <c r="B4" s="15" t="s">
        <v>135</v>
      </c>
      <c r="C4" s="15" t="s">
        <v>136</v>
      </c>
      <c r="D4" s="15" t="s">
        <v>137</v>
      </c>
      <c r="E4" s="15" t="s">
        <v>138</v>
      </c>
      <c r="F4" s="15" t="s">
        <v>139</v>
      </c>
      <c r="G4" s="15" t="s">
        <v>140</v>
      </c>
      <c r="H4" s="15" t="s">
        <v>141</v>
      </c>
      <c r="I4" s="15" t="s">
        <v>142</v>
      </c>
      <c r="J4" s="15" t="s">
        <v>143</v>
      </c>
      <c r="K4" s="15" t="s">
        <v>144</v>
      </c>
      <c r="L4" s="15" t="s">
        <v>145</v>
      </c>
    </row>
    <row r="5" s="1" customFormat="1" ht="17.25" customHeight="1" spans="1:12">
      <c r="A5" s="79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</row>
    <row r="6" s="1" customFormat="1" ht="17.25" customHeight="1" spans="1:12">
      <c r="A6" s="80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</row>
    <row r="7" ht="57" customHeight="1" spans="1:12">
      <c r="A7" s="81" t="s">
        <v>146</v>
      </c>
      <c r="B7" s="82">
        <f>E7</f>
        <v>14673803.24</v>
      </c>
      <c r="C7" s="83"/>
      <c r="D7" s="83"/>
      <c r="E7" s="82">
        <f>F7+G7</f>
        <v>14673803.24</v>
      </c>
      <c r="F7" s="82">
        <v>4673803.24</v>
      </c>
      <c r="G7" s="82">
        <v>10000000</v>
      </c>
      <c r="H7" s="83"/>
      <c r="I7" s="86"/>
      <c r="J7" s="86"/>
      <c r="K7" s="86"/>
      <c r="L7" s="86"/>
    </row>
    <row r="12" customHeight="1" spans="6:6">
      <c r="F12" s="84"/>
    </row>
  </sheetData>
  <mergeCells count="13">
    <mergeCell ref="A2:L2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</mergeCells>
  <printOptions horizontalCentered="1"/>
  <pageMargins left="0.0388888888888889" right="0.0388888888888889" top="1" bottom="0.747916666666667" header="0.313888888888889" footer="0.313888888888889"/>
  <pageSetup paperSize="9" scale="6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6"/>
  <sheetViews>
    <sheetView tabSelected="1" workbookViewId="0">
      <pane ySplit="5" topLeftCell="A21" activePane="bottomLeft" state="frozen"/>
      <selection/>
      <selection pane="bottomLeft" activeCell="J25" sqref="J25"/>
    </sheetView>
  </sheetViews>
  <sheetFormatPr defaultColWidth="15.625" defaultRowHeight="24.95" customHeight="1"/>
  <cols>
    <col min="1" max="1" width="11.75" customWidth="1"/>
    <col min="2" max="2" width="26.75" customWidth="1"/>
    <col min="3" max="3" width="14.75" customWidth="1"/>
    <col min="4" max="4" width="14.375" customWidth="1"/>
    <col min="5" max="5" width="16.25" customWidth="1"/>
    <col min="6" max="6" width="12" customWidth="1"/>
    <col min="7" max="7" width="16" customWidth="1"/>
    <col min="8" max="8" width="14.75" customWidth="1"/>
    <col min="9" max="9" width="14.625" customWidth="1"/>
  </cols>
  <sheetData>
    <row r="1" customHeight="1" spans="1:1">
      <c r="A1" t="s">
        <v>147</v>
      </c>
    </row>
    <row r="2" ht="31.5" customHeight="1" spans="1:9">
      <c r="A2" s="60" t="s">
        <v>148</v>
      </c>
      <c r="B2" s="60"/>
      <c r="C2" s="60"/>
      <c r="D2" s="60"/>
      <c r="E2" s="60"/>
      <c r="F2" s="60"/>
      <c r="G2" s="60"/>
      <c r="H2" s="60"/>
      <c r="I2" s="60"/>
    </row>
    <row r="3" customHeight="1" spans="1:9">
      <c r="A3" s="61" t="s">
        <v>2</v>
      </c>
      <c r="I3" s="76" t="s">
        <v>3</v>
      </c>
    </row>
    <row r="4" s="59" customFormat="1" customHeight="1" spans="1:9">
      <c r="A4" s="62" t="s">
        <v>47</v>
      </c>
      <c r="B4" s="62"/>
      <c r="C4" s="63" t="s">
        <v>8</v>
      </c>
      <c r="D4" s="64" t="s">
        <v>52</v>
      </c>
      <c r="E4" s="65"/>
      <c r="F4" s="65"/>
      <c r="G4" s="63" t="s">
        <v>53</v>
      </c>
      <c r="H4" s="63"/>
      <c r="I4" s="63"/>
    </row>
    <row r="5" s="59" customFormat="1" ht="36.75" customHeight="1" spans="1:9">
      <c r="A5" s="62" t="s">
        <v>49</v>
      </c>
      <c r="B5" s="62" t="s">
        <v>50</v>
      </c>
      <c r="C5" s="63"/>
      <c r="D5" s="63" t="s">
        <v>51</v>
      </c>
      <c r="E5" s="66" t="s">
        <v>75</v>
      </c>
      <c r="F5" s="66" t="s">
        <v>76</v>
      </c>
      <c r="G5" s="63" t="s">
        <v>51</v>
      </c>
      <c r="H5" s="63" t="s">
        <v>149</v>
      </c>
      <c r="I5" s="63" t="s">
        <v>150</v>
      </c>
    </row>
    <row r="6" customHeight="1" spans="1:9">
      <c r="A6" s="67">
        <v>2060101</v>
      </c>
      <c r="B6" s="68" t="s">
        <v>54</v>
      </c>
      <c r="C6" s="69">
        <f t="shared" ref="C6:C14" si="0">D6+G6</f>
        <v>1324061</v>
      </c>
      <c r="D6" s="69">
        <f t="shared" ref="D6:D14" si="1">E6+F6</f>
        <v>1324061</v>
      </c>
      <c r="E6" s="70">
        <v>1078770.6</v>
      </c>
      <c r="F6" s="70">
        <v>245290.4</v>
      </c>
      <c r="G6" s="70">
        <f t="shared" ref="G6:G11" si="2">H6+I6</f>
        <v>0</v>
      </c>
      <c r="H6" s="70"/>
      <c r="I6" s="70"/>
    </row>
    <row r="7" customHeight="1" spans="1:9">
      <c r="A7" s="71">
        <v>2240550</v>
      </c>
      <c r="B7" s="68" t="s">
        <v>69</v>
      </c>
      <c r="C7" s="69">
        <f t="shared" si="0"/>
        <v>376216.7</v>
      </c>
      <c r="D7" s="69">
        <f t="shared" si="1"/>
        <v>376216.7</v>
      </c>
      <c r="E7" s="70">
        <v>314931.9</v>
      </c>
      <c r="F7" s="70">
        <v>61284.8</v>
      </c>
      <c r="G7" s="70">
        <f t="shared" si="2"/>
        <v>0</v>
      </c>
      <c r="H7" s="70"/>
      <c r="I7" s="70"/>
    </row>
    <row r="8" customHeight="1" spans="1:9">
      <c r="A8" s="67">
        <v>2080505</v>
      </c>
      <c r="B8" s="68" t="s">
        <v>59</v>
      </c>
      <c r="C8" s="69">
        <f t="shared" si="0"/>
        <v>252200</v>
      </c>
      <c r="D8" s="69">
        <f t="shared" si="1"/>
        <v>252200</v>
      </c>
      <c r="E8" s="70">
        <v>252200</v>
      </c>
      <c r="F8" s="70"/>
      <c r="G8" s="70">
        <f t="shared" si="2"/>
        <v>0</v>
      </c>
      <c r="H8" s="70"/>
      <c r="I8" s="70"/>
    </row>
    <row r="9" customHeight="1" spans="1:9">
      <c r="A9" s="67">
        <v>2101101</v>
      </c>
      <c r="B9" s="68" t="s">
        <v>61</v>
      </c>
      <c r="C9" s="69">
        <f t="shared" si="0"/>
        <v>46014.9</v>
      </c>
      <c r="D9" s="69">
        <f t="shared" si="1"/>
        <v>46014.9</v>
      </c>
      <c r="E9" s="70">
        <v>46014.9</v>
      </c>
      <c r="F9" s="70"/>
      <c r="G9" s="70">
        <f t="shared" si="2"/>
        <v>0</v>
      </c>
      <c r="H9" s="70"/>
      <c r="I9" s="70"/>
    </row>
    <row r="10" customHeight="1" spans="1:9">
      <c r="A10" s="67">
        <v>2101102</v>
      </c>
      <c r="B10" s="68" t="s">
        <v>62</v>
      </c>
      <c r="C10" s="69">
        <f t="shared" si="0"/>
        <v>15758.3</v>
      </c>
      <c r="D10" s="69">
        <f t="shared" si="1"/>
        <v>15758.3</v>
      </c>
      <c r="E10" s="70">
        <v>15758.3</v>
      </c>
      <c r="F10" s="70"/>
      <c r="G10" s="70">
        <f t="shared" si="2"/>
        <v>0</v>
      </c>
      <c r="H10" s="70"/>
      <c r="I10" s="70"/>
    </row>
    <row r="11" customHeight="1" spans="1:9">
      <c r="A11" s="67">
        <v>2101103</v>
      </c>
      <c r="B11" s="68" t="s">
        <v>63</v>
      </c>
      <c r="C11" s="69">
        <f t="shared" si="0"/>
        <v>204080.64</v>
      </c>
      <c r="D11" s="69">
        <f t="shared" si="1"/>
        <v>204080.64</v>
      </c>
      <c r="E11" s="70">
        <v>204080.64</v>
      </c>
      <c r="F11" s="70"/>
      <c r="G11" s="70">
        <f t="shared" si="2"/>
        <v>0</v>
      </c>
      <c r="H11" s="70"/>
      <c r="I11" s="70"/>
    </row>
    <row r="12" customHeight="1" spans="1:9">
      <c r="A12" s="67">
        <v>2080899</v>
      </c>
      <c r="B12" s="68" t="s">
        <v>60</v>
      </c>
      <c r="C12" s="69">
        <f t="shared" si="0"/>
        <v>15432</v>
      </c>
      <c r="D12" s="69">
        <f t="shared" si="1"/>
        <v>15432</v>
      </c>
      <c r="E12" s="70">
        <v>15432</v>
      </c>
      <c r="F12" s="70"/>
      <c r="G12" s="70"/>
      <c r="H12" s="70"/>
      <c r="I12" s="70"/>
    </row>
    <row r="13" customHeight="1" spans="1:9">
      <c r="A13" s="67">
        <v>221020</v>
      </c>
      <c r="B13" s="68" t="s">
        <v>64</v>
      </c>
      <c r="C13" s="69">
        <f t="shared" si="0"/>
        <v>161239.7</v>
      </c>
      <c r="D13" s="69">
        <f t="shared" si="1"/>
        <v>161239.7</v>
      </c>
      <c r="E13" s="70">
        <v>161239.7</v>
      </c>
      <c r="F13" s="70"/>
      <c r="G13" s="70"/>
      <c r="H13" s="70"/>
      <c r="I13" s="70"/>
    </row>
    <row r="14" customHeight="1" spans="1:9">
      <c r="A14" s="67">
        <v>2060102</v>
      </c>
      <c r="B14" s="68" t="s">
        <v>55</v>
      </c>
      <c r="C14" s="69">
        <f t="shared" si="0"/>
        <v>200000</v>
      </c>
      <c r="D14" s="69">
        <f t="shared" si="1"/>
        <v>0</v>
      </c>
      <c r="E14" s="70"/>
      <c r="F14" s="70"/>
      <c r="G14" s="70">
        <f>H14+I14</f>
        <v>200000</v>
      </c>
      <c r="H14" s="70">
        <v>200000</v>
      </c>
      <c r="I14" s="70"/>
    </row>
    <row r="15" customHeight="1" spans="1:9">
      <c r="A15" s="67">
        <v>2060502</v>
      </c>
      <c r="B15" s="68" t="s">
        <v>56</v>
      </c>
      <c r="C15" s="69">
        <f t="shared" ref="C15:C24" si="3">D15+G15</f>
        <v>250000</v>
      </c>
      <c r="D15" s="69">
        <f t="shared" ref="D15:D24" si="4">E15+F15</f>
        <v>0</v>
      </c>
      <c r="E15" s="70"/>
      <c r="F15" s="70"/>
      <c r="G15" s="70">
        <f t="shared" ref="G15:G24" si="5">H15+I15</f>
        <v>250000</v>
      </c>
      <c r="H15" s="70">
        <v>250000</v>
      </c>
      <c r="I15" s="70"/>
    </row>
    <row r="16" customHeight="1" spans="1:9">
      <c r="A16" s="67">
        <v>2060702</v>
      </c>
      <c r="B16" s="68" t="s">
        <v>57</v>
      </c>
      <c r="C16" s="69">
        <f t="shared" si="3"/>
        <v>250000</v>
      </c>
      <c r="D16" s="69">
        <f t="shared" si="4"/>
        <v>0</v>
      </c>
      <c r="E16" s="70"/>
      <c r="F16" s="70"/>
      <c r="G16" s="70">
        <f t="shared" si="5"/>
        <v>250000</v>
      </c>
      <c r="H16" s="70">
        <v>250000</v>
      </c>
      <c r="I16" s="70"/>
    </row>
    <row r="17" customHeight="1" spans="1:9">
      <c r="A17" s="67">
        <v>2060799</v>
      </c>
      <c r="B17" s="68" t="s">
        <v>58</v>
      </c>
      <c r="C17" s="69">
        <f t="shared" si="3"/>
        <v>200000</v>
      </c>
      <c r="D17" s="69">
        <f t="shared" si="4"/>
        <v>0</v>
      </c>
      <c r="E17" s="70"/>
      <c r="F17" s="70"/>
      <c r="G17" s="70">
        <f t="shared" si="5"/>
        <v>200000</v>
      </c>
      <c r="H17" s="70">
        <v>200000</v>
      </c>
      <c r="I17" s="70"/>
    </row>
    <row r="18" customHeight="1" spans="1:9">
      <c r="A18" s="67">
        <v>2240502</v>
      </c>
      <c r="B18" s="68" t="s">
        <v>55</v>
      </c>
      <c r="C18" s="69">
        <f t="shared" si="3"/>
        <v>200000</v>
      </c>
      <c r="D18" s="69">
        <f t="shared" si="4"/>
        <v>0</v>
      </c>
      <c r="E18" s="70"/>
      <c r="F18" s="70"/>
      <c r="G18" s="70">
        <f t="shared" si="5"/>
        <v>200000</v>
      </c>
      <c r="H18" s="70"/>
      <c r="I18" s="70">
        <v>200000</v>
      </c>
    </row>
    <row r="19" customHeight="1" spans="1:9">
      <c r="A19" s="72">
        <v>2240504</v>
      </c>
      <c r="B19" s="73" t="s">
        <v>65</v>
      </c>
      <c r="C19" s="69">
        <f t="shared" si="3"/>
        <v>30000</v>
      </c>
      <c r="D19" s="69">
        <f t="shared" si="4"/>
        <v>0</v>
      </c>
      <c r="E19" s="70"/>
      <c r="F19" s="70"/>
      <c r="G19" s="70">
        <f t="shared" si="5"/>
        <v>30000</v>
      </c>
      <c r="H19" s="70"/>
      <c r="I19" s="77">
        <v>30000</v>
      </c>
    </row>
    <row r="20" customHeight="1" spans="1:9">
      <c r="A20" s="67">
        <v>2240505</v>
      </c>
      <c r="B20" s="68" t="s">
        <v>66</v>
      </c>
      <c r="C20" s="69">
        <f t="shared" si="3"/>
        <v>358800</v>
      </c>
      <c r="D20" s="69">
        <f t="shared" si="4"/>
        <v>0</v>
      </c>
      <c r="E20" s="70"/>
      <c r="F20" s="70"/>
      <c r="G20" s="70">
        <f t="shared" si="5"/>
        <v>358800</v>
      </c>
      <c r="H20" s="70"/>
      <c r="I20" s="70">
        <v>358800</v>
      </c>
    </row>
    <row r="21" customHeight="1" spans="1:9">
      <c r="A21" s="72">
        <v>2240506</v>
      </c>
      <c r="B21" s="73" t="s">
        <v>67</v>
      </c>
      <c r="C21" s="69">
        <f t="shared" si="3"/>
        <v>70000</v>
      </c>
      <c r="D21" s="69">
        <f t="shared" si="4"/>
        <v>0</v>
      </c>
      <c r="E21" s="70"/>
      <c r="F21" s="70"/>
      <c r="G21" s="70">
        <f t="shared" si="5"/>
        <v>70000</v>
      </c>
      <c r="H21" s="70"/>
      <c r="I21" s="77">
        <v>70000</v>
      </c>
    </row>
    <row r="22" customHeight="1" spans="1:9">
      <c r="A22" s="67">
        <v>2240507</v>
      </c>
      <c r="B22" s="68" t="s">
        <v>68</v>
      </c>
      <c r="C22" s="69">
        <f t="shared" si="3"/>
        <v>180000</v>
      </c>
      <c r="D22" s="69">
        <f t="shared" si="4"/>
        <v>0</v>
      </c>
      <c r="E22" s="70"/>
      <c r="F22" s="70"/>
      <c r="G22" s="70">
        <f t="shared" si="5"/>
        <v>180000</v>
      </c>
      <c r="H22" s="70"/>
      <c r="I22" s="70">
        <v>180000</v>
      </c>
    </row>
    <row r="23" customHeight="1" spans="1:9">
      <c r="A23" s="67">
        <v>2240599</v>
      </c>
      <c r="B23" s="68" t="s">
        <v>70</v>
      </c>
      <c r="C23" s="69">
        <f t="shared" si="3"/>
        <v>540000</v>
      </c>
      <c r="D23" s="69">
        <f t="shared" si="4"/>
        <v>0</v>
      </c>
      <c r="E23" s="70"/>
      <c r="F23" s="70"/>
      <c r="G23" s="70">
        <f t="shared" si="5"/>
        <v>540000</v>
      </c>
      <c r="H23" s="70"/>
      <c r="I23" s="70">
        <v>540000</v>
      </c>
    </row>
    <row r="24" customHeight="1" spans="1:9">
      <c r="A24" s="67">
        <v>2120899</v>
      </c>
      <c r="B24" s="74" t="s">
        <v>101</v>
      </c>
      <c r="C24" s="69">
        <f t="shared" si="3"/>
        <v>10000000</v>
      </c>
      <c r="D24" s="69">
        <f t="shared" si="4"/>
        <v>0</v>
      </c>
      <c r="E24" s="70"/>
      <c r="F24" s="70"/>
      <c r="G24" s="70">
        <f t="shared" si="5"/>
        <v>10000000</v>
      </c>
      <c r="H24" s="70">
        <v>10000000</v>
      </c>
      <c r="I24" s="70"/>
    </row>
    <row r="25" customHeight="1" spans="1:9">
      <c r="A25" s="66" t="s">
        <v>8</v>
      </c>
      <c r="B25" s="66"/>
      <c r="C25" s="75">
        <f t="shared" ref="C25:I25" si="6">SUM(C6:C24)</f>
        <v>14673803.24</v>
      </c>
      <c r="D25" s="75">
        <f t="shared" si="6"/>
        <v>2395003.24</v>
      </c>
      <c r="E25" s="75">
        <f t="shared" si="6"/>
        <v>2088428.04</v>
      </c>
      <c r="F25" s="75">
        <f t="shared" si="6"/>
        <v>306575.2</v>
      </c>
      <c r="G25" s="75">
        <f t="shared" si="6"/>
        <v>12278800</v>
      </c>
      <c r="H25" s="75">
        <f t="shared" si="6"/>
        <v>10900000</v>
      </c>
      <c r="I25" s="75">
        <f t="shared" si="6"/>
        <v>1378800</v>
      </c>
    </row>
    <row r="26" customHeight="1" spans="7:7">
      <c r="G26" t="s">
        <v>151</v>
      </c>
    </row>
  </sheetData>
  <sortState ref="A6:I27">
    <sortCondition ref="A6:A27"/>
  </sortState>
  <mergeCells count="6">
    <mergeCell ref="A2:I2"/>
    <mergeCell ref="A4:B4"/>
    <mergeCell ref="D4:F4"/>
    <mergeCell ref="G4:I4"/>
    <mergeCell ref="A25:B25"/>
    <mergeCell ref="C4:C5"/>
  </mergeCells>
  <printOptions horizontalCentered="1"/>
  <pageMargins left="0.0388888888888889" right="0.0388888888888889" top="0.747916666666667" bottom="0.747916666666667" header="0.313888888888889" footer="0.313888888888889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5"/>
  <sheetViews>
    <sheetView workbookViewId="0">
      <selection activeCell="F17" sqref="F17:G17"/>
    </sheetView>
  </sheetViews>
  <sheetFormatPr defaultColWidth="9" defaultRowHeight="13.5"/>
  <cols>
    <col min="1" max="1" width="15.125" style="4" customWidth="1"/>
    <col min="2" max="2" width="22.75" style="5" customWidth="1"/>
    <col min="3" max="5" width="16" style="4" customWidth="1"/>
    <col min="6" max="6" width="18.75" style="4" customWidth="1"/>
    <col min="7" max="7" width="14.875" style="4" customWidth="1"/>
    <col min="8" max="8" width="16.875" style="4" customWidth="1"/>
    <col min="9" max="9" width="11.625" style="4" customWidth="1"/>
    <col min="10" max="10" width="34.25" style="4" customWidth="1"/>
    <col min="11" max="11" width="18.75" style="4" customWidth="1"/>
    <col min="12" max="16384" width="9" style="4"/>
  </cols>
  <sheetData>
    <row r="1" spans="1:11">
      <c r="A1" t="s">
        <v>152</v>
      </c>
      <c r="B1" s="6"/>
      <c r="C1" s="7" t="s">
        <v>153</v>
      </c>
      <c r="D1" s="7" t="s">
        <v>153</v>
      </c>
      <c r="E1" s="7" t="s">
        <v>153</v>
      </c>
      <c r="F1" s="7" t="s">
        <v>153</v>
      </c>
      <c r="G1" s="7" t="s">
        <v>153</v>
      </c>
      <c r="H1" s="7" t="s">
        <v>153</v>
      </c>
      <c r="I1" s="7" t="s">
        <v>153</v>
      </c>
      <c r="J1" s="7" t="s">
        <v>153</v>
      </c>
      <c r="K1" s="7" t="s">
        <v>153</v>
      </c>
    </row>
    <row r="2" ht="27" spans="1:11">
      <c r="A2" s="8" t="s">
        <v>154</v>
      </c>
      <c r="B2" s="8"/>
      <c r="C2" s="8"/>
      <c r="D2" s="8"/>
      <c r="E2" s="8"/>
      <c r="F2" s="8"/>
      <c r="G2" s="8"/>
      <c r="H2" s="8"/>
      <c r="I2" s="8"/>
      <c r="J2" s="8"/>
      <c r="K2" s="8"/>
    </row>
    <row r="3" ht="26.25" customHeight="1" spans="1:11">
      <c r="A3" s="9"/>
      <c r="B3" s="9"/>
      <c r="C3" s="9"/>
      <c r="D3" s="10" t="s">
        <v>155</v>
      </c>
      <c r="E3" s="11"/>
      <c r="F3" s="12"/>
      <c r="G3" s="13"/>
      <c r="H3" s="14"/>
      <c r="I3" s="54"/>
      <c r="J3" s="55" t="s">
        <v>3</v>
      </c>
      <c r="K3" s="55"/>
    </row>
    <row r="4" s="1" customFormat="1" ht="27" customHeight="1" spans="1:11">
      <c r="A4" s="15" t="s">
        <v>156</v>
      </c>
      <c r="B4" s="15" t="s">
        <v>157</v>
      </c>
      <c r="C4" s="15" t="s">
        <v>158</v>
      </c>
      <c r="D4" s="15" t="s">
        <v>159</v>
      </c>
      <c r="E4" s="15" t="s">
        <v>160</v>
      </c>
      <c r="F4" s="15" t="s">
        <v>7</v>
      </c>
      <c r="G4" s="15"/>
      <c r="H4" s="15"/>
      <c r="I4" s="15" t="s">
        <v>161</v>
      </c>
      <c r="J4" s="15" t="s">
        <v>162</v>
      </c>
      <c r="K4" s="15" t="s">
        <v>163</v>
      </c>
    </row>
    <row r="5" s="1" customFormat="1" ht="21" customHeight="1" spans="1:11">
      <c r="A5" s="15"/>
      <c r="B5" s="15"/>
      <c r="C5" s="15"/>
      <c r="D5" s="15"/>
      <c r="E5" s="15"/>
      <c r="F5" s="15" t="s">
        <v>51</v>
      </c>
      <c r="G5" s="15" t="s">
        <v>149</v>
      </c>
      <c r="H5" s="15" t="s">
        <v>150</v>
      </c>
      <c r="I5" s="15"/>
      <c r="J5" s="15"/>
      <c r="K5" s="15"/>
    </row>
    <row r="6" s="2" customFormat="1" ht="31.5" customHeight="1" spans="1:11">
      <c r="A6" s="16" t="s">
        <v>164</v>
      </c>
      <c r="B6" s="17"/>
      <c r="C6" s="18"/>
      <c r="D6" s="18"/>
      <c r="E6" s="19"/>
      <c r="F6" s="20">
        <f>F7+F12+F17+F22+F29+F32+F35</f>
        <v>2278800</v>
      </c>
      <c r="G6" s="20">
        <f>G7+G12+G17+G22+G29+G32+G35</f>
        <v>900000</v>
      </c>
      <c r="H6" s="20">
        <f>H7+H12+H17+H22+H29+H32+H35</f>
        <v>1378800</v>
      </c>
      <c r="I6" s="19"/>
      <c r="J6" s="19"/>
      <c r="K6" s="19"/>
    </row>
    <row r="7" s="2" customFormat="1" ht="31.5" customHeight="1" spans="1:11">
      <c r="A7" s="21" t="s">
        <v>165</v>
      </c>
      <c r="B7" s="22"/>
      <c r="C7" s="23"/>
      <c r="D7" s="18"/>
      <c r="E7" s="24"/>
      <c r="F7" s="25">
        <v>250000</v>
      </c>
      <c r="G7" s="25">
        <v>250000</v>
      </c>
      <c r="H7" s="26"/>
      <c r="I7" s="19"/>
      <c r="J7" s="19"/>
      <c r="K7" s="19"/>
    </row>
    <row r="8" s="2" customFormat="1" ht="23.25" customHeight="1" spans="1:11">
      <c r="A8" s="27" t="s">
        <v>166</v>
      </c>
      <c r="B8" s="28" t="s">
        <v>167</v>
      </c>
      <c r="C8" s="28" t="s">
        <v>168</v>
      </c>
      <c r="D8" s="28" t="s">
        <v>169</v>
      </c>
      <c r="E8" s="28" t="s">
        <v>170</v>
      </c>
      <c r="F8" s="29">
        <v>200000</v>
      </c>
      <c r="G8" s="29">
        <v>200000</v>
      </c>
      <c r="H8" s="29"/>
      <c r="I8" s="56" t="s">
        <v>171</v>
      </c>
      <c r="J8" s="44" t="s">
        <v>172</v>
      </c>
      <c r="K8" s="44" t="s">
        <v>173</v>
      </c>
    </row>
    <row r="9" s="2" customFormat="1" ht="30" customHeight="1" spans="1:11">
      <c r="A9" s="30"/>
      <c r="B9" s="31"/>
      <c r="C9" s="31"/>
      <c r="D9" s="32"/>
      <c r="E9" s="31"/>
      <c r="F9" s="33"/>
      <c r="G9" s="33"/>
      <c r="H9" s="33"/>
      <c r="I9" s="56" t="s">
        <v>174</v>
      </c>
      <c r="J9" s="44" t="s">
        <v>175</v>
      </c>
      <c r="K9" s="44" t="s">
        <v>173</v>
      </c>
    </row>
    <row r="10" s="2" customFormat="1" ht="30" customHeight="1" spans="1:11">
      <c r="A10" s="27" t="s">
        <v>176</v>
      </c>
      <c r="B10" s="34" t="s">
        <v>177</v>
      </c>
      <c r="C10" s="23" t="s">
        <v>178</v>
      </c>
      <c r="D10" s="28" t="s">
        <v>169</v>
      </c>
      <c r="E10" s="28" t="s">
        <v>179</v>
      </c>
      <c r="F10" s="29">
        <v>50000</v>
      </c>
      <c r="G10" s="29">
        <v>50000</v>
      </c>
      <c r="H10" s="29"/>
      <c r="I10" s="56" t="s">
        <v>171</v>
      </c>
      <c r="J10" s="44" t="s">
        <v>180</v>
      </c>
      <c r="K10" s="57">
        <v>1</v>
      </c>
    </row>
    <row r="11" s="2" customFormat="1" ht="30" customHeight="1" spans="1:11">
      <c r="A11" s="30"/>
      <c r="B11" s="35"/>
      <c r="C11" s="36"/>
      <c r="D11" s="32"/>
      <c r="E11" s="32"/>
      <c r="F11" s="33"/>
      <c r="G11" s="33"/>
      <c r="H11" s="33"/>
      <c r="I11" s="56" t="s">
        <v>174</v>
      </c>
      <c r="J11" s="44" t="s">
        <v>181</v>
      </c>
      <c r="K11" s="57">
        <v>1</v>
      </c>
    </row>
    <row r="12" s="3" customFormat="1" ht="23.25" customHeight="1" spans="1:11">
      <c r="A12" s="37" t="s">
        <v>182</v>
      </c>
      <c r="B12" s="38"/>
      <c r="C12" s="38"/>
      <c r="D12" s="39"/>
      <c r="E12" s="38"/>
      <c r="F12" s="40">
        <v>250000</v>
      </c>
      <c r="G12" s="40">
        <v>250000</v>
      </c>
      <c r="H12" s="41"/>
      <c r="I12" s="41"/>
      <c r="J12" s="39"/>
      <c r="K12" s="39"/>
    </row>
    <row r="13" s="2" customFormat="1" ht="23.25" customHeight="1" spans="1:11">
      <c r="A13" s="28" t="s">
        <v>183</v>
      </c>
      <c r="B13" s="34" t="s">
        <v>184</v>
      </c>
      <c r="C13" s="23" t="s">
        <v>168</v>
      </c>
      <c r="D13" s="28" t="s">
        <v>169</v>
      </c>
      <c r="E13" s="28" t="s">
        <v>170</v>
      </c>
      <c r="F13" s="29">
        <v>150000</v>
      </c>
      <c r="G13" s="29">
        <v>150000</v>
      </c>
      <c r="H13" s="29"/>
      <c r="I13" s="56" t="s">
        <v>171</v>
      </c>
      <c r="J13" s="44" t="s">
        <v>185</v>
      </c>
      <c r="K13" s="44" t="s">
        <v>186</v>
      </c>
    </row>
    <row r="14" s="2" customFormat="1" ht="23.25" customHeight="1" spans="1:11">
      <c r="A14" s="32"/>
      <c r="B14" s="35"/>
      <c r="C14" s="35"/>
      <c r="D14" s="32"/>
      <c r="E14" s="31"/>
      <c r="F14" s="33"/>
      <c r="G14" s="33"/>
      <c r="H14" s="33"/>
      <c r="I14" s="56" t="s">
        <v>174</v>
      </c>
      <c r="J14" s="44" t="s">
        <v>187</v>
      </c>
      <c r="K14" s="44" t="s">
        <v>186</v>
      </c>
    </row>
    <row r="15" s="2" customFormat="1" ht="23.25" customHeight="1" spans="1:11">
      <c r="A15" s="28" t="s">
        <v>183</v>
      </c>
      <c r="B15" s="34" t="s">
        <v>188</v>
      </c>
      <c r="C15" s="23" t="s">
        <v>178</v>
      </c>
      <c r="D15" s="28" t="s">
        <v>169</v>
      </c>
      <c r="E15" s="28" t="s">
        <v>179</v>
      </c>
      <c r="F15" s="29">
        <v>100000</v>
      </c>
      <c r="G15" s="29">
        <v>100000</v>
      </c>
      <c r="H15" s="29"/>
      <c r="I15" s="56" t="s">
        <v>171</v>
      </c>
      <c r="J15" s="44" t="s">
        <v>189</v>
      </c>
      <c r="K15" s="44" t="s">
        <v>190</v>
      </c>
    </row>
    <row r="16" s="2" customFormat="1" ht="23.25" customHeight="1" spans="1:11">
      <c r="A16" s="32"/>
      <c r="B16" s="35"/>
      <c r="C16" s="36"/>
      <c r="D16" s="32"/>
      <c r="E16" s="32"/>
      <c r="F16" s="33"/>
      <c r="G16" s="33"/>
      <c r="H16" s="33"/>
      <c r="I16" s="56" t="s">
        <v>174</v>
      </c>
      <c r="J16" s="44" t="s">
        <v>191</v>
      </c>
      <c r="K16" s="44" t="s">
        <v>190</v>
      </c>
    </row>
    <row r="17" s="2" customFormat="1" ht="23.25" customHeight="1" spans="1:11">
      <c r="A17" s="42" t="s">
        <v>192</v>
      </c>
      <c r="B17" s="43"/>
      <c r="C17" s="43"/>
      <c r="D17" s="44"/>
      <c r="E17" s="17"/>
      <c r="F17" s="45">
        <f>F18+F20</f>
        <v>400000</v>
      </c>
      <c r="G17" s="45">
        <f>G18+G20</f>
        <v>400000</v>
      </c>
      <c r="H17" s="33"/>
      <c r="I17" s="56"/>
      <c r="J17" s="44"/>
      <c r="K17" s="44"/>
    </row>
    <row r="18" s="2" customFormat="1" ht="30" customHeight="1" spans="1:11">
      <c r="A18" s="28" t="s">
        <v>193</v>
      </c>
      <c r="B18" s="34" t="s">
        <v>194</v>
      </c>
      <c r="C18" s="23" t="s">
        <v>178</v>
      </c>
      <c r="D18" s="28" t="s">
        <v>169</v>
      </c>
      <c r="E18" s="28" t="s">
        <v>179</v>
      </c>
      <c r="F18" s="29">
        <v>200000</v>
      </c>
      <c r="G18" s="46">
        <v>200000</v>
      </c>
      <c r="H18" s="29"/>
      <c r="I18" s="56" t="s">
        <v>171</v>
      </c>
      <c r="J18" s="44" t="s">
        <v>195</v>
      </c>
      <c r="K18" s="58">
        <v>1</v>
      </c>
    </row>
    <row r="19" s="2" customFormat="1" ht="23.25" customHeight="1" spans="1:11">
      <c r="A19" s="32"/>
      <c r="B19" s="35"/>
      <c r="C19" s="36"/>
      <c r="D19" s="32"/>
      <c r="E19" s="32"/>
      <c r="F19" s="33"/>
      <c r="G19" s="47"/>
      <c r="H19" s="33"/>
      <c r="I19" s="56" t="s">
        <v>174</v>
      </c>
      <c r="J19" s="44" t="s">
        <v>196</v>
      </c>
      <c r="K19" s="58">
        <v>1</v>
      </c>
    </row>
    <row r="20" s="2" customFormat="1" ht="23.25" customHeight="1" spans="1:11">
      <c r="A20" s="28" t="s">
        <v>193</v>
      </c>
      <c r="B20" s="34" t="s">
        <v>197</v>
      </c>
      <c r="C20" s="23" t="s">
        <v>178</v>
      </c>
      <c r="D20" s="28" t="s">
        <v>169</v>
      </c>
      <c r="E20" s="28" t="s">
        <v>179</v>
      </c>
      <c r="F20" s="29">
        <v>200000</v>
      </c>
      <c r="G20" s="29">
        <v>200000</v>
      </c>
      <c r="H20" s="29"/>
      <c r="I20" s="56" t="s">
        <v>171</v>
      </c>
      <c r="J20" s="44" t="s">
        <v>198</v>
      </c>
      <c r="K20" s="44" t="s">
        <v>199</v>
      </c>
    </row>
    <row r="21" s="2" customFormat="1" ht="23.25" customHeight="1" spans="1:11">
      <c r="A21" s="32"/>
      <c r="B21" s="35"/>
      <c r="C21" s="36"/>
      <c r="D21" s="32"/>
      <c r="E21" s="32"/>
      <c r="F21" s="33"/>
      <c r="G21" s="33"/>
      <c r="H21" s="33"/>
      <c r="I21" s="56" t="s">
        <v>174</v>
      </c>
      <c r="J21" s="44" t="s">
        <v>200</v>
      </c>
      <c r="K21" s="44" t="s">
        <v>199</v>
      </c>
    </row>
    <row r="22" s="2" customFormat="1" ht="23.25" customHeight="1" spans="1:11">
      <c r="A22" s="48" t="s">
        <v>201</v>
      </c>
      <c r="B22" s="49"/>
      <c r="C22" s="50"/>
      <c r="D22" s="32"/>
      <c r="E22" s="51"/>
      <c r="F22" s="45">
        <f>F23+F25+F27</f>
        <v>650000</v>
      </c>
      <c r="G22" s="45">
        <f>G23+G25+G27</f>
        <v>0</v>
      </c>
      <c r="H22" s="45">
        <f>H23+H25+H27</f>
        <v>650000</v>
      </c>
      <c r="I22" s="56"/>
      <c r="J22" s="44"/>
      <c r="K22" s="44"/>
    </row>
    <row r="23" s="2" customFormat="1" ht="23.25" customHeight="1" spans="1:11">
      <c r="A23" s="28" t="s">
        <v>202</v>
      </c>
      <c r="B23" s="34" t="s">
        <v>203</v>
      </c>
      <c r="C23" s="23" t="s">
        <v>204</v>
      </c>
      <c r="D23" s="28" t="s">
        <v>169</v>
      </c>
      <c r="E23" s="28" t="s">
        <v>179</v>
      </c>
      <c r="F23" s="29">
        <v>400000</v>
      </c>
      <c r="G23" s="29"/>
      <c r="H23" s="29">
        <v>400000</v>
      </c>
      <c r="I23" s="56" t="s">
        <v>171</v>
      </c>
      <c r="J23" s="44" t="s">
        <v>205</v>
      </c>
      <c r="K23" s="57">
        <v>1</v>
      </c>
    </row>
    <row r="24" s="2" customFormat="1" ht="23.25" customHeight="1" spans="1:11">
      <c r="A24" s="32"/>
      <c r="B24" s="35"/>
      <c r="C24" s="36"/>
      <c r="D24" s="32"/>
      <c r="E24" s="32"/>
      <c r="F24" s="33"/>
      <c r="G24" s="33"/>
      <c r="H24" s="33"/>
      <c r="I24" s="56" t="s">
        <v>174</v>
      </c>
      <c r="J24" s="44" t="s">
        <v>205</v>
      </c>
      <c r="K24" s="57">
        <v>1</v>
      </c>
    </row>
    <row r="25" s="2" customFormat="1" ht="23.25" customHeight="1" spans="1:11">
      <c r="A25" s="28" t="s">
        <v>202</v>
      </c>
      <c r="B25" s="34" t="s">
        <v>206</v>
      </c>
      <c r="C25" s="23" t="s">
        <v>204</v>
      </c>
      <c r="D25" s="28" t="s">
        <v>169</v>
      </c>
      <c r="E25" s="28" t="s">
        <v>179</v>
      </c>
      <c r="F25" s="29">
        <v>200000</v>
      </c>
      <c r="G25" s="29"/>
      <c r="H25" s="29">
        <v>200000</v>
      </c>
      <c r="I25" s="56" t="s">
        <v>171</v>
      </c>
      <c r="J25" s="44" t="s">
        <v>207</v>
      </c>
      <c r="K25" s="58">
        <v>1</v>
      </c>
    </row>
    <row r="26" s="2" customFormat="1" ht="23.25" customHeight="1" spans="1:11">
      <c r="A26" s="32"/>
      <c r="B26" s="35"/>
      <c r="C26" s="36"/>
      <c r="D26" s="32"/>
      <c r="E26" s="32"/>
      <c r="F26" s="33"/>
      <c r="G26" s="33"/>
      <c r="H26" s="33"/>
      <c r="I26" s="56" t="s">
        <v>174</v>
      </c>
      <c r="J26" s="44" t="s">
        <v>207</v>
      </c>
      <c r="K26" s="58">
        <v>1</v>
      </c>
    </row>
    <row r="27" s="2" customFormat="1" ht="23.25" customHeight="1" spans="1:11">
      <c r="A27" s="28" t="s">
        <v>202</v>
      </c>
      <c r="B27" s="34" t="s">
        <v>208</v>
      </c>
      <c r="C27" s="23" t="s">
        <v>204</v>
      </c>
      <c r="D27" s="28" t="s">
        <v>169</v>
      </c>
      <c r="E27" s="28" t="s">
        <v>179</v>
      </c>
      <c r="F27" s="29">
        <v>50000</v>
      </c>
      <c r="G27" s="29"/>
      <c r="H27" s="29">
        <v>50000</v>
      </c>
      <c r="I27" s="56" t="s">
        <v>171</v>
      </c>
      <c r="J27" s="44" t="s">
        <v>209</v>
      </c>
      <c r="K27" s="58">
        <v>1</v>
      </c>
    </row>
    <row r="28" s="2" customFormat="1" ht="23.25" customHeight="1" spans="1:11">
      <c r="A28" s="32"/>
      <c r="B28" s="35"/>
      <c r="C28" s="36"/>
      <c r="D28" s="32"/>
      <c r="E28" s="32"/>
      <c r="F28" s="33"/>
      <c r="G28" s="33"/>
      <c r="H28" s="33"/>
      <c r="I28" s="56" t="s">
        <v>174</v>
      </c>
      <c r="J28" s="44" t="s">
        <v>209</v>
      </c>
      <c r="K28" s="58">
        <v>1</v>
      </c>
    </row>
    <row r="29" s="2" customFormat="1" ht="23.25" customHeight="1" spans="1:11">
      <c r="A29" s="32" t="s">
        <v>210</v>
      </c>
      <c r="B29" s="49"/>
      <c r="C29" s="50"/>
      <c r="D29" s="51"/>
      <c r="E29" s="51"/>
      <c r="F29" s="52">
        <v>358800</v>
      </c>
      <c r="G29" s="53"/>
      <c r="H29" s="53">
        <v>358800</v>
      </c>
      <c r="I29" s="56"/>
      <c r="J29" s="44"/>
      <c r="K29" s="57"/>
    </row>
    <row r="30" s="2" customFormat="1" ht="23.25" customHeight="1" spans="1:11">
      <c r="A30" s="28" t="s">
        <v>211</v>
      </c>
      <c r="B30" s="34" t="s">
        <v>212</v>
      </c>
      <c r="C30" s="23" t="s">
        <v>204</v>
      </c>
      <c r="D30" s="28" t="s">
        <v>169</v>
      </c>
      <c r="E30" s="28" t="s">
        <v>179</v>
      </c>
      <c r="F30" s="29">
        <v>358800</v>
      </c>
      <c r="G30" s="29"/>
      <c r="H30" s="29">
        <v>358800</v>
      </c>
      <c r="I30" s="56" t="s">
        <v>171</v>
      </c>
      <c r="J30" s="44" t="s">
        <v>213</v>
      </c>
      <c r="K30" s="58">
        <v>1</v>
      </c>
    </row>
    <row r="31" s="2" customFormat="1" ht="23.25" customHeight="1" spans="1:11">
      <c r="A31" s="32"/>
      <c r="B31" s="35"/>
      <c r="C31" s="36"/>
      <c r="D31" s="32"/>
      <c r="E31" s="32"/>
      <c r="F31" s="33"/>
      <c r="G31" s="33"/>
      <c r="H31" s="33"/>
      <c r="I31" s="56" t="s">
        <v>174</v>
      </c>
      <c r="J31" s="44" t="s">
        <v>214</v>
      </c>
      <c r="K31" s="58">
        <v>1</v>
      </c>
    </row>
    <row r="32" s="2" customFormat="1" ht="23.25" customHeight="1" spans="1:11">
      <c r="A32" s="32" t="s">
        <v>215</v>
      </c>
      <c r="B32" s="49"/>
      <c r="C32" s="50"/>
      <c r="D32" s="32"/>
      <c r="E32" s="51"/>
      <c r="F32" s="45">
        <v>180000</v>
      </c>
      <c r="G32" s="33"/>
      <c r="H32" s="33">
        <v>180000</v>
      </c>
      <c r="I32" s="56"/>
      <c r="J32" s="44"/>
      <c r="K32" s="58"/>
    </row>
    <row r="33" s="2" customFormat="1" ht="23.25" customHeight="1" spans="1:11">
      <c r="A33" s="28" t="s">
        <v>216</v>
      </c>
      <c r="B33" s="34" t="s">
        <v>217</v>
      </c>
      <c r="C33" s="23" t="s">
        <v>204</v>
      </c>
      <c r="D33" s="28" t="s">
        <v>169</v>
      </c>
      <c r="E33" s="28" t="s">
        <v>179</v>
      </c>
      <c r="F33" s="29">
        <v>180000</v>
      </c>
      <c r="G33" s="29"/>
      <c r="H33" s="29">
        <v>180000</v>
      </c>
      <c r="I33" s="56" t="s">
        <v>171</v>
      </c>
      <c r="J33" s="44" t="s">
        <v>218</v>
      </c>
      <c r="K33" s="58">
        <v>1</v>
      </c>
    </row>
    <row r="34" s="2" customFormat="1" ht="23.25" customHeight="1" spans="1:11">
      <c r="A34" s="32"/>
      <c r="B34" s="35"/>
      <c r="C34" s="36"/>
      <c r="D34" s="32"/>
      <c r="E34" s="32"/>
      <c r="F34" s="33"/>
      <c r="G34" s="33"/>
      <c r="H34" s="33"/>
      <c r="I34" s="56" t="s">
        <v>174</v>
      </c>
      <c r="J34" s="44" t="s">
        <v>219</v>
      </c>
      <c r="K34" s="58">
        <v>1</v>
      </c>
    </row>
    <row r="35" s="2" customFormat="1" ht="23.25" customHeight="1" spans="1:11">
      <c r="A35" s="48" t="s">
        <v>201</v>
      </c>
      <c r="B35" s="49"/>
      <c r="C35" s="50"/>
      <c r="D35" s="51"/>
      <c r="E35" s="51"/>
      <c r="F35" s="45">
        <v>190000</v>
      </c>
      <c r="G35" s="33"/>
      <c r="H35" s="33">
        <v>190000</v>
      </c>
      <c r="I35" s="56"/>
      <c r="J35" s="44"/>
      <c r="K35" s="58"/>
    </row>
    <row r="36" s="2" customFormat="1" ht="23.25" customHeight="1" spans="1:11">
      <c r="A36" s="28" t="s">
        <v>202</v>
      </c>
      <c r="B36" s="34" t="s">
        <v>220</v>
      </c>
      <c r="C36" s="23" t="s">
        <v>221</v>
      </c>
      <c r="D36" s="28" t="s">
        <v>169</v>
      </c>
      <c r="E36" s="28" t="s">
        <v>179</v>
      </c>
      <c r="F36" s="29">
        <v>50000</v>
      </c>
      <c r="G36" s="29"/>
      <c r="H36" s="29">
        <v>50000</v>
      </c>
      <c r="I36" s="56" t="s">
        <v>171</v>
      </c>
      <c r="J36" s="44" t="s">
        <v>222</v>
      </c>
      <c r="K36" s="58">
        <v>1</v>
      </c>
    </row>
    <row r="37" s="2" customFormat="1" ht="23.25" customHeight="1" spans="1:11">
      <c r="A37" s="32"/>
      <c r="B37" s="35"/>
      <c r="C37" s="36"/>
      <c r="D37" s="32"/>
      <c r="E37" s="32"/>
      <c r="F37" s="33"/>
      <c r="G37" s="33"/>
      <c r="H37" s="33"/>
      <c r="I37" s="56" t="s">
        <v>174</v>
      </c>
      <c r="J37" s="44" t="s">
        <v>222</v>
      </c>
      <c r="K37" s="58">
        <v>1</v>
      </c>
    </row>
    <row r="38" s="2" customFormat="1" ht="23.25" customHeight="1" spans="1:11">
      <c r="A38" s="28" t="s">
        <v>202</v>
      </c>
      <c r="B38" s="34" t="s">
        <v>223</v>
      </c>
      <c r="C38" s="23" t="s">
        <v>221</v>
      </c>
      <c r="D38" s="28" t="s">
        <v>169</v>
      </c>
      <c r="E38" s="28" t="s">
        <v>179</v>
      </c>
      <c r="F38" s="29">
        <v>40000</v>
      </c>
      <c r="G38" s="29"/>
      <c r="H38" s="29">
        <v>40000</v>
      </c>
      <c r="I38" s="56" t="s">
        <v>171</v>
      </c>
      <c r="J38" s="44" t="s">
        <v>224</v>
      </c>
      <c r="K38" s="58">
        <v>1</v>
      </c>
    </row>
    <row r="39" s="2" customFormat="1" ht="23.25" customHeight="1" spans="1:11">
      <c r="A39" s="32"/>
      <c r="B39" s="35"/>
      <c r="C39" s="36"/>
      <c r="D39" s="32"/>
      <c r="E39" s="32"/>
      <c r="F39" s="33"/>
      <c r="G39" s="33"/>
      <c r="H39" s="33"/>
      <c r="I39" s="56" t="s">
        <v>174</v>
      </c>
      <c r="J39" s="44" t="s">
        <v>224</v>
      </c>
      <c r="K39" s="58">
        <v>1</v>
      </c>
    </row>
    <row r="40" s="2" customFormat="1" ht="23.25" customHeight="1" spans="1:11">
      <c r="A40" s="28" t="s">
        <v>202</v>
      </c>
      <c r="B40" s="34" t="s">
        <v>225</v>
      </c>
      <c r="C40" s="23" t="s">
        <v>221</v>
      </c>
      <c r="D40" s="28" t="s">
        <v>169</v>
      </c>
      <c r="E40" s="28" t="s">
        <v>179</v>
      </c>
      <c r="F40" s="29">
        <v>40000</v>
      </c>
      <c r="G40" s="29"/>
      <c r="H40" s="29">
        <v>40000</v>
      </c>
      <c r="I40" s="56" t="s">
        <v>171</v>
      </c>
      <c r="J40" s="44" t="s">
        <v>226</v>
      </c>
      <c r="K40" s="58">
        <v>1</v>
      </c>
    </row>
    <row r="41" s="2" customFormat="1" ht="30" customHeight="1" spans="1:11">
      <c r="A41" s="32"/>
      <c r="B41" s="35"/>
      <c r="C41" s="36"/>
      <c r="D41" s="32"/>
      <c r="E41" s="32"/>
      <c r="F41" s="33"/>
      <c r="G41" s="33"/>
      <c r="H41" s="33"/>
      <c r="I41" s="56" t="s">
        <v>174</v>
      </c>
      <c r="J41" s="44" t="s">
        <v>226</v>
      </c>
      <c r="K41" s="58">
        <v>1</v>
      </c>
    </row>
    <row r="42" s="2" customFormat="1" ht="23.25" customHeight="1" spans="1:11">
      <c r="A42" s="28" t="s">
        <v>202</v>
      </c>
      <c r="B42" s="34" t="s">
        <v>227</v>
      </c>
      <c r="C42" s="23" t="s">
        <v>221</v>
      </c>
      <c r="D42" s="28" t="s">
        <v>169</v>
      </c>
      <c r="E42" s="28" t="s">
        <v>179</v>
      </c>
      <c r="F42" s="29">
        <v>30000</v>
      </c>
      <c r="G42" s="29"/>
      <c r="H42" s="29">
        <v>30000</v>
      </c>
      <c r="I42" s="56" t="s">
        <v>171</v>
      </c>
      <c r="J42" s="44" t="s">
        <v>228</v>
      </c>
      <c r="K42" s="58">
        <v>1</v>
      </c>
    </row>
    <row r="43" s="2" customFormat="1" ht="23.25" customHeight="1" spans="1:11">
      <c r="A43" s="32"/>
      <c r="B43" s="35"/>
      <c r="C43" s="36"/>
      <c r="D43" s="32"/>
      <c r="E43" s="32"/>
      <c r="F43" s="33"/>
      <c r="G43" s="33"/>
      <c r="H43" s="33"/>
      <c r="I43" s="56" t="s">
        <v>174</v>
      </c>
      <c r="J43" s="44" t="s">
        <v>228</v>
      </c>
      <c r="K43" s="58">
        <v>1</v>
      </c>
    </row>
    <row r="44" s="2" customFormat="1" ht="23.25" customHeight="1" spans="1:11">
      <c r="A44" s="28" t="s">
        <v>202</v>
      </c>
      <c r="B44" s="34" t="s">
        <v>229</v>
      </c>
      <c r="C44" s="23" t="s">
        <v>221</v>
      </c>
      <c r="D44" s="28" t="s">
        <v>169</v>
      </c>
      <c r="E44" s="28" t="s">
        <v>179</v>
      </c>
      <c r="F44" s="29">
        <v>30000</v>
      </c>
      <c r="G44" s="29"/>
      <c r="H44" s="29">
        <v>30000</v>
      </c>
      <c r="I44" s="56" t="s">
        <v>171</v>
      </c>
      <c r="J44" s="44" t="s">
        <v>230</v>
      </c>
      <c r="K44" s="58">
        <v>1</v>
      </c>
    </row>
    <row r="45" s="2" customFormat="1" ht="23.25" customHeight="1" spans="1:11">
      <c r="A45" s="32"/>
      <c r="B45" s="35"/>
      <c r="C45" s="36"/>
      <c r="D45" s="32"/>
      <c r="E45" s="32"/>
      <c r="F45" s="33"/>
      <c r="G45" s="33"/>
      <c r="H45" s="33"/>
      <c r="I45" s="56" t="s">
        <v>174</v>
      </c>
      <c r="J45" s="44" t="s">
        <v>230</v>
      </c>
      <c r="K45" s="58">
        <v>1</v>
      </c>
    </row>
  </sheetData>
  <mergeCells count="140">
    <mergeCell ref="A2:K2"/>
    <mergeCell ref="A3:B3"/>
    <mergeCell ref="J3:K3"/>
    <mergeCell ref="F4:H4"/>
    <mergeCell ref="A4:A5"/>
    <mergeCell ref="A8:A9"/>
    <mergeCell ref="A10:A11"/>
    <mergeCell ref="A13:A14"/>
    <mergeCell ref="A15:A16"/>
    <mergeCell ref="A18:A19"/>
    <mergeCell ref="A20:A21"/>
    <mergeCell ref="A23:A24"/>
    <mergeCell ref="A25:A26"/>
    <mergeCell ref="A27:A28"/>
    <mergeCell ref="A30:A31"/>
    <mergeCell ref="A33:A34"/>
    <mergeCell ref="A36:A37"/>
    <mergeCell ref="A38:A39"/>
    <mergeCell ref="A40:A41"/>
    <mergeCell ref="A42:A43"/>
    <mergeCell ref="A44:A45"/>
    <mergeCell ref="B4:B5"/>
    <mergeCell ref="B8:B9"/>
    <mergeCell ref="B10:B11"/>
    <mergeCell ref="B13:B14"/>
    <mergeCell ref="B15:B16"/>
    <mergeCell ref="B18:B19"/>
    <mergeCell ref="B20:B21"/>
    <mergeCell ref="B23:B24"/>
    <mergeCell ref="B25:B26"/>
    <mergeCell ref="B27:B28"/>
    <mergeCell ref="B30:B31"/>
    <mergeCell ref="B33:B34"/>
    <mergeCell ref="B36:B37"/>
    <mergeCell ref="B38:B39"/>
    <mergeCell ref="B40:B41"/>
    <mergeCell ref="B42:B43"/>
    <mergeCell ref="B44:B45"/>
    <mergeCell ref="C4:C5"/>
    <mergeCell ref="C8:C9"/>
    <mergeCell ref="C10:C11"/>
    <mergeCell ref="C13:C14"/>
    <mergeCell ref="C15:C16"/>
    <mergeCell ref="C18:C19"/>
    <mergeCell ref="C20:C21"/>
    <mergeCell ref="C23:C24"/>
    <mergeCell ref="C25:C26"/>
    <mergeCell ref="C27:C28"/>
    <mergeCell ref="C30:C31"/>
    <mergeCell ref="C33:C34"/>
    <mergeCell ref="C36:C37"/>
    <mergeCell ref="C38:C39"/>
    <mergeCell ref="C40:C41"/>
    <mergeCell ref="C42:C43"/>
    <mergeCell ref="C44:C45"/>
    <mergeCell ref="D4:D5"/>
    <mergeCell ref="D8:D9"/>
    <mergeCell ref="D10:D11"/>
    <mergeCell ref="D13:D14"/>
    <mergeCell ref="D15:D16"/>
    <mergeCell ref="D18:D19"/>
    <mergeCell ref="D20:D21"/>
    <mergeCell ref="D23:D24"/>
    <mergeCell ref="D25:D26"/>
    <mergeCell ref="D27:D28"/>
    <mergeCell ref="D30:D31"/>
    <mergeCell ref="D33:D34"/>
    <mergeCell ref="D36:D37"/>
    <mergeCell ref="D38:D39"/>
    <mergeCell ref="D40:D41"/>
    <mergeCell ref="D42:D43"/>
    <mergeCell ref="D44:D45"/>
    <mergeCell ref="E4:E5"/>
    <mergeCell ref="E8:E9"/>
    <mergeCell ref="E10:E11"/>
    <mergeCell ref="E13:E14"/>
    <mergeCell ref="E15:E16"/>
    <mergeCell ref="E18:E19"/>
    <mergeCell ref="E20:E21"/>
    <mergeCell ref="E23:E24"/>
    <mergeCell ref="E25:E26"/>
    <mergeCell ref="E27:E28"/>
    <mergeCell ref="E30:E31"/>
    <mergeCell ref="E33:E34"/>
    <mergeCell ref="E36:E37"/>
    <mergeCell ref="E38:E39"/>
    <mergeCell ref="E40:E41"/>
    <mergeCell ref="E42:E43"/>
    <mergeCell ref="E44:E45"/>
    <mergeCell ref="F8:F9"/>
    <mergeCell ref="F10:F11"/>
    <mergeCell ref="F13:F14"/>
    <mergeCell ref="F15:F16"/>
    <mergeCell ref="F18:F19"/>
    <mergeCell ref="F20:F21"/>
    <mergeCell ref="F23:F24"/>
    <mergeCell ref="F25:F26"/>
    <mergeCell ref="F27:F28"/>
    <mergeCell ref="F30:F31"/>
    <mergeCell ref="F33:F34"/>
    <mergeCell ref="F36:F37"/>
    <mergeCell ref="F38:F39"/>
    <mergeCell ref="F40:F41"/>
    <mergeCell ref="F42:F43"/>
    <mergeCell ref="F44:F45"/>
    <mergeCell ref="G8:G9"/>
    <mergeCell ref="G10:G11"/>
    <mergeCell ref="G13:G14"/>
    <mergeCell ref="G15:G16"/>
    <mergeCell ref="G18:G19"/>
    <mergeCell ref="G20:G21"/>
    <mergeCell ref="G23:G24"/>
    <mergeCell ref="G25:G26"/>
    <mergeCell ref="G27:G28"/>
    <mergeCell ref="G30:G31"/>
    <mergeCell ref="G33:G34"/>
    <mergeCell ref="G36:G37"/>
    <mergeCell ref="G38:G39"/>
    <mergeCell ref="G40:G41"/>
    <mergeCell ref="G42:G43"/>
    <mergeCell ref="G44:G45"/>
    <mergeCell ref="H8:H9"/>
    <mergeCell ref="H10:H11"/>
    <mergeCell ref="H13:H14"/>
    <mergeCell ref="H15:H16"/>
    <mergeCell ref="H18:H19"/>
    <mergeCell ref="H20:H21"/>
    <mergeCell ref="H23:H24"/>
    <mergeCell ref="H25:H26"/>
    <mergeCell ref="H27:H28"/>
    <mergeCell ref="H30:H31"/>
    <mergeCell ref="H33:H34"/>
    <mergeCell ref="H36:H37"/>
    <mergeCell ref="H38:H39"/>
    <mergeCell ref="H40:H41"/>
    <mergeCell ref="H42:H43"/>
    <mergeCell ref="H44:H45"/>
    <mergeCell ref="I4:I5"/>
    <mergeCell ref="J4:J5"/>
    <mergeCell ref="K4:K5"/>
  </mergeCells>
  <printOptions horizontalCentered="1"/>
  <pageMargins left="0.0388888888888889" right="0.0388888888888889" top="0.747916666666667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财政拨款收支总表</vt:lpstr>
      <vt:lpstr>一般公共预算支出表</vt:lpstr>
      <vt:lpstr>一般公共预算基本支出表</vt:lpstr>
      <vt:lpstr>一般公共预算“三公”经费支出表</vt:lpstr>
      <vt:lpstr>政府性基金预算支出表</vt:lpstr>
      <vt:lpstr>部门收支总表</vt:lpstr>
      <vt:lpstr>部门收入总表</vt:lpstr>
      <vt:lpstr>部门支出总表</vt:lpstr>
      <vt:lpstr>项目支出绩效信息表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lyx</dc:creator>
  <cp:lastModifiedBy>Administrator</cp:lastModifiedBy>
  <dcterms:created xsi:type="dcterms:W3CDTF">2017-01-10T03:02:00Z</dcterms:created>
  <cp:lastPrinted>2018-02-05T07:46:00Z</cp:lastPrinted>
  <dcterms:modified xsi:type="dcterms:W3CDTF">2020-03-28T14:11:39Z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2052-11.1.0.8597</vt:lpwstr>
  </property>
</Properties>
</file>