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785" tabRatio="927" firstSheet="2" activeTab="8"/>
  </bookViews>
  <sheets>
    <sheet name="财政拨款收支总表" sheetId="1" r:id="rId1"/>
    <sheet name="一般公共预算支出表" sheetId="2" r:id="rId2"/>
    <sheet name="一般公共预算基本支出表" sheetId="3" r:id="rId3"/>
    <sheet name="一般公共预算“三公”经费支出表" sheetId="4" r:id="rId4"/>
    <sheet name="政府性基金预算支出表" sheetId="5" r:id="rId5"/>
    <sheet name="部门收支总表" sheetId="6" r:id="rId6"/>
    <sheet name="部门收入总表" sheetId="7" r:id="rId7"/>
    <sheet name="部门支出总表" sheetId="8" r:id="rId8"/>
    <sheet name="项目支出绩效信息表" sheetId="9" r:id="rId9"/>
  </sheets>
  <definedNames>
    <definedName name="_xlnm._FilterDatabase" localSheetId="8" hidden="1">项目支出绩效信息表!$A$5:$L$65</definedName>
    <definedName name="_xlnm.Print_Area" localSheetId="5">部门收支总表!$1:$34</definedName>
  </definedNames>
  <calcPr calcId="144525" concurrentCalc="0"/>
</workbook>
</file>

<file path=xl/comments1.xml><?xml version="1.0" encoding="utf-8"?>
<comments xmlns="http://schemas.openxmlformats.org/spreadsheetml/2006/main">
  <authors>
    <author>report4</author>
  </authors>
  <commentList>
    <comment ref="A7" authorId="0">
      <text>
        <r>
          <rPr>
            <sz val="9"/>
            <rFont val="宋体"/>
            <charset val="134"/>
          </rPr>
          <t>05-拘押收教</t>
        </r>
      </text>
    </comment>
    <comment ref="B9" authorId="0">
      <text>
        <r>
          <rPr>
            <sz val="9"/>
            <rFont val="宋体"/>
            <charset val="134"/>
          </rPr>
          <t>T204050.132-新办公大楼配套项目</t>
        </r>
      </text>
    </comment>
    <comment ref="J9" authorId="0">
      <text>
        <r>
          <rPr>
            <sz val="9"/>
            <rFont val="宋体"/>
            <charset val="134"/>
          </rPr>
          <t>经费执行率</t>
        </r>
      </text>
    </comment>
    <comment ref="K9" authorId="0">
      <text>
        <r>
          <rPr>
            <sz val="9"/>
            <rFont val="宋体"/>
            <charset val="134"/>
          </rPr>
          <t>经费执行率100%</t>
        </r>
      </text>
    </comment>
    <comment ref="J10" authorId="0">
      <text>
        <r>
          <rPr>
            <sz val="9"/>
            <rFont val="宋体"/>
            <charset val="134"/>
          </rPr>
          <t>在押人员意外死亡率</t>
        </r>
      </text>
    </comment>
    <comment ref="K10" authorId="0">
      <text>
        <r>
          <rPr>
            <sz val="9"/>
            <rFont val="宋体"/>
            <charset val="134"/>
          </rPr>
          <t>意外死亡率=0%</t>
        </r>
      </text>
    </comment>
    <comment ref="B11" authorId="0">
      <text>
        <r>
          <rPr>
            <sz val="9"/>
            <rFont val="宋体"/>
            <charset val="134"/>
          </rPr>
          <t>T204050.132-新办公大楼配套项目</t>
        </r>
      </text>
    </comment>
    <comment ref="J11" authorId="0">
      <text>
        <r>
          <rPr>
            <sz val="9"/>
            <rFont val="宋体"/>
            <charset val="134"/>
          </rPr>
          <t>新办公大楼配套</t>
        </r>
      </text>
    </comment>
    <comment ref="K11" authorId="0">
      <text>
        <r>
          <rPr>
            <sz val="9"/>
            <rFont val="宋体"/>
            <charset val="134"/>
          </rPr>
          <t>新办公大楼配套</t>
        </r>
      </text>
    </comment>
    <comment ref="J12" authorId="0">
      <text>
        <r>
          <rPr>
            <sz val="9"/>
            <rFont val="宋体"/>
            <charset val="134"/>
          </rPr>
          <t>新办公大楼配套</t>
        </r>
      </text>
    </comment>
    <comment ref="K12" authorId="0">
      <text>
        <r>
          <rPr>
            <sz val="9"/>
            <rFont val="宋体"/>
            <charset val="134"/>
          </rPr>
          <t>新办公大楼配套</t>
        </r>
      </text>
    </comment>
    <comment ref="B14" authorId="0">
      <text>
        <r>
          <rPr>
            <sz val="9"/>
            <rFont val="宋体"/>
            <charset val="134"/>
          </rPr>
          <t>T203124.132-在押人员体检、重大医疗费</t>
        </r>
      </text>
    </comment>
    <comment ref="J14" authorId="0">
      <text>
        <r>
          <rPr>
            <sz val="9"/>
            <rFont val="宋体"/>
            <charset val="134"/>
          </rPr>
          <t>使用率</t>
        </r>
      </text>
    </comment>
    <comment ref="K14" authorId="0">
      <text>
        <r>
          <rPr>
            <sz val="9"/>
            <rFont val="宋体"/>
            <charset val="134"/>
          </rPr>
          <t>保障在押人员基本权利，保证监所安全稳定。使用率100%</t>
        </r>
      </text>
    </comment>
    <comment ref="J15" authorId="0">
      <text>
        <r>
          <rPr>
            <sz val="9"/>
            <rFont val="宋体"/>
            <charset val="134"/>
          </rPr>
          <t>满意率</t>
        </r>
      </text>
    </comment>
    <comment ref="K15" authorId="0">
      <text>
        <r>
          <rPr>
            <sz val="9"/>
            <rFont val="宋体"/>
            <charset val="134"/>
          </rPr>
          <t>保证监所安全稳定。
满意率100%</t>
        </r>
      </text>
    </comment>
    <comment ref="B16" authorId="0">
      <text>
        <r>
          <rPr>
            <sz val="9"/>
            <rFont val="宋体"/>
            <charset val="134"/>
          </rPr>
          <t>T203026.132-第二看守所综合工作经费</t>
        </r>
      </text>
    </comment>
    <comment ref="J16" authorId="0">
      <text>
        <r>
          <rPr>
            <sz val="9"/>
            <rFont val="宋体"/>
            <charset val="134"/>
          </rPr>
          <t>使用率</t>
        </r>
      </text>
    </comment>
    <comment ref="K16" authorId="0">
      <text>
        <r>
          <rPr>
            <sz val="9"/>
            <rFont val="宋体"/>
            <charset val="134"/>
          </rPr>
          <t>综合工作经费10万元</t>
        </r>
      </text>
    </comment>
    <comment ref="J17" authorId="0">
      <text>
        <r>
          <rPr>
            <sz val="9"/>
            <rFont val="宋体"/>
            <charset val="134"/>
          </rPr>
          <t>达标率</t>
        </r>
      </text>
    </comment>
    <comment ref="K17" authorId="0">
      <text>
        <r>
          <rPr>
            <sz val="9"/>
            <rFont val="宋体"/>
            <charset val="134"/>
          </rPr>
          <t>完善设施设备，维持工作经费，提高工作效率</t>
        </r>
      </text>
    </comment>
    <comment ref="B18" authorId="0">
      <text>
        <r>
          <rPr>
            <sz val="9"/>
            <rFont val="宋体"/>
            <charset val="134"/>
          </rPr>
          <t>T203124.132-在押人员体检、重大医疗费</t>
        </r>
      </text>
    </comment>
    <comment ref="J18" authorId="0">
      <text>
        <r>
          <rPr>
            <sz val="9"/>
            <rFont val="宋体"/>
            <charset val="134"/>
          </rPr>
          <t>使用率</t>
        </r>
      </text>
    </comment>
    <comment ref="K18" authorId="0">
      <text>
        <r>
          <rPr>
            <sz val="9"/>
            <rFont val="宋体"/>
            <charset val="134"/>
          </rPr>
          <t>在押人员体检、重大医疗费</t>
        </r>
      </text>
    </comment>
    <comment ref="J19" authorId="0">
      <text>
        <r>
          <rPr>
            <sz val="9"/>
            <rFont val="宋体"/>
            <charset val="134"/>
          </rPr>
          <t>成效率</t>
        </r>
      </text>
    </comment>
    <comment ref="K19" authorId="0">
      <text>
        <r>
          <rPr>
            <sz val="9"/>
            <rFont val="宋体"/>
            <charset val="134"/>
          </rPr>
          <t>保障在押人员权力</t>
        </r>
      </text>
    </comment>
    <comment ref="A20" authorId="0">
      <text>
        <r>
          <rPr>
            <sz val="9"/>
            <rFont val="宋体"/>
            <charset val="134"/>
          </rPr>
          <t>06-其他道路交通管理事务</t>
        </r>
      </text>
    </comment>
    <comment ref="B22" authorId="0">
      <text>
        <r>
          <rPr>
            <sz val="9"/>
            <rFont val="宋体"/>
            <charset val="134"/>
          </rPr>
          <t>T202783.132-儋州市综合视频监控系统</t>
        </r>
      </text>
    </comment>
    <comment ref="J22" authorId="0">
      <text>
        <r>
          <rPr>
            <sz val="9"/>
            <rFont val="宋体"/>
            <charset val="134"/>
          </rPr>
          <t>项目完成率</t>
        </r>
      </text>
    </comment>
    <comment ref="K22" authorId="0">
      <text>
        <r>
          <rPr>
            <sz val="9"/>
            <rFont val="宋体"/>
            <charset val="134"/>
          </rPr>
          <t xml:space="preserve">项目完成率100%
</t>
        </r>
      </text>
    </comment>
    <comment ref="J23" authorId="0">
      <text>
        <r>
          <rPr>
            <sz val="9"/>
            <rFont val="宋体"/>
            <charset val="134"/>
          </rPr>
          <t>社会安全感</t>
        </r>
      </text>
    </comment>
    <comment ref="K23" authorId="0">
      <text>
        <r>
          <rPr>
            <sz val="9"/>
            <rFont val="宋体"/>
            <charset val="134"/>
          </rPr>
          <t>群众社会治安满意率90%</t>
        </r>
      </text>
    </comment>
    <comment ref="A24" authorId="0">
      <text>
        <r>
          <rPr>
            <sz val="9"/>
            <rFont val="宋体"/>
            <charset val="134"/>
          </rPr>
          <t>07-其他公安事务</t>
        </r>
      </text>
    </comment>
    <comment ref="B26" authorId="0">
      <text>
        <r>
          <rPr>
            <sz val="9"/>
            <rFont val="宋体"/>
            <charset val="134"/>
          </rPr>
          <t>R202121.132-协警业务费</t>
        </r>
      </text>
    </comment>
    <comment ref="J26" authorId="0">
      <text>
        <r>
          <rPr>
            <sz val="9"/>
            <rFont val="宋体"/>
            <charset val="134"/>
          </rPr>
          <t>使用率</t>
        </r>
      </text>
    </comment>
    <comment ref="K26" authorId="0">
      <text>
        <r>
          <rPr>
            <sz val="9"/>
            <rFont val="宋体"/>
            <charset val="134"/>
          </rPr>
          <t>经费执行率100%</t>
        </r>
      </text>
    </comment>
    <comment ref="J27" authorId="0">
      <text>
        <r>
          <rPr>
            <sz val="9"/>
            <rFont val="宋体"/>
            <charset val="134"/>
          </rPr>
          <t>满意率</t>
        </r>
      </text>
    </comment>
    <comment ref="K27" authorId="0">
      <text>
        <r>
          <rPr>
            <sz val="9"/>
            <rFont val="宋体"/>
            <charset val="134"/>
          </rPr>
          <t>人民群众对社会治安的满意率100%</t>
        </r>
      </text>
    </comment>
    <comment ref="B29" authorId="0">
      <text>
        <r>
          <rPr>
            <sz val="9"/>
            <rFont val="宋体"/>
            <charset val="134"/>
          </rPr>
          <t>T200161.132-派出所附属工程（附属设施建设）</t>
        </r>
      </text>
    </comment>
    <comment ref="J29" authorId="0">
      <text>
        <r>
          <rPr>
            <sz val="9"/>
            <rFont val="宋体"/>
            <charset val="134"/>
          </rPr>
          <t>经费执行率</t>
        </r>
      </text>
    </comment>
    <comment ref="K29" authorId="0">
      <text>
        <r>
          <rPr>
            <sz val="9"/>
            <rFont val="宋体"/>
            <charset val="134"/>
          </rPr>
          <t>执行率100%</t>
        </r>
      </text>
    </comment>
    <comment ref="J30" authorId="0">
      <text>
        <r>
          <rPr>
            <sz val="9"/>
            <rFont val="宋体"/>
            <charset val="134"/>
          </rPr>
          <t>达标率</t>
        </r>
      </text>
    </comment>
    <comment ref="K30" authorId="0">
      <text>
        <r>
          <rPr>
            <sz val="9"/>
            <rFont val="宋体"/>
            <charset val="134"/>
          </rPr>
          <t>主体工程等基础设施建设达到有关要求，达标率100%</t>
        </r>
      </text>
    </comment>
    <comment ref="J31" authorId="0">
      <text>
        <r>
          <rPr>
            <sz val="9"/>
            <rFont val="宋体"/>
            <charset val="134"/>
          </rPr>
          <t>满意率</t>
        </r>
      </text>
    </comment>
    <comment ref="K31" authorId="0">
      <text>
        <r>
          <rPr>
            <sz val="9"/>
            <rFont val="宋体"/>
            <charset val="134"/>
          </rPr>
          <t>主体工程建设基本达到施工要求，满意率100%</t>
        </r>
      </text>
    </comment>
    <comment ref="B32" authorId="0">
      <text>
        <r>
          <rPr>
            <sz val="9"/>
            <rFont val="宋体"/>
            <charset val="134"/>
          </rPr>
          <t>T200124.132-派出所附属工程及新建工程</t>
        </r>
      </text>
    </comment>
    <comment ref="J32" authorId="0">
      <text>
        <r>
          <rPr>
            <sz val="9"/>
            <rFont val="宋体"/>
            <charset val="134"/>
          </rPr>
          <t>执行率</t>
        </r>
      </text>
    </comment>
    <comment ref="K32" authorId="0">
      <text>
        <r>
          <rPr>
            <sz val="9"/>
            <rFont val="宋体"/>
            <charset val="134"/>
          </rPr>
          <t>100%</t>
        </r>
      </text>
    </comment>
    <comment ref="J33" authorId="0">
      <text>
        <r>
          <rPr>
            <sz val="9"/>
            <rFont val="宋体"/>
            <charset val="134"/>
          </rPr>
          <t>满意率</t>
        </r>
      </text>
    </comment>
    <comment ref="K33" authorId="0">
      <text>
        <r>
          <rPr>
            <sz val="9"/>
            <rFont val="宋体"/>
            <charset val="134"/>
          </rPr>
          <t>100%</t>
        </r>
      </text>
    </comment>
    <comment ref="B34" authorId="0">
      <text>
        <r>
          <rPr>
            <sz val="9"/>
            <rFont val="宋体"/>
            <charset val="134"/>
          </rPr>
          <t>T200161.132-派出所附属工程（附属设施建设）</t>
        </r>
      </text>
    </comment>
    <comment ref="J34" authorId="0">
      <text>
        <r>
          <rPr>
            <sz val="9"/>
            <rFont val="宋体"/>
            <charset val="134"/>
          </rPr>
          <t>使用率</t>
        </r>
      </text>
    </comment>
    <comment ref="K34" authorId="0">
      <text>
        <r>
          <rPr>
            <sz val="9"/>
            <rFont val="宋体"/>
            <charset val="134"/>
          </rPr>
          <t>所有派出所完成附属工程建设及配套设，使用率100%</t>
        </r>
      </text>
    </comment>
    <comment ref="J35" authorId="0">
      <text>
        <r>
          <rPr>
            <sz val="9"/>
            <rFont val="宋体"/>
            <charset val="134"/>
          </rPr>
          <t>达标率</t>
        </r>
      </text>
    </comment>
    <comment ref="K35" authorId="0">
      <text>
        <r>
          <rPr>
            <sz val="9"/>
            <rFont val="宋体"/>
            <charset val="134"/>
          </rPr>
          <t>所有派出所的附属工程建设全部达到设计要求，
达标率100%</t>
        </r>
      </text>
    </comment>
    <comment ref="B37" authorId="0">
      <text>
        <r>
          <rPr>
            <sz val="9"/>
            <rFont val="宋体"/>
            <charset val="134"/>
          </rPr>
          <t>R202264.132-装备购置费</t>
        </r>
      </text>
    </comment>
    <comment ref="J37" authorId="0">
      <text>
        <r>
          <rPr>
            <sz val="9"/>
            <rFont val="宋体"/>
            <charset val="134"/>
          </rPr>
          <t>使用率</t>
        </r>
      </text>
    </comment>
    <comment ref="K37" authorId="0">
      <text>
        <r>
          <rPr>
            <sz val="9"/>
            <rFont val="宋体"/>
            <charset val="134"/>
          </rPr>
          <t>完成各监控点设备维修、维护工作， 使用率100%</t>
        </r>
      </text>
    </comment>
    <comment ref="J38" authorId="0">
      <text>
        <r>
          <rPr>
            <sz val="9"/>
            <rFont val="宋体"/>
            <charset val="134"/>
          </rPr>
          <t>达标率</t>
        </r>
      </text>
    </comment>
    <comment ref="K38" authorId="0">
      <text>
        <r>
          <rPr>
            <sz val="9"/>
            <rFont val="宋体"/>
            <charset val="134"/>
          </rPr>
          <t>维修维护工作达到设备工作正常，达标率100%</t>
        </r>
      </text>
    </comment>
    <comment ref="B39" authorId="0">
      <text>
        <r>
          <rPr>
            <sz val="9"/>
            <rFont val="宋体"/>
            <charset val="134"/>
          </rPr>
          <t>R202264.132-装备购置费</t>
        </r>
      </text>
    </comment>
    <comment ref="J39" authorId="0">
      <text>
        <r>
          <rPr>
            <sz val="9"/>
            <rFont val="宋体"/>
            <charset val="134"/>
          </rPr>
          <t>使用率</t>
        </r>
      </text>
    </comment>
    <comment ref="K39" authorId="0">
      <text>
        <r>
          <rPr>
            <sz val="9"/>
            <rFont val="宋体"/>
            <charset val="134"/>
          </rPr>
          <t>使用率100%</t>
        </r>
      </text>
    </comment>
    <comment ref="B41" authorId="0">
      <text>
        <r>
          <rPr>
            <sz val="9"/>
            <rFont val="宋体"/>
            <charset val="134"/>
          </rPr>
          <t>R200536.132-警戒购置费</t>
        </r>
      </text>
    </comment>
    <comment ref="J41" authorId="0">
      <text>
        <r>
          <rPr>
            <sz val="9"/>
            <rFont val="宋体"/>
            <charset val="134"/>
          </rPr>
          <t>执行率</t>
        </r>
      </text>
    </comment>
    <comment ref="K41" authorId="0">
      <text>
        <r>
          <rPr>
            <sz val="9"/>
            <rFont val="宋体"/>
            <charset val="134"/>
          </rPr>
          <t>执行率100%</t>
        </r>
      </text>
    </comment>
    <comment ref="J42" authorId="0">
      <text>
        <r>
          <rPr>
            <sz val="9"/>
            <rFont val="宋体"/>
            <charset val="134"/>
          </rPr>
          <t>民警满意率</t>
        </r>
      </text>
    </comment>
    <comment ref="K42" authorId="0">
      <text>
        <r>
          <rPr>
            <sz val="9"/>
            <rFont val="宋体"/>
            <charset val="134"/>
          </rPr>
          <t>民警满意率100%</t>
        </r>
      </text>
    </comment>
    <comment ref="B43" authorId="0">
      <text>
        <r>
          <rPr>
            <sz val="9"/>
            <rFont val="宋体"/>
            <charset val="134"/>
          </rPr>
          <t>R200536.132-警戒购置费</t>
        </r>
      </text>
    </comment>
    <comment ref="J43" authorId="0">
      <text>
        <r>
          <rPr>
            <sz val="9"/>
            <rFont val="宋体"/>
            <charset val="134"/>
          </rPr>
          <t>警棍、手铐、脚镣</t>
        </r>
      </text>
    </comment>
    <comment ref="K43" authorId="0">
      <text>
        <r>
          <rPr>
            <sz val="9"/>
            <rFont val="宋体"/>
            <charset val="134"/>
          </rPr>
          <t>警棍、手铐、脚镣</t>
        </r>
      </text>
    </comment>
    <comment ref="J44" authorId="0">
      <text>
        <r>
          <rPr>
            <sz val="9"/>
            <rFont val="宋体"/>
            <charset val="134"/>
          </rPr>
          <t>警棍、手铐、脚镣</t>
        </r>
      </text>
    </comment>
    <comment ref="K44" authorId="0">
      <text>
        <r>
          <rPr>
            <sz val="9"/>
            <rFont val="宋体"/>
            <charset val="134"/>
          </rPr>
          <t>警棍、手铐、脚镣</t>
        </r>
      </text>
    </comment>
    <comment ref="B45" authorId="0">
      <text>
        <r>
          <rPr>
            <sz val="9"/>
            <rFont val="宋体"/>
            <charset val="134"/>
          </rPr>
          <t>T203501.132-公安局本级综合工作经费</t>
        </r>
      </text>
    </comment>
    <comment ref="J45" authorId="0">
      <text>
        <r>
          <rPr>
            <sz val="9"/>
            <rFont val="宋体"/>
            <charset val="134"/>
          </rPr>
          <t>满意率</t>
        </r>
      </text>
    </comment>
    <comment ref="K45" authorId="0">
      <text>
        <r>
          <rPr>
            <sz val="9"/>
            <rFont val="宋体"/>
            <charset val="134"/>
          </rPr>
          <t>100%</t>
        </r>
      </text>
    </comment>
    <comment ref="B46" authorId="0">
      <text>
        <r>
          <rPr>
            <sz val="9"/>
            <rFont val="宋体"/>
            <charset val="134"/>
          </rPr>
          <t>T203952.132-“一标三实”工作经费</t>
        </r>
      </text>
    </comment>
    <comment ref="J46" authorId="0">
      <text>
        <r>
          <rPr>
            <sz val="9"/>
            <rFont val="宋体"/>
            <charset val="134"/>
          </rPr>
          <t>数据采集率</t>
        </r>
      </text>
    </comment>
    <comment ref="K46" authorId="0">
      <text>
        <r>
          <rPr>
            <sz val="9"/>
            <rFont val="宋体"/>
            <charset val="134"/>
          </rPr>
          <t>数据采集率100%</t>
        </r>
      </text>
    </comment>
    <comment ref="J47" authorId="0">
      <text>
        <r>
          <rPr>
            <sz val="9"/>
            <rFont val="宋体"/>
            <charset val="134"/>
          </rPr>
          <t>数据有效应用率</t>
        </r>
      </text>
    </comment>
    <comment ref="K47" authorId="0">
      <text>
        <r>
          <rPr>
            <sz val="9"/>
            <rFont val="宋体"/>
            <charset val="134"/>
          </rPr>
          <t>数据有效应用率100%</t>
        </r>
      </text>
    </comment>
    <comment ref="A48" authorId="0">
      <text>
        <r>
          <rPr>
            <sz val="9"/>
            <rFont val="宋体"/>
            <charset val="134"/>
          </rPr>
          <t>08-业务办案事务</t>
        </r>
      </text>
    </comment>
    <comment ref="B50" authorId="0">
      <text>
        <r>
          <rPr>
            <sz val="9"/>
            <rFont val="宋体"/>
            <charset val="134"/>
          </rPr>
          <t>T203948.132-反诈系统建设和技术防范设备采购费</t>
        </r>
      </text>
    </comment>
    <comment ref="J50" authorId="0">
      <text>
        <r>
          <rPr>
            <sz val="9"/>
            <rFont val="宋体"/>
            <charset val="134"/>
          </rPr>
          <t>经费执行率</t>
        </r>
      </text>
    </comment>
    <comment ref="K50" authorId="0">
      <text>
        <r>
          <rPr>
            <sz val="9"/>
            <rFont val="宋体"/>
            <charset val="134"/>
          </rPr>
          <t>经费执行率100%</t>
        </r>
      </text>
    </comment>
    <comment ref="J51" authorId="0">
      <text>
        <r>
          <rPr>
            <sz val="9"/>
            <rFont val="宋体"/>
            <charset val="134"/>
          </rPr>
          <t>群众满意率</t>
        </r>
      </text>
    </comment>
    <comment ref="K51" authorId="0">
      <text>
        <r>
          <rPr>
            <sz val="9"/>
            <rFont val="宋体"/>
            <charset val="134"/>
          </rPr>
          <t>人民群众对社会治安的满意率100%</t>
        </r>
      </text>
    </comment>
    <comment ref="B52" authorId="0">
      <text>
        <r>
          <rPr>
            <sz val="9"/>
            <rFont val="宋体"/>
            <charset val="134"/>
          </rPr>
          <t>R200576.132-治安监控系统光纤租用费</t>
        </r>
      </text>
    </comment>
    <comment ref="J52" authorId="0">
      <text>
        <r>
          <rPr>
            <sz val="9"/>
            <rFont val="宋体"/>
            <charset val="134"/>
          </rPr>
          <t>使用率</t>
        </r>
      </text>
    </comment>
    <comment ref="K52" authorId="0">
      <text>
        <r>
          <rPr>
            <sz val="9"/>
            <rFont val="宋体"/>
            <charset val="134"/>
          </rPr>
          <t>完成各治安卡口监控工作要求，使用率100%</t>
        </r>
      </text>
    </comment>
    <comment ref="J53" authorId="0">
      <text>
        <r>
          <rPr>
            <sz val="9"/>
            <rFont val="宋体"/>
            <charset val="134"/>
          </rPr>
          <t>达标率</t>
        </r>
      </text>
    </comment>
    <comment ref="K53" authorId="0">
      <text>
        <r>
          <rPr>
            <sz val="9"/>
            <rFont val="宋体"/>
            <charset val="134"/>
          </rPr>
          <t>各治安卡口监控设备运行各项工作指标正常，达标率100%</t>
        </r>
      </text>
    </comment>
    <comment ref="J54" authorId="0">
      <text>
        <r>
          <rPr>
            <sz val="9"/>
            <rFont val="宋体"/>
            <charset val="134"/>
          </rPr>
          <t>满意率</t>
        </r>
      </text>
    </comment>
    <comment ref="K54" authorId="0">
      <text>
        <r>
          <rPr>
            <sz val="9"/>
            <rFont val="宋体"/>
            <charset val="134"/>
          </rPr>
          <t>监控系统运行为治安防范和侦查破案提供技术支持的工作目标基本实现，满意率100%</t>
        </r>
      </text>
    </comment>
    <comment ref="B55" authorId="0">
      <text>
        <r>
          <rPr>
            <sz val="9"/>
            <rFont val="宋体"/>
            <charset val="134"/>
          </rPr>
          <t>R202789.132-禁毒工作经费</t>
        </r>
      </text>
    </comment>
    <comment ref="J55" authorId="0">
      <text>
        <r>
          <rPr>
            <sz val="9"/>
            <rFont val="宋体"/>
            <charset val="134"/>
          </rPr>
          <t>执行率</t>
        </r>
      </text>
    </comment>
    <comment ref="K55" authorId="0">
      <text>
        <r>
          <rPr>
            <sz val="9"/>
            <rFont val="宋体"/>
            <charset val="134"/>
          </rPr>
          <t>执行率100%</t>
        </r>
      </text>
    </comment>
    <comment ref="J56" authorId="0">
      <text>
        <r>
          <rPr>
            <sz val="9"/>
            <rFont val="宋体"/>
            <charset val="134"/>
          </rPr>
          <t>群众满意率</t>
        </r>
      </text>
    </comment>
    <comment ref="K56" authorId="0">
      <text>
        <r>
          <rPr>
            <sz val="9"/>
            <rFont val="宋体"/>
            <charset val="134"/>
          </rPr>
          <t>群众满意率100%</t>
        </r>
      </text>
    </comment>
    <comment ref="B57" authorId="0">
      <text>
        <r>
          <rPr>
            <sz val="9"/>
            <rFont val="宋体"/>
            <charset val="134"/>
          </rPr>
          <t>R202790.132-反恐工作经费</t>
        </r>
      </text>
    </comment>
    <comment ref="J57" authorId="0">
      <text>
        <r>
          <rPr>
            <sz val="9"/>
            <rFont val="宋体"/>
            <charset val="134"/>
          </rPr>
          <t>经费执行率</t>
        </r>
      </text>
    </comment>
    <comment ref="K57" authorId="0">
      <text>
        <r>
          <rPr>
            <sz val="9"/>
            <rFont val="宋体"/>
            <charset val="134"/>
          </rPr>
          <t>执行率100%</t>
        </r>
      </text>
    </comment>
    <comment ref="J58" authorId="0">
      <text>
        <r>
          <rPr>
            <sz val="9"/>
            <rFont val="宋体"/>
            <charset val="134"/>
          </rPr>
          <t>群众社会安全感满意率</t>
        </r>
      </text>
    </comment>
    <comment ref="K58" authorId="0">
      <text>
        <r>
          <rPr>
            <sz val="9"/>
            <rFont val="宋体"/>
            <charset val="134"/>
          </rPr>
          <t>满意率100%</t>
        </r>
      </text>
    </comment>
    <comment ref="B59" authorId="0">
      <text>
        <r>
          <rPr>
            <sz val="9"/>
            <rFont val="宋体"/>
            <charset val="134"/>
          </rPr>
          <t>T203948.132-反诈系统建设和技术防范设备采购费</t>
        </r>
      </text>
    </comment>
    <comment ref="J59" authorId="0">
      <text>
        <r>
          <rPr>
            <sz val="9"/>
            <rFont val="宋体"/>
            <charset val="134"/>
          </rPr>
          <t>破案率</t>
        </r>
      </text>
    </comment>
    <comment ref="K59" authorId="0">
      <text>
        <r>
          <rPr>
            <sz val="9"/>
            <rFont val="宋体"/>
            <charset val="134"/>
          </rPr>
          <t>破案率提升50%</t>
        </r>
      </text>
    </comment>
    <comment ref="B60" authorId="0">
      <text>
        <r>
          <rPr>
            <sz val="9"/>
            <rFont val="宋体"/>
            <charset val="134"/>
          </rPr>
          <t>T203949.132-儋州市综合视频监控系统链路租用费</t>
        </r>
      </text>
    </comment>
    <comment ref="J60" authorId="0">
      <text>
        <r>
          <rPr>
            <sz val="9"/>
            <rFont val="宋体"/>
            <charset val="134"/>
          </rPr>
          <t>执行率</t>
        </r>
      </text>
    </comment>
    <comment ref="K60" authorId="0">
      <text>
        <r>
          <rPr>
            <sz val="9"/>
            <rFont val="宋体"/>
            <charset val="134"/>
          </rPr>
          <t>执行率100%</t>
        </r>
      </text>
    </comment>
    <comment ref="J61" authorId="0">
      <text>
        <r>
          <rPr>
            <sz val="9"/>
            <rFont val="宋体"/>
            <charset val="134"/>
          </rPr>
          <t>群众对社会治安满意率</t>
        </r>
      </text>
    </comment>
    <comment ref="K61" authorId="0">
      <text>
        <r>
          <rPr>
            <sz val="9"/>
            <rFont val="宋体"/>
            <charset val="134"/>
          </rPr>
          <t>满意率100%</t>
        </r>
      </text>
    </comment>
    <comment ref="B62" authorId="0">
      <text>
        <r>
          <rPr>
            <sz val="9"/>
            <rFont val="宋体"/>
            <charset val="134"/>
          </rPr>
          <t>T203950.132-儋州市综合视频监控系统后台建设费（租用）</t>
        </r>
      </text>
    </comment>
    <comment ref="J62" authorId="0">
      <text>
        <r>
          <rPr>
            <sz val="9"/>
            <rFont val="宋体"/>
            <charset val="134"/>
          </rPr>
          <t>使用率</t>
        </r>
      </text>
    </comment>
    <comment ref="K62" authorId="0">
      <text>
        <r>
          <rPr>
            <sz val="9"/>
            <rFont val="宋体"/>
            <charset val="134"/>
          </rPr>
          <t>使用率100%</t>
        </r>
      </text>
    </comment>
    <comment ref="B64" authorId="0">
      <text>
        <r>
          <rPr>
            <sz val="9"/>
            <rFont val="宋体"/>
            <charset val="134"/>
          </rPr>
          <t>T200767.132-户籍管理费</t>
        </r>
      </text>
    </comment>
    <comment ref="J64" authorId="0">
      <text>
        <r>
          <rPr>
            <sz val="9"/>
            <rFont val="宋体"/>
            <charset val="134"/>
          </rPr>
          <t>执行率</t>
        </r>
      </text>
    </comment>
    <comment ref="K64" authorId="0">
      <text>
        <r>
          <rPr>
            <sz val="9"/>
            <rFont val="宋体"/>
            <charset val="134"/>
          </rPr>
          <t>执行率100%</t>
        </r>
      </text>
    </comment>
    <comment ref="J65" authorId="0">
      <text>
        <r>
          <rPr>
            <sz val="9"/>
            <rFont val="宋体"/>
            <charset val="134"/>
          </rPr>
          <t>群众满意度</t>
        </r>
      </text>
    </comment>
    <comment ref="K65" authorId="0">
      <text>
        <r>
          <rPr>
            <sz val="9"/>
            <rFont val="宋体"/>
            <charset val="134"/>
          </rPr>
          <t>满意度100%</t>
        </r>
      </text>
    </comment>
  </commentList>
</comments>
</file>

<file path=xl/sharedStrings.xml><?xml version="1.0" encoding="utf-8"?>
<sst xmlns="http://schemas.openxmlformats.org/spreadsheetml/2006/main" count="524" uniqueCount="266">
  <si>
    <t>附件1-1</t>
  </si>
  <si>
    <t>财政拨款收支总表</t>
  </si>
  <si>
    <t>部门：儋州市公安局（汇总）</t>
  </si>
  <si>
    <t>单位：元</t>
  </si>
  <si>
    <t>收入</t>
  </si>
  <si>
    <t>支出</t>
  </si>
  <si>
    <t>项目</t>
  </si>
  <si>
    <t>预算数</t>
  </si>
  <si>
    <t>合计</t>
  </si>
  <si>
    <t>一般公共预算</t>
  </si>
  <si>
    <t>政府性基金预算</t>
  </si>
  <si>
    <t>一、本年收入</t>
  </si>
  <si>
    <t>一、本年支出</t>
  </si>
  <si>
    <t>（一）一般公共预算拨款</t>
  </si>
  <si>
    <t>（一）一般公共服务支出(201)</t>
  </si>
  <si>
    <t>（二）政府性基金预算拨款</t>
  </si>
  <si>
    <t>（二）外交支出(202)</t>
  </si>
  <si>
    <t>（三）国防支出(203)</t>
  </si>
  <si>
    <t>（四）公共安全支出(204)</t>
  </si>
  <si>
    <t>（五）教育支出(205)</t>
  </si>
  <si>
    <t>（六）科学技术支出(206)</t>
  </si>
  <si>
    <t>（七）文化体育与传媒支出(207)</t>
  </si>
  <si>
    <t>（八）社会保障和就业支出(208)</t>
  </si>
  <si>
    <t>（九）社会保险基金支出(209)</t>
  </si>
  <si>
    <t>（十）医疗卫生与计划生育支出(210)</t>
  </si>
  <si>
    <t>（十一）节能环保支出(211)</t>
  </si>
  <si>
    <t>（十二）城乡社区支出(212)</t>
  </si>
  <si>
    <t>（十三）农林水支出(213)</t>
  </si>
  <si>
    <t>（十四）交通运输支出(214)</t>
  </si>
  <si>
    <t xml:space="preserve"> (十五)资源勘探信息等支出(215)</t>
  </si>
  <si>
    <t>（十六）商业服务业等支出(216)</t>
  </si>
  <si>
    <t>（十七）金融支出(217)</t>
  </si>
  <si>
    <t xml:space="preserve"> (十八）援助其他地区支出(219)</t>
  </si>
  <si>
    <t xml:space="preserve"> (十九)国土海洋气象等支出(220)</t>
  </si>
  <si>
    <t xml:space="preserve"> (二十)住房保障支出(221)</t>
  </si>
  <si>
    <t xml:space="preserve"> (二十一)粮油物资储备支出(222)</t>
  </si>
  <si>
    <t xml:space="preserve"> (二十二)预备费(227)</t>
  </si>
  <si>
    <t xml:space="preserve"> (二十三)其它支出(229)</t>
  </si>
  <si>
    <t xml:space="preserve"> (二十四)转移性支出(230)</t>
  </si>
  <si>
    <t xml:space="preserve"> (二十五)债务还本支出(231)</t>
  </si>
  <si>
    <t xml:space="preserve"> (二十六)债务付息支出(232)</t>
  </si>
  <si>
    <t xml:space="preserve"> (二十七)债务发行费用支出(233)</t>
  </si>
  <si>
    <t>收入总计</t>
  </si>
  <si>
    <t>支出总计</t>
  </si>
  <si>
    <t>附件1-2</t>
  </si>
  <si>
    <t>一般公共预算支出表</t>
  </si>
  <si>
    <t>支出功能分类科目</t>
  </si>
  <si>
    <t>2019年预算数</t>
  </si>
  <si>
    <t>科目编码</t>
  </si>
  <si>
    <t>科目名称</t>
  </si>
  <si>
    <t>小计</t>
  </si>
  <si>
    <t>基本支出</t>
  </si>
  <si>
    <t>项目支出</t>
  </si>
  <si>
    <t>行政运行</t>
  </si>
  <si>
    <t>一般行政管理事务</t>
  </si>
  <si>
    <t>信息化建设</t>
  </si>
  <si>
    <t>执法办案</t>
  </si>
  <si>
    <t>特别业务</t>
  </si>
  <si>
    <t>其他公安支出</t>
  </si>
  <si>
    <t>机关事业单位基本养老保险缴费支出</t>
  </si>
  <si>
    <t>其他优抚支出</t>
  </si>
  <si>
    <t>行政单位医疗</t>
  </si>
  <si>
    <t>公务员医疗补助</t>
  </si>
  <si>
    <t>住房公积金</t>
  </si>
  <si>
    <t>附件1-3</t>
  </si>
  <si>
    <t>一般公共预算基本支出表</t>
  </si>
  <si>
    <t>支出经济分类科目</t>
  </si>
  <si>
    <t>2019年基本支出</t>
  </si>
  <si>
    <t>人员经费</t>
  </si>
  <si>
    <t>公用经费</t>
  </si>
  <si>
    <t>基本工资</t>
  </si>
  <si>
    <t>津贴补贴</t>
  </si>
  <si>
    <t>奖金</t>
  </si>
  <si>
    <t>绩效工资</t>
  </si>
  <si>
    <t>机关事业单位基本养老保险缴费</t>
  </si>
  <si>
    <t>职工基本医疗保险缴费</t>
  </si>
  <si>
    <t>公务员医疗补助缴费</t>
  </si>
  <si>
    <t>其他社会保障缴费</t>
  </si>
  <si>
    <t>其他工资福利支出</t>
  </si>
  <si>
    <t>办公费</t>
  </si>
  <si>
    <t>邮电费</t>
  </si>
  <si>
    <t>工会经费</t>
  </si>
  <si>
    <t>福利费</t>
  </si>
  <si>
    <t>公务用车运行维护费</t>
  </si>
  <si>
    <t>其他交通费用</t>
  </si>
  <si>
    <t>其他商品和服务支出</t>
  </si>
  <si>
    <t>生活补助</t>
  </si>
  <si>
    <t>附件1-4</t>
  </si>
  <si>
    <t>一般公共预算“三公”经费支出表</t>
  </si>
  <si>
    <t>2018年预算数</t>
  </si>
  <si>
    <t>因公出国（境）费</t>
  </si>
  <si>
    <t>公务用车购置及运行费</t>
  </si>
  <si>
    <t>公务接待费</t>
  </si>
  <si>
    <t>公务用车购置费</t>
  </si>
  <si>
    <t>公务用车运行费</t>
  </si>
  <si>
    <t>附件1-5</t>
  </si>
  <si>
    <t>政府性基金预算支出表</t>
  </si>
  <si>
    <t>其他国有土地使用权出让收入安排的支出</t>
  </si>
  <si>
    <t>附件1-6</t>
  </si>
  <si>
    <t>部门收支总表</t>
  </si>
  <si>
    <t>收     入</t>
  </si>
  <si>
    <t xml:space="preserve"> 支     出</t>
  </si>
  <si>
    <t>项    目</t>
  </si>
  <si>
    <t>本年预算</t>
  </si>
  <si>
    <t xml:space="preserve">  一、一般公共预算收入</t>
  </si>
  <si>
    <t xml:space="preserve">  一、一般公共服务支出(201)</t>
  </si>
  <si>
    <t xml:space="preserve">  二、政府性基金收入</t>
  </si>
  <si>
    <t xml:space="preserve">  二、外交支出(202)</t>
  </si>
  <si>
    <t xml:space="preserve">  三、国防支出(203)</t>
  </si>
  <si>
    <t xml:space="preserve">  四、公共安全支出(204)</t>
  </si>
  <si>
    <t xml:space="preserve">  五、教育支出(205)</t>
  </si>
  <si>
    <t xml:space="preserve">  六、科学技术支出(206)</t>
  </si>
  <si>
    <t xml:space="preserve">  七、文化体育与传媒支出(207)</t>
  </si>
  <si>
    <t xml:space="preserve">  八、社会保障和就业支出(208)</t>
  </si>
  <si>
    <t xml:space="preserve">  九、社会保险基金支出(209)</t>
  </si>
  <si>
    <t xml:space="preserve">  十、医疗卫生与计划生育支出(210)</t>
  </si>
  <si>
    <t xml:space="preserve">  十一、节能环保支出(211)</t>
  </si>
  <si>
    <t xml:space="preserve">  十二、城乡社区支出(212)</t>
  </si>
  <si>
    <t xml:space="preserve">  十三、农林水支出(213)</t>
  </si>
  <si>
    <t xml:space="preserve">  十四、交通运输支出(214)</t>
  </si>
  <si>
    <t xml:space="preserve">  十五、资源勘探信息等支出(215)</t>
  </si>
  <si>
    <t xml:space="preserve">  十六、商业服务业等支出(216)</t>
  </si>
  <si>
    <t xml:space="preserve">  十七、金融支出(217)</t>
  </si>
  <si>
    <t xml:space="preserve">  十八、援助其他地区支出(219)</t>
  </si>
  <si>
    <t xml:space="preserve">  十九、国土海洋气象等支出(220)</t>
  </si>
  <si>
    <t xml:space="preserve">  二十、住房保障支出(221)</t>
  </si>
  <si>
    <t xml:space="preserve">  二十一、粮油物资储备支出(222)</t>
  </si>
  <si>
    <t xml:space="preserve">  二十二、预备费(227)</t>
  </si>
  <si>
    <t xml:space="preserve">  二十三、其它支出(229)</t>
  </si>
  <si>
    <t xml:space="preserve">  二十四、转移性支出(230)</t>
  </si>
  <si>
    <t xml:space="preserve">  二十五、债务还本支出(231)</t>
  </si>
  <si>
    <t xml:space="preserve">  二十六、债务付息支出(232)</t>
  </si>
  <si>
    <t xml:space="preserve">  二十七、债务发行费用支出(233)</t>
  </si>
  <si>
    <t>收 入 总 计</t>
  </si>
  <si>
    <t>支 出 总 计</t>
  </si>
  <si>
    <t>附件1-7</t>
  </si>
  <si>
    <t>部门收入总表</t>
  </si>
  <si>
    <t>儋州市公安局（汇总）</t>
  </si>
  <si>
    <t>预算部门</t>
  </si>
  <si>
    <t>总计</t>
  </si>
  <si>
    <t>用事业基金弥补收支差额</t>
  </si>
  <si>
    <t>上年结余结转</t>
  </si>
  <si>
    <t>本年收入合计</t>
  </si>
  <si>
    <t>一般公共预算收入</t>
  </si>
  <si>
    <t>政府性基金收入</t>
  </si>
  <si>
    <t>其他财政资金收入</t>
  </si>
  <si>
    <t>收回存量资金收入</t>
  </si>
  <si>
    <t>事业收入</t>
  </si>
  <si>
    <t>事业单位经营收入</t>
  </si>
  <si>
    <t>其他收入</t>
  </si>
  <si>
    <t>儋州市公安局</t>
  </si>
  <si>
    <t>附件1-8</t>
  </si>
  <si>
    <t>部门支出总表</t>
  </si>
  <si>
    <t>本级</t>
  </si>
  <si>
    <t>下级</t>
  </si>
  <si>
    <t>附件1-9</t>
  </si>
  <si>
    <t xml:space="preserve">  </t>
  </si>
  <si>
    <t>项目支出绩效信息表</t>
  </si>
  <si>
    <t xml:space="preserve"> 部门：儋州市公安局</t>
  </si>
  <si>
    <t xml:space="preserve"> </t>
  </si>
  <si>
    <t>金额单位：</t>
  </si>
  <si>
    <t>元</t>
  </si>
  <si>
    <t>预算部门职责</t>
  </si>
  <si>
    <t>项目名称</t>
  </si>
  <si>
    <t>预算单位</t>
  </si>
  <si>
    <t>项目类型</t>
  </si>
  <si>
    <t>资金性质</t>
  </si>
  <si>
    <t>指标类型</t>
  </si>
  <si>
    <t>绩效指标</t>
  </si>
  <si>
    <t>绩效目标</t>
  </si>
  <si>
    <t xml:space="preserve"> 132-儋州市公安局</t>
  </si>
  <si>
    <t xml:space="preserve">   05-拘押收教</t>
  </si>
  <si>
    <t xml:space="preserve">       01-拘押场所设施维护</t>
  </si>
  <si>
    <t xml:space="preserve"> T203838.132-在押人员疾病预防和治疗费</t>
  </si>
  <si>
    <t xml:space="preserve"> 132001-儋州市公安局本级</t>
  </si>
  <si>
    <t xml:space="preserve"> Z-专项业务类</t>
  </si>
  <si>
    <t xml:space="preserve"> 11-一般公共预算</t>
  </si>
  <si>
    <t>产出指标</t>
  </si>
  <si>
    <t xml:space="preserve"> 经费执行率</t>
  </si>
  <si>
    <t xml:space="preserve"> 经费执行率100%</t>
  </si>
  <si>
    <t>成效指标</t>
  </si>
  <si>
    <t xml:space="preserve"> 在押人员意外死亡率</t>
  </si>
  <si>
    <t xml:space="preserve"> 意外死亡率=0%</t>
  </si>
  <si>
    <t xml:space="preserve"> T204050.132-新办公大楼配套项目</t>
  </si>
  <si>
    <t xml:space="preserve"> 132004-儋州市第二看守所</t>
  </si>
  <si>
    <t xml:space="preserve"> F-发展建设类</t>
  </si>
  <si>
    <t xml:space="preserve"> 新办公大楼配套</t>
  </si>
  <si>
    <t xml:space="preserve">       02-拘押人员保障</t>
  </si>
  <si>
    <t xml:space="preserve"> R202350.132-在押人员给养费</t>
  </si>
  <si>
    <t xml:space="preserve"> 使用率</t>
  </si>
  <si>
    <t xml:space="preserve"> 保障在押人员基本权利，保证监所安全稳定。使用率100%</t>
  </si>
  <si>
    <t xml:space="preserve"> 满意率</t>
  </si>
  <si>
    <t xml:space="preserve"> 保证监所安全稳定。
满意率100%</t>
  </si>
  <si>
    <t xml:space="preserve"> T203026.132-第二看守所综合工作经费</t>
  </si>
  <si>
    <t xml:space="preserve"> 综合工作经费10万元</t>
  </si>
  <si>
    <t xml:space="preserve"> 达标率</t>
  </si>
  <si>
    <t xml:space="preserve"> 完善设施设备，维持工作经费，提高工作效率</t>
  </si>
  <si>
    <t xml:space="preserve"> T203124.132-在押人员体检、重大医疗费</t>
  </si>
  <si>
    <t xml:space="preserve"> 在押人员体检、重大医疗费</t>
  </si>
  <si>
    <t xml:space="preserve"> 成效率</t>
  </si>
  <si>
    <t xml:space="preserve"> 保障在押人员权力</t>
  </si>
  <si>
    <t xml:space="preserve">   06-其他道路交通管理事务</t>
  </si>
  <si>
    <t xml:space="preserve">       02-信息化系统</t>
  </si>
  <si>
    <t xml:space="preserve"> T202783.132-儋州市综合视频监控系统</t>
  </si>
  <si>
    <t xml:space="preserve"> 12-政府性基金</t>
  </si>
  <si>
    <t xml:space="preserve"> 项目完成率</t>
  </si>
  <si>
    <t xml:space="preserve"> 项目完成率100%
</t>
  </si>
  <si>
    <t xml:space="preserve"> 社会安全感</t>
  </si>
  <si>
    <t xml:space="preserve"> 群众社会治安满意率90%</t>
  </si>
  <si>
    <t xml:space="preserve">   07-其他公安事务</t>
  </si>
  <si>
    <t xml:space="preserve">       01-后勤管理</t>
  </si>
  <si>
    <t xml:space="preserve"> R202121.132-协警业务费</t>
  </si>
  <si>
    <t xml:space="preserve"> 人民群众对社会治安的满意率100%</t>
  </si>
  <si>
    <t xml:space="preserve">       03-业务用房建设及维护</t>
  </si>
  <si>
    <t xml:space="preserve"> T200122.132-儋州市第二看守所建设项目（新建）</t>
  </si>
  <si>
    <t xml:space="preserve"> 执行率100%</t>
  </si>
  <si>
    <t xml:space="preserve"> 主体工程等基础设施建设达到有关要求，达标率100%</t>
  </si>
  <si>
    <t>效率指标</t>
  </si>
  <si>
    <t xml:space="preserve"> 主体工程建设基本达到施工要求，满意率100%</t>
  </si>
  <si>
    <t xml:space="preserve"> T200124.132-派出所附属工程及新建工程</t>
  </si>
  <si>
    <t xml:space="preserve"> 执行率</t>
  </si>
  <si>
    <t xml:space="preserve"> 100%</t>
  </si>
  <si>
    <t xml:space="preserve"> T200161.132-派出所附属工程（附属设施建设）</t>
  </si>
  <si>
    <t xml:space="preserve"> 所有派出所完成附属工程建设及配套设，使用率100%</t>
  </si>
  <si>
    <t xml:space="preserve"> 所有派出所的附属工程建设全部达到设计要求，
达标率100%</t>
  </si>
  <si>
    <t xml:space="preserve">       04-装备更新及维护</t>
  </si>
  <si>
    <t xml:space="preserve"> R200577.132-监控系统维修维护费</t>
  </si>
  <si>
    <t xml:space="preserve"> 完成各监控点设备维修、维护工作， 使用率100%</t>
  </si>
  <si>
    <t xml:space="preserve"> 维修维护工作达到设备工作正常，达标率100%</t>
  </si>
  <si>
    <t xml:space="preserve"> R202264.132-装备购置费</t>
  </si>
  <si>
    <t xml:space="preserve"> 使用率100%</t>
  </si>
  <si>
    <t xml:space="preserve">       05-综合事务</t>
  </si>
  <si>
    <t xml:space="preserve"> T200040.132-民警体检及人身意外保险费</t>
  </si>
  <si>
    <t xml:space="preserve"> 民警满意率</t>
  </si>
  <si>
    <t xml:space="preserve"> 民警满意率100%</t>
  </si>
  <si>
    <t xml:space="preserve"> R200536.132-警戒购置费</t>
  </si>
  <si>
    <t xml:space="preserve"> 警棍、手铐、脚镣</t>
  </si>
  <si>
    <t xml:space="preserve"> T203501.132-公安局本级综合工作经费</t>
  </si>
  <si>
    <t xml:space="preserve"> T203952.132-“一标三实”工作经费</t>
  </si>
  <si>
    <t xml:space="preserve"> 数据采集率</t>
  </si>
  <si>
    <t xml:space="preserve"> 数据采集率100%</t>
  </si>
  <si>
    <t xml:space="preserve"> 数据有效应用率</t>
  </si>
  <si>
    <t xml:space="preserve"> 数据有效应用率100%</t>
  </si>
  <si>
    <t xml:space="preserve">   08-业务办案事务</t>
  </si>
  <si>
    <t xml:space="preserve">       01-案件侦查及相关  事务管理</t>
  </si>
  <si>
    <t xml:space="preserve"> R200041.132-不可预见办案业务及情报信息费</t>
  </si>
  <si>
    <t xml:space="preserve"> 群众满意率</t>
  </si>
  <si>
    <t xml:space="preserve"> R200576.132-治安监控系统光纤租用费</t>
  </si>
  <si>
    <t xml:space="preserve"> 完成各治安卡口监控工作要求，使用率100%</t>
  </si>
  <si>
    <t xml:space="preserve"> 各治安卡口监控设备运行各项工作指标正常，达标率100%</t>
  </si>
  <si>
    <t xml:space="preserve"> 监控系统运行为治安防范和侦查破案提供技术支持的工作目标基本实现，满意率100%</t>
  </si>
  <si>
    <t xml:space="preserve"> R202789.132-禁毒工作经费</t>
  </si>
  <si>
    <t xml:space="preserve"> 群众满意率100%</t>
  </si>
  <si>
    <t xml:space="preserve"> R202790.132-反恐工作经费</t>
  </si>
  <si>
    <t xml:space="preserve"> 群众社会安全感满意率</t>
  </si>
  <si>
    <t xml:space="preserve"> 满意率100%</t>
  </si>
  <si>
    <t xml:space="preserve"> T203948.132-反诈系统建设和技术防范设备采购费</t>
  </si>
  <si>
    <t xml:space="preserve"> 破案率</t>
  </si>
  <si>
    <t xml:space="preserve"> 破案率提升50%</t>
  </si>
  <si>
    <t xml:space="preserve"> T203949.132-儋州市综合视频监控系统链路租用费</t>
  </si>
  <si>
    <t xml:space="preserve"> 群众对社会治安满意率</t>
  </si>
  <si>
    <t xml:space="preserve"> T203950.132-儋州市综合视频监控系统后台建设费（租用）</t>
  </si>
  <si>
    <t xml:space="preserve">       02-证件管理</t>
  </si>
  <si>
    <t xml:space="preserve"> T200767.132-户籍管理费</t>
  </si>
  <si>
    <t xml:space="preserve"> 群众满意度</t>
  </si>
  <si>
    <t xml:space="preserve"> 满意度100%</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</si>
</sst>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3" formatCode="_ * #,##0.00_ ;_ * \-#,##0.00_ ;_ * &quot;-&quot;??_ ;_ @_ "/>
    <numFmt numFmtId="176" formatCode="#,##0.00_ "/>
    <numFmt numFmtId="41" formatCode="_ * #,##0_ ;_ * \-#,##0_ ;_ * &quot;-&quot;_ ;_ @_ "/>
    <numFmt numFmtId="177" formatCode="0.00_ "/>
  </numFmts>
  <fonts count="49">
    <font>
      <sz val="11"/>
      <color theme="1"/>
      <name val="宋体"/>
      <charset val="134"/>
      <scheme val="minor"/>
    </font>
    <font>
      <sz val="12"/>
      <name val="宋体"/>
      <charset val="134"/>
    </font>
    <font>
      <sz val="11"/>
      <color indexed="16"/>
      <name val="宋体"/>
      <charset val="134"/>
    </font>
    <font>
      <sz val="11"/>
      <color indexed="8"/>
      <name val="宋体"/>
      <charset val="134"/>
    </font>
    <font>
      <sz val="11"/>
      <name val="宋体"/>
      <charset val="134"/>
    </font>
    <font>
      <b/>
      <sz val="22"/>
      <color indexed="8"/>
      <name val="宋体"/>
      <charset val="134"/>
    </font>
    <font>
      <b/>
      <sz val="22"/>
      <name val="宋体"/>
      <charset val="134"/>
    </font>
    <font>
      <b/>
      <sz val="11"/>
      <color indexed="8"/>
      <name val="宋体"/>
      <charset val="134"/>
    </font>
    <font>
      <b/>
      <sz val="12"/>
      <color indexed="10"/>
      <name val="宋体"/>
      <charset val="134"/>
    </font>
    <font>
      <b/>
      <sz val="11"/>
      <name val="宋体"/>
      <charset val="134"/>
    </font>
    <font>
      <sz val="12"/>
      <color indexed="8"/>
      <name val="宋体"/>
      <charset val="134"/>
    </font>
    <font>
      <sz val="12"/>
      <color indexed="8"/>
      <name val="Dialog"/>
      <charset val="0"/>
    </font>
    <font>
      <b/>
      <sz val="11"/>
      <color indexed="10"/>
      <name val="宋体"/>
      <charset val="134"/>
    </font>
    <font>
      <b/>
      <sz val="11"/>
      <color theme="1"/>
      <name val="宋体"/>
      <charset val="134"/>
      <scheme val="minor"/>
    </font>
    <font>
      <sz val="11"/>
      <name val="宋体"/>
      <charset val="134"/>
      <scheme val="minor"/>
    </font>
    <font>
      <b/>
      <sz val="22"/>
      <color theme="1"/>
      <name val="宋体"/>
      <charset val="134"/>
      <scheme val="minor"/>
    </font>
    <font>
      <sz val="9"/>
      <color theme="1"/>
      <name val="宋体"/>
      <charset val="134"/>
      <scheme val="minor"/>
    </font>
    <font>
      <sz val="12"/>
      <color theme="1"/>
      <name val="宋体"/>
      <charset val="134"/>
      <scheme val="minor"/>
    </font>
    <font>
      <sz val="16"/>
      <color theme="1"/>
      <name val="宋体"/>
      <charset val="134"/>
      <scheme val="minor"/>
    </font>
    <font>
      <sz val="11"/>
      <color rgb="FFFF0000"/>
      <name val="宋体"/>
      <charset val="134"/>
      <scheme val="minor"/>
    </font>
    <font>
      <b/>
      <sz val="11"/>
      <color rgb="FF002060"/>
      <name val="宋体"/>
      <charset val="134"/>
      <scheme val="minor"/>
    </font>
    <font>
      <sz val="11"/>
      <color rgb="FF002060"/>
      <name val="宋体"/>
      <charset val="134"/>
      <scheme val="minor"/>
    </font>
    <font>
      <sz val="14"/>
      <color theme="1"/>
      <name val="宋体"/>
      <charset val="134"/>
      <scheme val="minor"/>
    </font>
    <font>
      <sz val="14"/>
      <name val="宋体"/>
      <charset val="134"/>
      <scheme val="minor"/>
    </font>
    <font>
      <b/>
      <sz val="22"/>
      <name val="宋体"/>
      <charset val="134"/>
      <scheme val="minor"/>
    </font>
    <font>
      <sz val="12"/>
      <name val="宋体"/>
      <charset val="134"/>
      <scheme val="minor"/>
    </font>
    <font>
      <b/>
      <sz val="12"/>
      <color theme="1"/>
      <name val="宋体"/>
      <charset val="134"/>
      <scheme val="minor"/>
    </font>
    <font>
      <sz val="11"/>
      <color rgb="FF0070C0"/>
      <name val="宋体"/>
      <charset val="134"/>
    </font>
    <font>
      <b/>
      <sz val="12"/>
      <color indexed="8"/>
      <name val="宋体"/>
      <charset val="134"/>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b/>
      <sz val="11"/>
      <color rgb="FF3F3F3F"/>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sz val="11"/>
      <color rgb="FFFF0000"/>
      <name val="宋体"/>
      <charset val="0"/>
      <scheme val="minor"/>
    </font>
    <font>
      <sz val="11"/>
      <color rgb="FF006100"/>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9"/>
      <name val="宋体"/>
      <charset val="134"/>
    </font>
  </fonts>
  <fills count="34">
    <fill>
      <patternFill patternType="none"/>
    </fill>
    <fill>
      <patternFill patternType="gray125"/>
    </fill>
    <fill>
      <patternFill patternType="solid">
        <fgColor indexed="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rgb="FFFFEB9C"/>
        <bgColor indexed="64"/>
      </patternFill>
    </fill>
    <fill>
      <patternFill patternType="solid">
        <fgColor rgb="FFFFCC99"/>
        <bgColor indexed="64"/>
      </patternFill>
    </fill>
    <fill>
      <patternFill patternType="solid">
        <fgColor theme="6" tint="0.599993896298105"/>
        <bgColor indexed="64"/>
      </patternFill>
    </fill>
    <fill>
      <patternFill patternType="solid">
        <fgColor theme="4"/>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6"/>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bgColor indexed="64"/>
      </patternFill>
    </fill>
    <fill>
      <patternFill patternType="solid">
        <fgColor theme="5"/>
        <bgColor indexed="64"/>
      </patternFill>
    </fill>
    <fill>
      <patternFill patternType="solid">
        <fgColor theme="5" tint="0.799981688894314"/>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25">
    <border>
      <left/>
      <right/>
      <top/>
      <bottom/>
      <diagonal/>
    </border>
    <border>
      <left/>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thin">
        <color indexed="16"/>
      </right>
      <top style="thin">
        <color indexed="16"/>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indexed="16"/>
      </right>
      <top style="thin">
        <color indexed="16"/>
      </top>
      <bottom style="thin">
        <color indexed="16"/>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32" fillId="4" borderId="0" applyNumberFormat="0" applyBorder="0" applyAlignment="0" applyProtection="0">
      <alignment vertical="center"/>
    </xf>
    <xf numFmtId="0" fontId="36" fillId="8"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2" fillId="9" borderId="0" applyNumberFormat="0" applyBorder="0" applyAlignment="0" applyProtection="0">
      <alignment vertical="center"/>
    </xf>
    <xf numFmtId="0" fontId="34" fillId="5" borderId="0" applyNumberFormat="0" applyBorder="0" applyAlignment="0" applyProtection="0">
      <alignment vertical="center"/>
    </xf>
    <xf numFmtId="43" fontId="0" fillId="0" borderId="0" applyFont="0" applyFill="0" applyBorder="0" applyAlignment="0" applyProtection="0">
      <alignment vertical="center"/>
    </xf>
    <xf numFmtId="0" fontId="37" fillId="13" borderId="0" applyNumberFormat="0" applyBorder="0" applyAlignment="0" applyProtection="0">
      <alignment vertical="center"/>
    </xf>
    <xf numFmtId="0" fontId="39" fillId="0" borderId="0" applyNumberFormat="0" applyFill="0" applyBorder="0" applyAlignment="0" applyProtection="0">
      <alignment vertical="center"/>
    </xf>
    <xf numFmtId="9" fontId="0" fillId="0" borderId="0" applyFont="0" applyFill="0" applyBorder="0" applyAlignment="0" applyProtection="0">
      <alignment vertical="center"/>
    </xf>
    <xf numFmtId="0" fontId="41" fillId="0" borderId="0" applyNumberFormat="0" applyFill="0" applyBorder="0" applyAlignment="0" applyProtection="0">
      <alignment vertical="center"/>
    </xf>
    <xf numFmtId="0" fontId="0" fillId="14" borderId="20" applyNumberFormat="0" applyFont="0" applyAlignment="0" applyProtection="0">
      <alignment vertical="center"/>
    </xf>
    <xf numFmtId="0" fontId="37" fillId="15" borderId="0" applyNumberFormat="0" applyBorder="0" applyAlignment="0" applyProtection="0">
      <alignment vertical="center"/>
    </xf>
    <xf numFmtId="0" fontId="3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9" fillId="0" borderId="17" applyNumberFormat="0" applyFill="0" applyAlignment="0" applyProtection="0">
      <alignment vertical="center"/>
    </xf>
    <xf numFmtId="0" fontId="31" fillId="0" borderId="17" applyNumberFormat="0" applyFill="0" applyAlignment="0" applyProtection="0">
      <alignment vertical="center"/>
    </xf>
    <xf numFmtId="0" fontId="37" fillId="12" borderId="0" applyNumberFormat="0" applyBorder="0" applyAlignment="0" applyProtection="0">
      <alignment vertical="center"/>
    </xf>
    <xf numFmtId="0" fontId="33" fillId="0" borderId="22" applyNumberFormat="0" applyFill="0" applyAlignment="0" applyProtection="0">
      <alignment vertical="center"/>
    </xf>
    <xf numFmtId="0" fontId="37" fillId="19" borderId="0" applyNumberFormat="0" applyBorder="0" applyAlignment="0" applyProtection="0">
      <alignment vertical="center"/>
    </xf>
    <xf numFmtId="0" fontId="38" fillId="11" borderId="19" applyNumberFormat="0" applyAlignment="0" applyProtection="0">
      <alignment vertical="center"/>
    </xf>
    <xf numFmtId="0" fontId="45" fillId="11" borderId="18" applyNumberFormat="0" applyAlignment="0" applyProtection="0">
      <alignment vertical="center"/>
    </xf>
    <xf numFmtId="0" fontId="46" fillId="23" borderId="23" applyNumberFormat="0" applyAlignment="0" applyProtection="0">
      <alignment vertical="center"/>
    </xf>
    <xf numFmtId="0" fontId="32" fillId="25" borderId="0" applyNumberFormat="0" applyBorder="0" applyAlignment="0" applyProtection="0">
      <alignment vertical="center"/>
    </xf>
    <xf numFmtId="0" fontId="37" fillId="21" borderId="0" applyNumberFormat="0" applyBorder="0" applyAlignment="0" applyProtection="0">
      <alignment vertical="center"/>
    </xf>
    <xf numFmtId="0" fontId="47" fillId="0" borderId="24" applyNumberFormat="0" applyFill="0" applyAlignment="0" applyProtection="0">
      <alignment vertical="center"/>
    </xf>
    <xf numFmtId="0" fontId="42" fillId="0" borderId="21" applyNumberFormat="0" applyFill="0" applyAlignment="0" applyProtection="0">
      <alignment vertical="center"/>
    </xf>
    <xf numFmtId="0" fontId="44" fillId="17" borderId="0" applyNumberFormat="0" applyBorder="0" applyAlignment="0" applyProtection="0">
      <alignment vertical="center"/>
    </xf>
    <xf numFmtId="0" fontId="35" fillId="7" borderId="0" applyNumberFormat="0" applyBorder="0" applyAlignment="0" applyProtection="0">
      <alignment vertical="center"/>
    </xf>
    <xf numFmtId="0" fontId="32" fillId="27" borderId="0" applyNumberFormat="0" applyBorder="0" applyAlignment="0" applyProtection="0">
      <alignment vertical="center"/>
    </xf>
    <xf numFmtId="0" fontId="37" fillId="10" borderId="0" applyNumberFormat="0" applyBorder="0" applyAlignment="0" applyProtection="0">
      <alignment vertical="center"/>
    </xf>
    <xf numFmtId="0" fontId="32" fillId="3" borderId="0" applyNumberFormat="0" applyBorder="0" applyAlignment="0" applyProtection="0">
      <alignment vertical="center"/>
    </xf>
    <xf numFmtId="0" fontId="32" fillId="6" borderId="0" applyNumberFormat="0" applyBorder="0" applyAlignment="0" applyProtection="0">
      <alignment vertical="center"/>
    </xf>
    <xf numFmtId="0" fontId="32" fillId="22" borderId="0" applyNumberFormat="0" applyBorder="0" applyAlignment="0" applyProtection="0">
      <alignment vertical="center"/>
    </xf>
    <xf numFmtId="0" fontId="32" fillId="26" borderId="0" applyNumberFormat="0" applyBorder="0" applyAlignment="0" applyProtection="0">
      <alignment vertical="center"/>
    </xf>
    <xf numFmtId="0" fontId="37" fillId="16" borderId="0" applyNumberFormat="0" applyBorder="0" applyAlignment="0" applyProtection="0">
      <alignment vertical="center"/>
    </xf>
    <xf numFmtId="0" fontId="37" fillId="20" borderId="0" applyNumberFormat="0" applyBorder="0" applyAlignment="0" applyProtection="0">
      <alignment vertical="center"/>
    </xf>
    <xf numFmtId="0" fontId="32" fillId="24" borderId="0" applyNumberFormat="0" applyBorder="0" applyAlignment="0" applyProtection="0">
      <alignment vertical="center"/>
    </xf>
    <xf numFmtId="0" fontId="32" fillId="29" borderId="0" applyNumberFormat="0" applyBorder="0" applyAlignment="0" applyProtection="0">
      <alignment vertical="center"/>
    </xf>
    <xf numFmtId="0" fontId="37" fillId="30" borderId="0" applyNumberFormat="0" applyBorder="0" applyAlignment="0" applyProtection="0">
      <alignment vertical="center"/>
    </xf>
    <xf numFmtId="0" fontId="32"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2" fillId="28" borderId="0" applyNumberFormat="0" applyBorder="0" applyAlignment="0" applyProtection="0">
      <alignment vertical="center"/>
    </xf>
    <xf numFmtId="0" fontId="37" fillId="18" borderId="0" applyNumberFormat="0" applyBorder="0" applyAlignment="0" applyProtection="0">
      <alignment vertical="center"/>
    </xf>
    <xf numFmtId="0" fontId="1" fillId="0" borderId="0"/>
  </cellStyleXfs>
  <cellXfs count="109">
    <xf numFmtId="0" fontId="0" fillId="0" borderId="0" xfId="0">
      <alignment vertical="center"/>
    </xf>
    <xf numFmtId="0" fontId="1" fillId="0" borderId="0" xfId="0" applyFont="1" applyFill="1" applyBorder="1" applyAlignment="1"/>
    <xf numFmtId="49" fontId="2" fillId="2" borderId="0" xfId="0" applyNumberFormat="1" applyFont="1" applyFill="1" applyBorder="1" applyAlignment="1">
      <alignment horizontal="left" vertical="center"/>
    </xf>
    <xf numFmtId="49" fontId="3" fillId="2" borderId="0" xfId="0" applyNumberFormat="1" applyFont="1" applyFill="1" applyBorder="1" applyAlignment="1">
      <alignment horizontal="center" vertical="center"/>
    </xf>
    <xf numFmtId="0" fontId="4" fillId="2" borderId="0" xfId="0" applyFont="1" applyFill="1" applyBorder="1" applyAlignment="1">
      <alignment horizontal="center" vertical="center"/>
    </xf>
    <xf numFmtId="0" fontId="3" fillId="2" borderId="0" xfId="0" applyFont="1" applyFill="1" applyBorder="1" applyAlignment="1">
      <alignment horizontal="center" vertical="center"/>
    </xf>
    <xf numFmtId="49" fontId="5" fillId="2" borderId="0" xfId="0" applyNumberFormat="1" applyFont="1" applyFill="1" applyBorder="1" applyAlignment="1">
      <alignment horizontal="center" vertical="center"/>
    </xf>
    <xf numFmtId="49" fontId="6" fillId="2" borderId="0" xfId="0" applyNumberFormat="1" applyFont="1" applyFill="1" applyBorder="1" applyAlignment="1">
      <alignment horizontal="center" vertical="center"/>
    </xf>
    <xf numFmtId="49" fontId="7" fillId="2" borderId="1" xfId="0" applyNumberFormat="1" applyFont="1" applyFill="1" applyBorder="1" applyAlignment="1">
      <alignment horizontal="left" vertical="center"/>
    </xf>
    <xf numFmtId="49" fontId="4" fillId="2" borderId="1" xfId="0" applyNumberFormat="1" applyFont="1" applyFill="1" applyBorder="1" applyAlignment="1">
      <alignment horizontal="left" vertical="center"/>
    </xf>
    <xf numFmtId="0" fontId="8" fillId="2" borderId="1" xfId="0" applyFont="1" applyFill="1" applyBorder="1" applyAlignment="1">
      <alignment horizontal="right" vertical="center"/>
    </xf>
    <xf numFmtId="0" fontId="8" fillId="2" borderId="1" xfId="0" applyFont="1" applyFill="1" applyBorder="1" applyAlignment="1">
      <alignment horizontal="left" vertical="center"/>
    </xf>
    <xf numFmtId="0" fontId="8" fillId="2" borderId="1" xfId="0" applyFont="1" applyFill="1" applyBorder="1" applyAlignment="1">
      <alignment horizontal="right" vertical="center" wrapText="1" shrinkToFit="1"/>
    </xf>
    <xf numFmtId="49" fontId="8" fillId="2" borderId="1" xfId="0" applyNumberFormat="1" applyFont="1" applyFill="1" applyBorder="1" applyAlignment="1">
      <alignment horizontal="right" vertical="center" wrapText="1" shrinkToFit="1"/>
    </xf>
    <xf numFmtId="49" fontId="8" fillId="2" borderId="1" xfId="0" applyNumberFormat="1" applyFont="1" applyFill="1" applyBorder="1" applyAlignment="1">
      <alignment horizontal="left" vertical="center"/>
    </xf>
    <xf numFmtId="49" fontId="7" fillId="2" borderId="2" xfId="0" applyNumberFormat="1" applyFont="1" applyFill="1" applyBorder="1" applyAlignment="1">
      <alignment horizontal="center" vertical="center"/>
    </xf>
    <xf numFmtId="49" fontId="9" fillId="2" borderId="2" xfId="0" applyNumberFormat="1" applyFont="1" applyFill="1" applyBorder="1" applyAlignment="1">
      <alignment horizontal="center" vertical="center"/>
    </xf>
    <xf numFmtId="49" fontId="3" fillId="2" borderId="2" xfId="0" applyNumberFormat="1" applyFont="1" applyFill="1" applyBorder="1" applyAlignment="1">
      <alignment horizontal="left" vertical="center" wrapText="1" shrinkToFit="1"/>
    </xf>
    <xf numFmtId="0" fontId="3" fillId="2" borderId="2" xfId="0" applyFont="1" applyFill="1" applyBorder="1" applyAlignment="1">
      <alignment horizontal="right" vertical="center"/>
    </xf>
    <xf numFmtId="0" fontId="4" fillId="2" borderId="2" xfId="0" applyFont="1" applyFill="1" applyBorder="1" applyAlignment="1">
      <alignment horizontal="center" vertical="center"/>
    </xf>
    <xf numFmtId="0" fontId="3" fillId="2" borderId="2" xfId="0" applyFont="1" applyFill="1" applyBorder="1" applyAlignment="1">
      <alignment horizontal="center" vertical="center"/>
    </xf>
    <xf numFmtId="4" fontId="3" fillId="2" borderId="2" xfId="0" applyNumberFormat="1" applyFont="1" applyFill="1" applyBorder="1" applyAlignment="1">
      <alignment horizontal="right" vertical="top"/>
    </xf>
    <xf numFmtId="4" fontId="3" fillId="2" borderId="3" xfId="0" applyNumberFormat="1" applyFont="1" applyFill="1" applyBorder="1" applyAlignment="1">
      <alignment horizontal="right" vertical="top"/>
    </xf>
    <xf numFmtId="176" fontId="0" fillId="0" borderId="4" xfId="0" applyNumberFormat="1" applyBorder="1">
      <alignment vertical="center"/>
    </xf>
    <xf numFmtId="4" fontId="3" fillId="2" borderId="4" xfId="0" applyNumberFormat="1" applyFont="1" applyFill="1" applyBorder="1" applyAlignment="1">
      <alignment horizontal="right" vertical="top"/>
    </xf>
    <xf numFmtId="49" fontId="3" fillId="2" borderId="2" xfId="0" applyNumberFormat="1" applyFont="1" applyFill="1" applyBorder="1" applyAlignment="1">
      <alignment horizontal="left" vertical="top" wrapText="1" shrinkToFit="1"/>
    </xf>
    <xf numFmtId="49" fontId="4" fillId="2" borderId="2" xfId="0" applyNumberFormat="1" applyFont="1" applyFill="1" applyBorder="1" applyAlignment="1">
      <alignment horizontal="left" vertical="top" wrapText="1" shrinkToFit="1"/>
    </xf>
    <xf numFmtId="176" fontId="0" fillId="0" borderId="5" xfId="0" applyNumberFormat="1" applyBorder="1" applyAlignment="1">
      <alignment horizontal="center" vertical="center"/>
    </xf>
    <xf numFmtId="176" fontId="0" fillId="0" borderId="6" xfId="0" applyNumberFormat="1" applyBorder="1" applyAlignment="1">
      <alignment horizontal="center" vertical="center"/>
    </xf>
    <xf numFmtId="176" fontId="0" fillId="0" borderId="7" xfId="0" applyNumberFormat="1" applyBorder="1" applyAlignment="1">
      <alignment horizontal="center" vertical="center"/>
    </xf>
    <xf numFmtId="0" fontId="1" fillId="0" borderId="4" xfId="0" applyFont="1" applyFill="1" applyBorder="1" applyAlignment="1"/>
    <xf numFmtId="49" fontId="10" fillId="2" borderId="1" xfId="0" applyNumberFormat="1" applyFont="1" applyFill="1" applyBorder="1" applyAlignment="1">
      <alignment horizontal="left" vertical="center"/>
    </xf>
    <xf numFmtId="0" fontId="11" fillId="2" borderId="1" xfId="0" applyFont="1" applyFill="1" applyBorder="1" applyAlignment="1">
      <alignment horizontal="left" vertical="center"/>
    </xf>
    <xf numFmtId="0" fontId="12" fillId="2" borderId="1" xfId="0" applyFont="1" applyFill="1" applyBorder="1" applyAlignment="1">
      <alignment horizontal="right" vertical="center"/>
    </xf>
    <xf numFmtId="0" fontId="3" fillId="2" borderId="8" xfId="0" applyFont="1" applyFill="1" applyBorder="1" applyAlignment="1">
      <alignment horizontal="right" vertical="center"/>
    </xf>
    <xf numFmtId="49" fontId="3" fillId="2" borderId="8" xfId="0" applyNumberFormat="1" applyFont="1" applyFill="1" applyBorder="1" applyAlignment="1">
      <alignment horizontal="center" vertical="center"/>
    </xf>
    <xf numFmtId="0" fontId="13" fillId="0" borderId="0" xfId="0" applyFont="1">
      <alignment vertical="center"/>
    </xf>
    <xf numFmtId="0" fontId="0" fillId="0" borderId="0" xfId="0" applyFont="1">
      <alignment vertical="center"/>
    </xf>
    <xf numFmtId="0" fontId="14" fillId="0" borderId="0" xfId="0" applyFont="1">
      <alignment vertical="center"/>
    </xf>
    <xf numFmtId="0" fontId="0" fillId="0" borderId="0" xfId="0" applyAlignment="1">
      <alignment horizontal="center" vertical="center"/>
    </xf>
    <xf numFmtId="0" fontId="15" fillId="0" borderId="0" xfId="0" applyFont="1" applyAlignment="1">
      <alignment horizontal="center" vertical="center"/>
    </xf>
    <xf numFmtId="0" fontId="0" fillId="0" borderId="0" xfId="0" applyBorder="1">
      <alignment vertical="center"/>
    </xf>
    <xf numFmtId="0" fontId="13" fillId="0" borderId="4" xfId="0" applyFont="1" applyBorder="1" applyAlignment="1">
      <alignment horizontal="center" vertical="center"/>
    </xf>
    <xf numFmtId="49" fontId="7" fillId="2" borderId="4" xfId="0" applyNumberFormat="1" applyFont="1" applyFill="1" applyBorder="1" applyAlignment="1">
      <alignment horizontal="center" vertical="center"/>
    </xf>
    <xf numFmtId="49" fontId="7" fillId="2" borderId="9" xfId="0" applyNumberFormat="1" applyFont="1" applyFill="1" applyBorder="1" applyAlignment="1">
      <alignment horizontal="center" vertical="center"/>
    </xf>
    <xf numFmtId="49" fontId="7" fillId="2" borderId="10" xfId="0" applyNumberFormat="1" applyFont="1" applyFill="1" applyBorder="1" applyAlignment="1">
      <alignment horizontal="center" vertical="center"/>
    </xf>
    <xf numFmtId="0" fontId="0" fillId="0" borderId="4" xfId="0" applyFont="1" applyBorder="1" applyAlignment="1">
      <alignment horizontal="center" vertical="center"/>
    </xf>
    <xf numFmtId="49" fontId="3" fillId="2" borderId="4" xfId="0" applyNumberFormat="1" applyFont="1" applyFill="1" applyBorder="1" applyAlignment="1">
      <alignment horizontal="center" vertical="center"/>
    </xf>
    <xf numFmtId="0" fontId="0" fillId="0" borderId="4" xfId="0" applyBorder="1" applyAlignment="1">
      <alignment horizontal="center" vertical="center"/>
    </xf>
    <xf numFmtId="0" fontId="14" fillId="0" borderId="4" xfId="0" applyFont="1" applyBorder="1" applyAlignment="1">
      <alignment horizontal="left" vertical="center"/>
    </xf>
    <xf numFmtId="176" fontId="14" fillId="0" borderId="4" xfId="0" applyNumberFormat="1" applyFont="1" applyBorder="1" applyAlignment="1">
      <alignment horizontal="right" vertical="center"/>
    </xf>
    <xf numFmtId="0" fontId="14" fillId="0" borderId="4" xfId="0" applyFont="1" applyBorder="1" applyAlignment="1">
      <alignment horizontal="right" vertical="center"/>
    </xf>
    <xf numFmtId="0" fontId="0" fillId="0" borderId="4" xfId="0" applyBorder="1" applyAlignment="1">
      <alignment horizontal="left" vertical="center"/>
    </xf>
    <xf numFmtId="0" fontId="16" fillId="0" borderId="4" xfId="0" applyFont="1" applyBorder="1" applyAlignment="1">
      <alignment horizontal="left" vertical="center"/>
    </xf>
    <xf numFmtId="176" fontId="0" fillId="0" borderId="4" xfId="0" applyNumberFormat="1" applyBorder="1" applyAlignment="1">
      <alignment horizontal="right" vertical="center"/>
    </xf>
    <xf numFmtId="0" fontId="0" fillId="0" borderId="11" xfId="0" applyBorder="1" applyAlignment="1">
      <alignment horizontal="right" vertical="center"/>
    </xf>
    <xf numFmtId="0" fontId="0" fillId="0" borderId="0" xfId="0" applyAlignment="1">
      <alignment horizontal="right" vertical="center"/>
    </xf>
    <xf numFmtId="0" fontId="0" fillId="0" borderId="0" xfId="0" applyFont="1" applyAlignment="1">
      <alignment wrapText="1"/>
    </xf>
    <xf numFmtId="0" fontId="17" fillId="0" borderId="0" xfId="0" applyFont="1" applyFill="1" applyAlignment="1">
      <alignment horizontal="center" vertical="center"/>
    </xf>
    <xf numFmtId="0" fontId="18" fillId="0" borderId="0" xfId="0" applyFont="1">
      <alignment vertical="center"/>
    </xf>
    <xf numFmtId="0" fontId="0" fillId="0" borderId="12" xfId="0" applyFont="1" applyBorder="1" applyAlignment="1">
      <alignment horizontal="center" vertical="center" wrapText="1"/>
    </xf>
    <xf numFmtId="49" fontId="3" fillId="2" borderId="4" xfId="0" applyNumberFormat="1" applyFont="1" applyFill="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17" fillId="0" borderId="9" xfId="0" applyFont="1" applyFill="1" applyBorder="1" applyAlignment="1">
      <alignment horizontal="center" vertical="center"/>
    </xf>
    <xf numFmtId="177" fontId="17" fillId="0" borderId="4" xfId="0" applyNumberFormat="1" applyFont="1" applyFill="1" applyBorder="1" applyAlignment="1">
      <alignment horizontal="center" vertical="center"/>
    </xf>
    <xf numFmtId="0" fontId="17" fillId="0" borderId="4" xfId="0" applyFont="1" applyFill="1" applyBorder="1" applyAlignment="1">
      <alignment horizontal="center" vertical="center"/>
    </xf>
    <xf numFmtId="0" fontId="19" fillId="0" borderId="0" xfId="0" applyFont="1">
      <alignment vertical="center"/>
    </xf>
    <xf numFmtId="0" fontId="0" fillId="0" borderId="15" xfId="0" applyBorder="1" applyAlignment="1">
      <alignment horizontal="right" vertical="center"/>
    </xf>
    <xf numFmtId="49" fontId="3" fillId="2" borderId="4" xfId="0" applyNumberFormat="1" applyFont="1" applyFill="1" applyBorder="1" applyAlignment="1">
      <alignment horizontal="left" vertical="center"/>
    </xf>
    <xf numFmtId="0" fontId="3" fillId="2" borderId="4" xfId="0" applyFont="1" applyFill="1" applyBorder="1" applyAlignment="1">
      <alignment horizontal="left" vertical="center"/>
    </xf>
    <xf numFmtId="0" fontId="15" fillId="0" borderId="0" xfId="0" applyFont="1">
      <alignment vertical="center"/>
    </xf>
    <xf numFmtId="0" fontId="0" fillId="0" borderId="0" xfId="0" applyAlignment="1">
      <alignment horizontal="left" vertical="center"/>
    </xf>
    <xf numFmtId="0" fontId="20" fillId="0" borderId="0" xfId="0" applyFont="1">
      <alignment vertical="center"/>
    </xf>
    <xf numFmtId="0" fontId="0" fillId="0" borderId="4" xfId="0" applyBorder="1" applyAlignment="1">
      <alignment vertical="center" wrapText="1"/>
    </xf>
    <xf numFmtId="176" fontId="21" fillId="0" borderId="4" xfId="0" applyNumberFormat="1" applyFont="1" applyBorder="1">
      <alignment vertical="center"/>
    </xf>
    <xf numFmtId="0" fontId="0" fillId="0" borderId="4" xfId="0" applyBorder="1">
      <alignment vertical="center"/>
    </xf>
    <xf numFmtId="0" fontId="21" fillId="0" borderId="0" xfId="0" applyFont="1">
      <alignment vertical="center"/>
    </xf>
    <xf numFmtId="0" fontId="19" fillId="0" borderId="0" xfId="0" applyFont="1" applyAlignment="1">
      <alignment horizontal="left" vertical="center"/>
    </xf>
    <xf numFmtId="0" fontId="0" fillId="0" borderId="0" xfId="0" applyAlignment="1">
      <alignment horizontal="center" vertical="center" wrapText="1"/>
    </xf>
    <xf numFmtId="0" fontId="22" fillId="0" borderId="0" xfId="0" applyFont="1">
      <alignment vertical="center"/>
    </xf>
    <xf numFmtId="0" fontId="0" fillId="0" borderId="4" xfId="0" applyBorder="1" applyAlignment="1">
      <alignment horizontal="center" vertical="center" wrapText="1"/>
    </xf>
    <xf numFmtId="176" fontId="0" fillId="0" borderId="4" xfId="0" applyNumberFormat="1" applyBorder="1" applyAlignment="1">
      <alignment horizontal="center" vertical="center"/>
    </xf>
    <xf numFmtId="0" fontId="0" fillId="0" borderId="11" xfId="0" applyBorder="1" applyAlignment="1">
      <alignment horizontal="left" vertical="center"/>
    </xf>
    <xf numFmtId="0" fontId="13" fillId="0" borderId="0" xfId="0" applyFont="1" applyAlignment="1">
      <alignment horizontal="right" vertical="center"/>
    </xf>
    <xf numFmtId="0" fontId="14" fillId="0" borderId="0" xfId="0" applyFont="1" applyAlignment="1">
      <alignment horizontal="center" vertical="center"/>
    </xf>
    <xf numFmtId="0" fontId="14" fillId="0" borderId="0" xfId="0" applyFont="1" applyAlignment="1">
      <alignment horizontal="left" vertical="center"/>
    </xf>
    <xf numFmtId="0" fontId="14" fillId="0" borderId="0" xfId="0" applyFont="1" applyAlignment="1">
      <alignment horizontal="right" vertical="center"/>
    </xf>
    <xf numFmtId="0" fontId="23" fillId="0" borderId="0" xfId="0" applyFont="1" applyAlignment="1">
      <alignment horizontal="left" vertical="center"/>
    </xf>
    <xf numFmtId="0" fontId="24" fillId="0" borderId="0" xfId="0" applyFont="1" applyAlignment="1">
      <alignment horizontal="center" vertical="center"/>
    </xf>
    <xf numFmtId="0" fontId="14" fillId="0" borderId="0" xfId="0" applyFont="1" applyBorder="1" applyAlignment="1">
      <alignment horizontal="left" vertical="center"/>
    </xf>
    <xf numFmtId="0" fontId="25" fillId="0" borderId="0" xfId="0" applyFont="1" applyAlignment="1">
      <alignment horizontal="right" vertical="center"/>
    </xf>
    <xf numFmtId="0" fontId="14" fillId="0" borderId="4" xfId="0" applyFont="1" applyBorder="1" applyAlignment="1">
      <alignment horizontal="center" vertical="center"/>
    </xf>
    <xf numFmtId="176" fontId="14" fillId="0" borderId="4" xfId="0" applyNumberFormat="1" applyFont="1" applyBorder="1" applyAlignment="1">
      <alignment horizontal="center" vertical="center"/>
    </xf>
    <xf numFmtId="0" fontId="14" fillId="0" borderId="9" xfId="0" applyFont="1" applyBorder="1" applyAlignment="1">
      <alignment horizontal="center" vertical="center"/>
    </xf>
    <xf numFmtId="0" fontId="14" fillId="0" borderId="16" xfId="0" applyFont="1" applyBorder="1" applyAlignment="1">
      <alignment horizontal="center" vertical="center"/>
    </xf>
    <xf numFmtId="177" fontId="14" fillId="0" borderId="0" xfId="0" applyNumberFormat="1" applyFont="1">
      <alignment vertical="center"/>
    </xf>
    <xf numFmtId="0" fontId="22" fillId="0" borderId="0" xfId="0" applyFont="1" applyAlignment="1">
      <alignment horizontal="left" vertical="center"/>
    </xf>
    <xf numFmtId="0" fontId="0" fillId="0" borderId="0" xfId="0" applyBorder="1" applyAlignment="1">
      <alignment horizontal="center" vertical="center"/>
    </xf>
    <xf numFmtId="176" fontId="14" fillId="0" borderId="4" xfId="0" applyNumberFormat="1" applyFont="1" applyBorder="1">
      <alignment vertical="center"/>
    </xf>
    <xf numFmtId="176" fontId="19" fillId="0" borderId="4" xfId="0" applyNumberFormat="1" applyFont="1" applyBorder="1">
      <alignment vertical="center"/>
    </xf>
    <xf numFmtId="0" fontId="26" fillId="0" borderId="0" xfId="0" applyFont="1" applyAlignment="1">
      <alignment horizontal="center" vertical="center"/>
    </xf>
    <xf numFmtId="0" fontId="17" fillId="0" borderId="0" xfId="0" applyFont="1" applyAlignment="1">
      <alignment horizontal="left" vertical="center"/>
    </xf>
    <xf numFmtId="0" fontId="0" fillId="0" borderId="0" xfId="0" applyBorder="1" applyAlignment="1">
      <alignment horizontal="right" vertical="center"/>
    </xf>
    <xf numFmtId="49" fontId="3" fillId="2" borderId="4" xfId="49" applyNumberFormat="1" applyFont="1" applyFill="1" applyBorder="1" applyAlignment="1">
      <alignment horizontal="left" vertical="center"/>
    </xf>
    <xf numFmtId="49" fontId="27" fillId="2" borderId="4" xfId="49" applyNumberFormat="1" applyFont="1" applyFill="1" applyBorder="1" applyAlignment="1">
      <alignment horizontal="left" vertical="center"/>
    </xf>
    <xf numFmtId="0" fontId="26" fillId="0" borderId="4" xfId="0" applyFont="1" applyBorder="1" applyAlignment="1">
      <alignment horizontal="center" vertical="center"/>
    </xf>
    <xf numFmtId="176" fontId="26" fillId="0" borderId="4" xfId="0" applyNumberFormat="1" applyFont="1" applyBorder="1" applyAlignment="1">
      <alignment horizontal="center" vertical="center"/>
    </xf>
    <xf numFmtId="49" fontId="28" fillId="2" borderId="4" xfId="49" applyNumberFormat="1"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9.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zoomScale="85" zoomScaleNormal="85" workbookViewId="0">
      <selection activeCell="E10" sqref="E10"/>
    </sheetView>
  </sheetViews>
  <sheetFormatPr defaultColWidth="9" defaultRowHeight="24.95" customHeight="1" outlineLevelCol="5"/>
  <cols>
    <col min="1" max="1" width="24.9916666666667" customWidth="1"/>
    <col min="2" max="2" width="20" customWidth="1"/>
    <col min="3" max="3" width="32.125" customWidth="1"/>
    <col min="4" max="6" width="18.6666666666667" customWidth="1"/>
    <col min="7" max="7" width="12.625"/>
  </cols>
  <sheetData>
    <row r="1" ht="24.75" customHeight="1" spans="1:1">
      <c r="A1" s="80" t="s">
        <v>0</v>
      </c>
    </row>
    <row r="2" ht="39" customHeight="1" spans="1:6">
      <c r="A2" s="40" t="s">
        <v>1</v>
      </c>
      <c r="B2" s="40"/>
      <c r="C2" s="40"/>
      <c r="D2" s="40"/>
      <c r="E2" s="40"/>
      <c r="F2" s="40"/>
    </row>
    <row r="3" ht="26.25" customHeight="1" spans="1:6">
      <c r="A3" s="102" t="s">
        <v>2</v>
      </c>
      <c r="B3" s="102"/>
      <c r="C3" s="40"/>
      <c r="D3" s="40"/>
      <c r="E3" s="40"/>
      <c r="F3" s="103" t="s">
        <v>3</v>
      </c>
    </row>
    <row r="4" customHeight="1" spans="1:6">
      <c r="A4" s="48" t="s">
        <v>4</v>
      </c>
      <c r="B4" s="48"/>
      <c r="C4" s="48" t="s">
        <v>5</v>
      </c>
      <c r="D4" s="48"/>
      <c r="E4" s="48"/>
      <c r="F4" s="48"/>
    </row>
    <row r="5" customHeight="1" spans="1:6">
      <c r="A5" s="48" t="s">
        <v>6</v>
      </c>
      <c r="B5" s="48" t="s">
        <v>7</v>
      </c>
      <c r="C5" s="48" t="s">
        <v>6</v>
      </c>
      <c r="D5" s="48" t="s">
        <v>8</v>
      </c>
      <c r="E5" s="48" t="s">
        <v>9</v>
      </c>
      <c r="F5" s="48" t="s">
        <v>10</v>
      </c>
    </row>
    <row r="6" customHeight="1" spans="1:6">
      <c r="A6" s="76" t="s">
        <v>11</v>
      </c>
      <c r="B6" s="23">
        <f>B7+B8</f>
        <v>340314164.3</v>
      </c>
      <c r="C6" s="76" t="s">
        <v>12</v>
      </c>
      <c r="D6" s="23">
        <f>SUM(D7:D33)</f>
        <v>340314164.3</v>
      </c>
      <c r="E6" s="23">
        <f>SUM(E7:E33)</f>
        <v>263276164.3</v>
      </c>
      <c r="F6" s="23">
        <f>SUM(F7:F33)</f>
        <v>77038000</v>
      </c>
    </row>
    <row r="7" customHeight="1" spans="1:6">
      <c r="A7" s="76" t="s">
        <v>13</v>
      </c>
      <c r="B7" s="23">
        <v>263276164.3</v>
      </c>
      <c r="C7" s="104" t="s">
        <v>14</v>
      </c>
      <c r="D7" s="23">
        <f>E7+F7</f>
        <v>0</v>
      </c>
      <c r="E7" s="23"/>
      <c r="F7" s="23"/>
    </row>
    <row r="8" customHeight="1" spans="1:6">
      <c r="A8" s="76" t="s">
        <v>15</v>
      </c>
      <c r="B8" s="23">
        <v>77038000</v>
      </c>
      <c r="C8" s="104" t="s">
        <v>16</v>
      </c>
      <c r="D8" s="23">
        <f t="shared" ref="D8:D34" si="0">E8+F8</f>
        <v>0</v>
      </c>
      <c r="E8" s="23"/>
      <c r="F8" s="23"/>
    </row>
    <row r="9" ht="18" customHeight="1" spans="1:6">
      <c r="A9" s="76"/>
      <c r="B9" s="23"/>
      <c r="C9" s="104" t="s">
        <v>17</v>
      </c>
      <c r="D9" s="23">
        <f t="shared" si="0"/>
        <v>0</v>
      </c>
      <c r="E9" s="23"/>
      <c r="F9" s="23"/>
    </row>
    <row r="10" ht="18" customHeight="1" spans="1:6">
      <c r="A10" s="76"/>
      <c r="B10" s="23"/>
      <c r="C10" s="105" t="s">
        <v>18</v>
      </c>
      <c r="D10" s="23">
        <f t="shared" si="0"/>
        <v>232408691.1</v>
      </c>
      <c r="E10" s="23">
        <f>159087291.1+73321400</f>
        <v>232408691.1</v>
      </c>
      <c r="F10" s="23"/>
    </row>
    <row r="11" ht="18" customHeight="1" spans="1:6">
      <c r="A11" s="76"/>
      <c r="B11" s="23"/>
      <c r="C11" s="104" t="s">
        <v>19</v>
      </c>
      <c r="D11" s="23">
        <f t="shared" si="0"/>
        <v>0</v>
      </c>
      <c r="E11" s="23"/>
      <c r="F11" s="23"/>
    </row>
    <row r="12" ht="18" customHeight="1" spans="1:6">
      <c r="A12" s="76"/>
      <c r="B12" s="23"/>
      <c r="C12" s="104" t="s">
        <v>20</v>
      </c>
      <c r="D12" s="23">
        <f t="shared" si="0"/>
        <v>0</v>
      </c>
      <c r="E12" s="23"/>
      <c r="F12" s="23"/>
    </row>
    <row r="13" ht="18" customHeight="1" spans="1:6">
      <c r="A13" s="76"/>
      <c r="B13" s="23"/>
      <c r="C13" s="104" t="s">
        <v>21</v>
      </c>
      <c r="D13" s="23">
        <f t="shared" si="0"/>
        <v>0</v>
      </c>
      <c r="E13" s="23"/>
      <c r="F13" s="23"/>
    </row>
    <row r="14" ht="18" customHeight="1" spans="1:6">
      <c r="A14" s="76"/>
      <c r="B14" s="23"/>
      <c r="C14" s="105" t="s">
        <v>22</v>
      </c>
      <c r="D14" s="23">
        <f t="shared" si="0"/>
        <v>11776928</v>
      </c>
      <c r="E14" s="23">
        <v>11776928</v>
      </c>
      <c r="F14" s="23"/>
    </row>
    <row r="15" ht="18" customHeight="1" spans="1:6">
      <c r="A15" s="76"/>
      <c r="B15" s="23"/>
      <c r="C15" s="104" t="s">
        <v>23</v>
      </c>
      <c r="D15" s="23">
        <f t="shared" si="0"/>
        <v>0</v>
      </c>
      <c r="E15" s="23"/>
      <c r="F15" s="23"/>
    </row>
    <row r="16" ht="18" customHeight="1" spans="1:6">
      <c r="A16" s="76"/>
      <c r="B16" s="23"/>
      <c r="C16" s="105" t="s">
        <v>24</v>
      </c>
      <c r="D16" s="23">
        <f t="shared" si="0"/>
        <v>10800724.4</v>
      </c>
      <c r="E16" s="23">
        <v>10800724.4</v>
      </c>
      <c r="F16" s="23"/>
    </row>
    <row r="17" ht="18" customHeight="1" spans="1:6">
      <c r="A17" s="76"/>
      <c r="B17" s="23"/>
      <c r="C17" s="104" t="s">
        <v>25</v>
      </c>
      <c r="D17" s="23">
        <f t="shared" si="0"/>
        <v>0</v>
      </c>
      <c r="E17" s="23"/>
      <c r="F17" s="23"/>
    </row>
    <row r="18" ht="18" customHeight="1" spans="1:6">
      <c r="A18" s="76"/>
      <c r="B18" s="23"/>
      <c r="C18" s="105" t="s">
        <v>26</v>
      </c>
      <c r="D18" s="23">
        <f t="shared" si="0"/>
        <v>77038000</v>
      </c>
      <c r="E18" s="23"/>
      <c r="F18" s="23">
        <v>77038000</v>
      </c>
    </row>
    <row r="19" ht="18" customHeight="1" spans="1:6">
      <c r="A19" s="76"/>
      <c r="B19" s="23"/>
      <c r="C19" s="104" t="s">
        <v>27</v>
      </c>
      <c r="D19" s="23">
        <f t="shared" si="0"/>
        <v>0</v>
      </c>
      <c r="E19" s="23"/>
      <c r="F19" s="23"/>
    </row>
    <row r="20" ht="18" customHeight="1" spans="1:6">
      <c r="A20" s="76"/>
      <c r="B20" s="23"/>
      <c r="C20" s="104" t="s">
        <v>28</v>
      </c>
      <c r="D20" s="23">
        <f t="shared" si="0"/>
        <v>0</v>
      </c>
      <c r="E20" s="23"/>
      <c r="F20" s="23"/>
    </row>
    <row r="21" ht="18" customHeight="1" spans="1:6">
      <c r="A21" s="76"/>
      <c r="B21" s="23"/>
      <c r="C21" s="104" t="s">
        <v>29</v>
      </c>
      <c r="D21" s="23">
        <f t="shared" si="0"/>
        <v>0</v>
      </c>
      <c r="E21" s="23"/>
      <c r="F21" s="23"/>
    </row>
    <row r="22" ht="18" customHeight="1" spans="1:6">
      <c r="A22" s="76"/>
      <c r="B22" s="23"/>
      <c r="C22" s="104" t="s">
        <v>30</v>
      </c>
      <c r="D22" s="23">
        <f t="shared" si="0"/>
        <v>0</v>
      </c>
      <c r="E22" s="23"/>
      <c r="F22" s="23"/>
    </row>
    <row r="23" ht="18" customHeight="1" spans="1:6">
      <c r="A23" s="76"/>
      <c r="B23" s="23"/>
      <c r="C23" s="104" t="s">
        <v>31</v>
      </c>
      <c r="D23" s="23">
        <f t="shared" si="0"/>
        <v>0</v>
      </c>
      <c r="E23" s="23"/>
      <c r="F23" s="23"/>
    </row>
    <row r="24" ht="18" customHeight="1" spans="1:6">
      <c r="A24" s="76"/>
      <c r="B24" s="23"/>
      <c r="C24" s="104" t="s">
        <v>32</v>
      </c>
      <c r="D24" s="23">
        <f t="shared" si="0"/>
        <v>0</v>
      </c>
      <c r="E24" s="23"/>
      <c r="F24" s="23"/>
    </row>
    <row r="25" ht="18" customHeight="1" spans="1:6">
      <c r="A25" s="76"/>
      <c r="B25" s="23"/>
      <c r="C25" s="104" t="s">
        <v>33</v>
      </c>
      <c r="D25" s="23">
        <f t="shared" si="0"/>
        <v>0</v>
      </c>
      <c r="E25" s="23"/>
      <c r="F25" s="23"/>
    </row>
    <row r="26" ht="18" customHeight="1" spans="1:6">
      <c r="A26" s="76"/>
      <c r="B26" s="23"/>
      <c r="C26" s="105" t="s">
        <v>34</v>
      </c>
      <c r="D26" s="23">
        <f t="shared" si="0"/>
        <v>8289820.8</v>
      </c>
      <c r="E26" s="23">
        <v>8289820.8</v>
      </c>
      <c r="F26" s="23"/>
    </row>
    <row r="27" ht="18" customHeight="1" spans="1:6">
      <c r="A27" s="76"/>
      <c r="B27" s="23"/>
      <c r="C27" s="104" t="s">
        <v>35</v>
      </c>
      <c r="D27" s="23">
        <f t="shared" si="0"/>
        <v>0</v>
      </c>
      <c r="E27" s="23"/>
      <c r="F27" s="23"/>
    </row>
    <row r="28" ht="18" customHeight="1" spans="1:6">
      <c r="A28" s="76"/>
      <c r="B28" s="23"/>
      <c r="C28" s="104" t="s">
        <v>36</v>
      </c>
      <c r="D28" s="23">
        <f t="shared" si="0"/>
        <v>0</v>
      </c>
      <c r="E28" s="23"/>
      <c r="F28" s="23"/>
    </row>
    <row r="29" ht="18" customHeight="1" spans="1:6">
      <c r="A29" s="76"/>
      <c r="B29" s="23"/>
      <c r="C29" s="104" t="s">
        <v>37</v>
      </c>
      <c r="D29" s="23">
        <f t="shared" si="0"/>
        <v>0</v>
      </c>
      <c r="E29" s="23"/>
      <c r="F29" s="23"/>
    </row>
    <row r="30" ht="18" customHeight="1" spans="1:6">
      <c r="A30" s="76"/>
      <c r="B30" s="23"/>
      <c r="C30" s="104" t="s">
        <v>38</v>
      </c>
      <c r="D30" s="23">
        <f t="shared" si="0"/>
        <v>0</v>
      </c>
      <c r="E30" s="23"/>
      <c r="F30" s="23"/>
    </row>
    <row r="31" ht="18" customHeight="1" spans="1:6">
      <c r="A31" s="76"/>
      <c r="B31" s="23"/>
      <c r="C31" s="104" t="s">
        <v>39</v>
      </c>
      <c r="D31" s="23">
        <f t="shared" si="0"/>
        <v>0</v>
      </c>
      <c r="E31" s="23"/>
      <c r="F31" s="23"/>
    </row>
    <row r="32" ht="18" customHeight="1" spans="1:6">
      <c r="A32" s="76"/>
      <c r="B32" s="23"/>
      <c r="C32" s="104" t="s">
        <v>40</v>
      </c>
      <c r="D32" s="23">
        <f t="shared" si="0"/>
        <v>0</v>
      </c>
      <c r="E32" s="23"/>
      <c r="F32" s="23"/>
    </row>
    <row r="33" ht="18" customHeight="1" spans="1:6">
      <c r="A33" s="76"/>
      <c r="B33" s="23"/>
      <c r="C33" s="104" t="s">
        <v>41</v>
      </c>
      <c r="D33" s="23">
        <f t="shared" si="0"/>
        <v>0</v>
      </c>
      <c r="E33" s="23"/>
      <c r="F33" s="23"/>
    </row>
    <row r="34" s="101" customFormat="1" ht="34" customHeight="1" spans="1:6">
      <c r="A34" s="106" t="s">
        <v>42</v>
      </c>
      <c r="B34" s="107">
        <f t="shared" ref="B34:F34" si="1">SUM(B7:B33)</f>
        <v>340314164.3</v>
      </c>
      <c r="C34" s="108" t="s">
        <v>43</v>
      </c>
      <c r="D34" s="107">
        <f t="shared" si="0"/>
        <v>340314164.3</v>
      </c>
      <c r="E34" s="107">
        <f t="shared" si="1"/>
        <v>263276164.3</v>
      </c>
      <c r="F34" s="107">
        <f t="shared" si="1"/>
        <v>77038000</v>
      </c>
    </row>
  </sheetData>
  <mergeCells count="4">
    <mergeCell ref="A2:F2"/>
    <mergeCell ref="A3:B3"/>
    <mergeCell ref="A4:B4"/>
    <mergeCell ref="C4:F4"/>
  </mergeCells>
  <printOptions horizontalCentered="1"/>
  <pageMargins left="0.0388888888888889" right="0.0388888888888889" top="0.747916666666667" bottom="0.747916666666667" header="0.313888888888889" footer="0.313888888888889"/>
  <pageSetup paperSize="9" scale="7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topLeftCell="A10" workbookViewId="0">
      <selection activeCell="A16" sqref="$A16:$XFD16"/>
    </sheetView>
  </sheetViews>
  <sheetFormatPr defaultColWidth="15.625" defaultRowHeight="24.95" customHeight="1" outlineLevelCol="4"/>
  <cols>
    <col min="1" max="1" width="12.125" style="39" customWidth="1"/>
    <col min="2" max="2" width="37.875" customWidth="1"/>
    <col min="3" max="4" width="17.125"/>
    <col min="5" max="5" width="16"/>
  </cols>
  <sheetData>
    <row r="1" customHeight="1" spans="1:1">
      <c r="A1" s="97" t="s">
        <v>44</v>
      </c>
    </row>
    <row r="2" customHeight="1" spans="1:5">
      <c r="A2" s="40" t="s">
        <v>45</v>
      </c>
      <c r="B2" s="40"/>
      <c r="C2" s="40"/>
      <c r="D2" s="40"/>
      <c r="E2" s="40"/>
    </row>
    <row r="3" customHeight="1" spans="1:5">
      <c r="A3" s="98" t="s">
        <v>2</v>
      </c>
      <c r="B3" s="40"/>
      <c r="C3" s="40"/>
      <c r="D3" s="40"/>
      <c r="E3" s="56" t="s">
        <v>3</v>
      </c>
    </row>
    <row r="4" customHeight="1" spans="1:5">
      <c r="A4" s="48" t="s">
        <v>46</v>
      </c>
      <c r="B4" s="48"/>
      <c r="C4" s="48" t="s">
        <v>47</v>
      </c>
      <c r="D4" s="48"/>
      <c r="E4" s="48"/>
    </row>
    <row r="5" s="39" customFormat="1" customHeight="1" spans="1:5">
      <c r="A5" s="48" t="s">
        <v>48</v>
      </c>
      <c r="B5" s="48" t="s">
        <v>49</v>
      </c>
      <c r="C5" s="48" t="s">
        <v>50</v>
      </c>
      <c r="D5" s="48" t="s">
        <v>51</v>
      </c>
      <c r="E5" s="48" t="s">
        <v>52</v>
      </c>
    </row>
    <row r="6" customHeight="1" spans="1:5">
      <c r="A6" s="48">
        <v>2040201</v>
      </c>
      <c r="B6" s="76" t="s">
        <v>53</v>
      </c>
      <c r="C6" s="23">
        <f>D6+E6</f>
        <v>157263231.1</v>
      </c>
      <c r="D6" s="99">
        <v>157263231.1</v>
      </c>
      <c r="E6" s="23"/>
    </row>
    <row r="7" customHeight="1" spans="1:5">
      <c r="A7" s="48">
        <v>2040202</v>
      </c>
      <c r="B7" s="76" t="s">
        <v>54</v>
      </c>
      <c r="C7" s="23">
        <f>D7+E7</f>
        <v>44560900</v>
      </c>
      <c r="D7" s="99"/>
      <c r="E7" s="23">
        <v>44560900</v>
      </c>
    </row>
    <row r="8" customHeight="1" spans="1:5">
      <c r="A8" s="48">
        <v>2040219</v>
      </c>
      <c r="B8" s="76" t="s">
        <v>55</v>
      </c>
      <c r="C8" s="23">
        <f>D8+E8</f>
        <v>1000000</v>
      </c>
      <c r="D8" s="99"/>
      <c r="E8" s="23">
        <v>1000000</v>
      </c>
    </row>
    <row r="9" customHeight="1" spans="1:5">
      <c r="A9" s="48">
        <v>2040220</v>
      </c>
      <c r="B9" s="76" t="s">
        <v>56</v>
      </c>
      <c r="C9" s="23">
        <f>D9+E9</f>
        <v>2567000</v>
      </c>
      <c r="D9" s="99"/>
      <c r="E9" s="23">
        <v>2567000</v>
      </c>
    </row>
    <row r="10" customHeight="1" spans="1:5">
      <c r="A10" s="48">
        <v>2040221</v>
      </c>
      <c r="B10" s="76" t="s">
        <v>57</v>
      </c>
      <c r="C10" s="23">
        <f>D10+E10</f>
        <v>23723500</v>
      </c>
      <c r="D10" s="99"/>
      <c r="E10" s="23">
        <v>23723500</v>
      </c>
    </row>
    <row r="11" customHeight="1" spans="1:5">
      <c r="A11" s="48">
        <v>2040299</v>
      </c>
      <c r="B11" s="76" t="s">
        <v>58</v>
      </c>
      <c r="C11" s="23">
        <f>D11+E11</f>
        <v>1470000</v>
      </c>
      <c r="D11" s="99"/>
      <c r="E11" s="23">
        <v>1470000</v>
      </c>
    </row>
    <row r="12" customHeight="1" spans="1:5">
      <c r="A12" s="48">
        <v>2040801</v>
      </c>
      <c r="B12" s="76" t="s">
        <v>53</v>
      </c>
      <c r="C12" s="23">
        <f>D12+E12</f>
        <v>1824060</v>
      </c>
      <c r="D12" s="99">
        <v>1824060</v>
      </c>
      <c r="E12" s="100"/>
    </row>
    <row r="13" customHeight="1" spans="1:5">
      <c r="A13" s="48">
        <v>2080505</v>
      </c>
      <c r="B13" s="76" t="s">
        <v>59</v>
      </c>
      <c r="C13" s="23">
        <f>D13+E13</f>
        <v>11553080</v>
      </c>
      <c r="D13" s="23">
        <v>11553080</v>
      </c>
      <c r="E13" s="23"/>
    </row>
    <row r="14" customHeight="1" spans="1:5">
      <c r="A14" s="48">
        <v>2080899</v>
      </c>
      <c r="B14" s="76" t="s">
        <v>60</v>
      </c>
      <c r="C14" s="23">
        <f>D14+E14</f>
        <v>223848</v>
      </c>
      <c r="D14" s="23">
        <v>223848</v>
      </c>
      <c r="E14" s="23"/>
    </row>
    <row r="15" customHeight="1" spans="1:5">
      <c r="A15" s="48">
        <v>2101101</v>
      </c>
      <c r="B15" s="76" t="s">
        <v>61</v>
      </c>
      <c r="C15" s="23">
        <f>D15+E15</f>
        <v>2536456.4</v>
      </c>
      <c r="D15" s="23">
        <v>2536456.4</v>
      </c>
      <c r="E15" s="23"/>
    </row>
    <row r="16" customHeight="1" spans="1:5">
      <c r="A16" s="48">
        <v>2101103</v>
      </c>
      <c r="B16" s="76" t="s">
        <v>62</v>
      </c>
      <c r="C16" s="23">
        <f>D16+E16</f>
        <v>8264268</v>
      </c>
      <c r="D16" s="23">
        <v>8264268</v>
      </c>
      <c r="E16" s="23"/>
    </row>
    <row r="17" customHeight="1" spans="1:5">
      <c r="A17" s="48">
        <v>2210201</v>
      </c>
      <c r="B17" s="76" t="s">
        <v>63</v>
      </c>
      <c r="C17" s="23">
        <f>D17+E17</f>
        <v>8289820.8</v>
      </c>
      <c r="D17" s="23">
        <v>8289820.8</v>
      </c>
      <c r="E17" s="23"/>
    </row>
    <row r="18" customHeight="1" spans="1:5">
      <c r="A18" s="48" t="s">
        <v>8</v>
      </c>
      <c r="B18" s="48"/>
      <c r="C18" s="23">
        <f>SUM(C6:C17)</f>
        <v>263276164.3</v>
      </c>
      <c r="D18" s="23">
        <f>SUM(D6:D17)</f>
        <v>189954764.3</v>
      </c>
      <c r="E18" s="23">
        <f>SUM(E6:E17)</f>
        <v>73321400</v>
      </c>
    </row>
  </sheetData>
  <sortState ref="A6:H16">
    <sortCondition ref="A6:A16"/>
  </sortState>
  <mergeCells count="4">
    <mergeCell ref="A2:E2"/>
    <mergeCell ref="A4:B4"/>
    <mergeCell ref="C4:E4"/>
    <mergeCell ref="A18:B18"/>
  </mergeCells>
  <printOptions horizontalCentered="1"/>
  <pageMargins left="0.707638888888889" right="0.707638888888889" top="1.92777777777778" bottom="0.747916666666667" header="0.313888888888889" footer="0.313888888888889"/>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topLeftCell="A10" workbookViewId="0">
      <selection activeCell="B22" sqref="B22"/>
    </sheetView>
  </sheetViews>
  <sheetFormatPr defaultColWidth="15.625" defaultRowHeight="24.95" customHeight="1" outlineLevelCol="7"/>
  <cols>
    <col min="1" max="1" width="10" style="86" customWidth="1"/>
    <col min="2" max="2" width="28" style="38" customWidth="1"/>
    <col min="3" max="4" width="17.125" style="38"/>
    <col min="5" max="5" width="16" style="38"/>
    <col min="6" max="6" width="15.625" style="87"/>
    <col min="7" max="16384" width="15.625" style="38"/>
  </cols>
  <sheetData>
    <row r="1" ht="36" customHeight="1" spans="1:1">
      <c r="A1" s="88" t="s">
        <v>64</v>
      </c>
    </row>
    <row r="2" ht="33" customHeight="1" spans="1:5">
      <c r="A2" s="89" t="s">
        <v>65</v>
      </c>
      <c r="B2" s="89"/>
      <c r="C2" s="89"/>
      <c r="D2" s="89"/>
      <c r="E2" s="89"/>
    </row>
    <row r="3" customHeight="1" spans="1:5">
      <c r="A3" s="90" t="s">
        <v>2</v>
      </c>
      <c r="E3" s="91" t="s">
        <v>3</v>
      </c>
    </row>
    <row r="4" customHeight="1" spans="1:5">
      <c r="A4" s="49" t="s">
        <v>66</v>
      </c>
      <c r="B4" s="92"/>
      <c r="C4" s="92" t="s">
        <v>67</v>
      </c>
      <c r="D4" s="92"/>
      <c r="E4" s="92"/>
    </row>
    <row r="5" s="85" customFormat="1" customHeight="1" spans="1:6">
      <c r="A5" s="92" t="s">
        <v>48</v>
      </c>
      <c r="B5" s="92" t="s">
        <v>49</v>
      </c>
      <c r="C5" s="92" t="s">
        <v>8</v>
      </c>
      <c r="D5" s="92" t="s">
        <v>68</v>
      </c>
      <c r="E5" s="92" t="s">
        <v>69</v>
      </c>
      <c r="F5" s="87"/>
    </row>
    <row r="6" s="38" customFormat="1" customHeight="1" spans="1:6">
      <c r="A6" s="92">
        <v>30101</v>
      </c>
      <c r="B6" s="92" t="s">
        <v>70</v>
      </c>
      <c r="C6" s="93">
        <f t="shared" ref="C6:C24" si="0">D6+E6</f>
        <v>29840664</v>
      </c>
      <c r="D6" s="93">
        <v>29840664</v>
      </c>
      <c r="E6" s="93"/>
      <c r="F6" s="87"/>
    </row>
    <row r="7" s="38" customFormat="1" customHeight="1" spans="1:6">
      <c r="A7" s="92">
        <v>30102</v>
      </c>
      <c r="B7" s="92" t="s">
        <v>71</v>
      </c>
      <c r="C7" s="93">
        <f t="shared" si="0"/>
        <v>35793936</v>
      </c>
      <c r="D7" s="93">
        <v>35793936</v>
      </c>
      <c r="E7" s="93"/>
      <c r="F7" s="87"/>
    </row>
    <row r="8" s="38" customFormat="1" customHeight="1" spans="1:6">
      <c r="A8" s="92">
        <v>30103</v>
      </c>
      <c r="B8" s="92" t="s">
        <v>72</v>
      </c>
      <c r="C8" s="93">
        <f t="shared" si="0"/>
        <v>2486722</v>
      </c>
      <c r="D8" s="93">
        <v>2486722</v>
      </c>
      <c r="E8" s="93"/>
      <c r="F8" s="87"/>
    </row>
    <row r="9" s="38" customFormat="1" customHeight="1" spans="1:6">
      <c r="A9" s="92">
        <v>30107</v>
      </c>
      <c r="B9" s="92" t="s">
        <v>73</v>
      </c>
      <c r="C9" s="93">
        <f t="shared" si="0"/>
        <v>140880</v>
      </c>
      <c r="D9" s="93">
        <v>140880</v>
      </c>
      <c r="E9" s="93"/>
      <c r="F9" s="87"/>
    </row>
    <row r="10" s="85" customFormat="1" customHeight="1" spans="1:8">
      <c r="A10" s="92">
        <v>30108</v>
      </c>
      <c r="B10" s="92" t="s">
        <v>74</v>
      </c>
      <c r="C10" s="93">
        <f t="shared" si="0"/>
        <v>11553080</v>
      </c>
      <c r="D10" s="93">
        <v>11553080</v>
      </c>
      <c r="E10" s="93"/>
      <c r="F10" s="87"/>
      <c r="H10" s="38"/>
    </row>
    <row r="11" s="85" customFormat="1" customHeight="1" spans="1:8">
      <c r="A11" s="92">
        <v>30110</v>
      </c>
      <c r="B11" s="92" t="s">
        <v>75</v>
      </c>
      <c r="C11" s="93">
        <f t="shared" si="0"/>
        <v>2387253.1</v>
      </c>
      <c r="D11" s="93">
        <v>2387253.1</v>
      </c>
      <c r="E11" s="93"/>
      <c r="F11" s="87"/>
      <c r="H11" s="38"/>
    </row>
    <row r="12" s="85" customFormat="1" customHeight="1" spans="1:8">
      <c r="A12" s="92">
        <v>30111</v>
      </c>
      <c r="B12" s="92" t="s">
        <v>76</v>
      </c>
      <c r="C12" s="93">
        <f t="shared" si="0"/>
        <v>8264268</v>
      </c>
      <c r="D12" s="93">
        <v>8264268</v>
      </c>
      <c r="E12" s="93"/>
      <c r="F12" s="87"/>
      <c r="H12" s="38"/>
    </row>
    <row r="13" s="85" customFormat="1" customHeight="1" spans="1:8">
      <c r="A13" s="92">
        <v>30112</v>
      </c>
      <c r="B13" s="92" t="s">
        <v>77</v>
      </c>
      <c r="C13" s="93">
        <f t="shared" si="0"/>
        <v>282272.7</v>
      </c>
      <c r="D13" s="93">
        <v>282272.7</v>
      </c>
      <c r="E13" s="93"/>
      <c r="F13" s="87"/>
      <c r="H13" s="38"/>
    </row>
    <row r="14" s="85" customFormat="1" customHeight="1" spans="1:8">
      <c r="A14" s="92">
        <v>30113</v>
      </c>
      <c r="B14" s="92" t="s">
        <v>63</v>
      </c>
      <c r="C14" s="93">
        <f t="shared" si="0"/>
        <v>8289820.8</v>
      </c>
      <c r="D14" s="93">
        <v>8289820.8</v>
      </c>
      <c r="E14" s="93"/>
      <c r="F14" s="87"/>
      <c r="H14" s="38"/>
    </row>
    <row r="15" s="85" customFormat="1" customHeight="1" spans="1:8">
      <c r="A15" s="92">
        <v>30199</v>
      </c>
      <c r="B15" s="92" t="s">
        <v>78</v>
      </c>
      <c r="C15" s="93">
        <f t="shared" si="0"/>
        <v>61077320</v>
      </c>
      <c r="D15" s="93">
        <v>61077320</v>
      </c>
      <c r="E15" s="93"/>
      <c r="F15" s="87"/>
      <c r="H15" s="38"/>
    </row>
    <row r="16" s="85" customFormat="1" customHeight="1" spans="1:8">
      <c r="A16" s="92">
        <v>30201</v>
      </c>
      <c r="B16" s="92" t="s">
        <v>79</v>
      </c>
      <c r="C16" s="93">
        <f t="shared" si="0"/>
        <v>9789318</v>
      </c>
      <c r="D16" s="93"/>
      <c r="E16" s="93">
        <v>9789318</v>
      </c>
      <c r="F16" s="87"/>
      <c r="H16" s="38"/>
    </row>
    <row r="17" s="85" customFormat="1" customHeight="1" spans="1:8">
      <c r="A17" s="92">
        <v>30207</v>
      </c>
      <c r="B17" s="92" t="s">
        <v>80</v>
      </c>
      <c r="C17" s="93">
        <f t="shared" si="0"/>
        <v>902400</v>
      </c>
      <c r="D17" s="93"/>
      <c r="E17" s="93">
        <v>902400</v>
      </c>
      <c r="F17" s="87"/>
      <c r="H17" s="38"/>
    </row>
    <row r="18" s="85" customFormat="1" customHeight="1" spans="1:8">
      <c r="A18" s="92">
        <v>30228</v>
      </c>
      <c r="B18" s="92" t="s">
        <v>81</v>
      </c>
      <c r="C18" s="93">
        <f t="shared" si="0"/>
        <v>1316125.7</v>
      </c>
      <c r="D18" s="93"/>
      <c r="E18" s="93">
        <v>1316125.7</v>
      </c>
      <c r="F18" s="87"/>
      <c r="H18" s="38"/>
    </row>
    <row r="19" s="85" customFormat="1" customHeight="1" spans="1:8">
      <c r="A19" s="92">
        <v>30229</v>
      </c>
      <c r="B19" s="92" t="s">
        <v>82</v>
      </c>
      <c r="C19" s="93">
        <f t="shared" si="0"/>
        <v>22776</v>
      </c>
      <c r="D19" s="93"/>
      <c r="E19" s="93">
        <v>22776</v>
      </c>
      <c r="F19" s="87"/>
      <c r="H19" s="38"/>
    </row>
    <row r="20" s="85" customFormat="1" customHeight="1" spans="1:8">
      <c r="A20" s="92">
        <v>30231</v>
      </c>
      <c r="B20" s="92" t="s">
        <v>83</v>
      </c>
      <c r="C20" s="93">
        <f t="shared" si="0"/>
        <v>1740000</v>
      </c>
      <c r="D20" s="93"/>
      <c r="E20" s="93">
        <v>1740000</v>
      </c>
      <c r="F20" s="87"/>
      <c r="H20" s="38"/>
    </row>
    <row r="21" s="85" customFormat="1" customHeight="1" spans="1:8">
      <c r="A21" s="92">
        <v>30239</v>
      </c>
      <c r="B21" s="92" t="s">
        <v>84</v>
      </c>
      <c r="C21" s="93">
        <f t="shared" si="0"/>
        <v>5839080</v>
      </c>
      <c r="D21" s="93"/>
      <c r="E21" s="93">
        <v>5839080</v>
      </c>
      <c r="F21" s="87"/>
      <c r="H21" s="38"/>
    </row>
    <row r="22" s="85" customFormat="1" customHeight="1" spans="1:8">
      <c r="A22" s="92">
        <v>30299</v>
      </c>
      <c r="B22" s="92" t="s">
        <v>85</v>
      </c>
      <c r="C22" s="93">
        <f t="shared" si="0"/>
        <v>10005000</v>
      </c>
      <c r="D22" s="93"/>
      <c r="E22" s="93">
        <v>10005000</v>
      </c>
      <c r="F22" s="87"/>
      <c r="H22" s="38"/>
    </row>
    <row r="23" s="85" customFormat="1" customHeight="1" spans="1:8">
      <c r="A23" s="92">
        <v>30305</v>
      </c>
      <c r="B23" s="92" t="s">
        <v>86</v>
      </c>
      <c r="C23" s="93">
        <f t="shared" si="0"/>
        <v>223848</v>
      </c>
      <c r="D23" s="93">
        <v>223848</v>
      </c>
      <c r="E23" s="93"/>
      <c r="F23" s="87"/>
      <c r="H23" s="38"/>
    </row>
    <row r="24" customHeight="1" spans="1:5">
      <c r="A24" s="94" t="s">
        <v>8</v>
      </c>
      <c r="B24" s="95"/>
      <c r="C24" s="93">
        <f t="shared" si="0"/>
        <v>189954764.3</v>
      </c>
      <c r="D24" s="93">
        <f>SUM(D6:D23)</f>
        <v>160340064.6</v>
      </c>
      <c r="E24" s="93">
        <f>SUM(E6:E23)</f>
        <v>29614699.7</v>
      </c>
    </row>
    <row r="25" customHeight="1" spans="3:3">
      <c r="C25" s="96"/>
    </row>
  </sheetData>
  <mergeCells count="4">
    <mergeCell ref="A2:E2"/>
    <mergeCell ref="A4:B4"/>
    <mergeCell ref="C4:E4"/>
    <mergeCell ref="A24:B24"/>
  </mergeCells>
  <printOptions horizontalCentered="1"/>
  <pageMargins left="0.707638888888889" right="0.707638888888889" top="1.73125" bottom="0.747916666666667" header="0.313888888888889" footer="0.313888888888889"/>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topLeftCell="C1" workbookViewId="0">
      <selection activeCell="E7" sqref="E7"/>
    </sheetView>
  </sheetViews>
  <sheetFormatPr defaultColWidth="15.625" defaultRowHeight="24.95" customHeight="1"/>
  <cols>
    <col min="1" max="1" width="14.625" customWidth="1"/>
    <col min="2" max="2" width="12.75" customWidth="1"/>
    <col min="3" max="3" width="15.125" customWidth="1"/>
    <col min="5" max="5" width="16"/>
    <col min="6" max="6" width="12.875" customWidth="1"/>
    <col min="7" max="8" width="16.125" customWidth="1"/>
    <col min="9" max="9" width="16.25" customWidth="1"/>
    <col min="12" max="12" width="12" customWidth="1"/>
  </cols>
  <sheetData>
    <row r="1" customHeight="1" spans="1:1">
      <c r="A1" s="80" t="s">
        <v>87</v>
      </c>
    </row>
    <row r="2" ht="34.5" customHeight="1" spans="1:12">
      <c r="A2" s="40" t="s">
        <v>88</v>
      </c>
      <c r="B2" s="40"/>
      <c r="C2" s="40"/>
      <c r="D2" s="40"/>
      <c r="E2" s="40"/>
      <c r="F2" s="40"/>
      <c r="G2" s="40"/>
      <c r="H2" s="40"/>
      <c r="I2" s="40"/>
      <c r="J2" s="40"/>
      <c r="K2" s="40"/>
      <c r="L2" s="40"/>
    </row>
    <row r="3" ht="33" customHeight="1" spans="1:12">
      <c r="A3" s="41" t="s">
        <v>2</v>
      </c>
      <c r="L3" s="84" t="s">
        <v>3</v>
      </c>
    </row>
    <row r="4" ht="29.25" customHeight="1" spans="1:12">
      <c r="A4" s="48" t="s">
        <v>89</v>
      </c>
      <c r="B4" s="48"/>
      <c r="C4" s="48"/>
      <c r="D4" s="48"/>
      <c r="E4" s="48"/>
      <c r="F4" s="48"/>
      <c r="G4" s="48" t="s">
        <v>47</v>
      </c>
      <c r="H4" s="48"/>
      <c r="I4" s="48"/>
      <c r="J4" s="48"/>
      <c r="K4" s="48"/>
      <c r="L4" s="48"/>
    </row>
    <row r="5" s="79" customFormat="1" ht="33" customHeight="1" spans="1:12">
      <c r="A5" s="81" t="s">
        <v>8</v>
      </c>
      <c r="B5" s="81" t="s">
        <v>90</v>
      </c>
      <c r="C5" s="81" t="s">
        <v>91</v>
      </c>
      <c r="D5" s="81"/>
      <c r="E5" s="81"/>
      <c r="F5" s="81" t="s">
        <v>92</v>
      </c>
      <c r="G5" s="81" t="s">
        <v>8</v>
      </c>
      <c r="H5" s="81" t="s">
        <v>90</v>
      </c>
      <c r="I5" s="81" t="s">
        <v>91</v>
      </c>
      <c r="J5" s="81"/>
      <c r="K5" s="81"/>
      <c r="L5" s="81" t="s">
        <v>92</v>
      </c>
    </row>
    <row r="6" s="79" customFormat="1" ht="33" customHeight="1" spans="1:12">
      <c r="A6" s="81"/>
      <c r="B6" s="81"/>
      <c r="C6" s="81" t="s">
        <v>50</v>
      </c>
      <c r="D6" s="81" t="s">
        <v>93</v>
      </c>
      <c r="E6" s="81" t="s">
        <v>94</v>
      </c>
      <c r="F6" s="81"/>
      <c r="G6" s="81"/>
      <c r="H6" s="81"/>
      <c r="I6" s="81" t="s">
        <v>50</v>
      </c>
      <c r="J6" s="81" t="s">
        <v>93</v>
      </c>
      <c r="K6" s="81" t="s">
        <v>94</v>
      </c>
      <c r="L6" s="81"/>
    </row>
    <row r="7" s="39" customFormat="1" ht="33" customHeight="1" spans="1:12">
      <c r="A7" s="82">
        <f>B7+C7+F7</f>
        <v>10450000</v>
      </c>
      <c r="B7" s="82">
        <v>50000</v>
      </c>
      <c r="C7" s="82">
        <f>D7+E7</f>
        <v>10220000</v>
      </c>
      <c r="D7" s="82">
        <v>0</v>
      </c>
      <c r="E7" s="82">
        <v>10220000</v>
      </c>
      <c r="F7" s="82">
        <v>180000</v>
      </c>
      <c r="G7" s="82">
        <f>H7+I7+L7</f>
        <v>10240000</v>
      </c>
      <c r="H7" s="82">
        <v>60000</v>
      </c>
      <c r="I7" s="82">
        <f>J7+K7</f>
        <v>10000000</v>
      </c>
      <c r="J7" s="82">
        <v>2000000</v>
      </c>
      <c r="K7" s="82">
        <v>8000000</v>
      </c>
      <c r="L7" s="82">
        <v>180000</v>
      </c>
    </row>
    <row r="8" ht="40.5" customHeight="1" spans="1:12">
      <c r="A8" s="83"/>
      <c r="B8" s="83"/>
      <c r="C8" s="83"/>
      <c r="D8" s="83"/>
      <c r="E8" s="83"/>
      <c r="F8" s="83"/>
      <c r="G8" s="83"/>
      <c r="H8" s="83"/>
      <c r="I8" s="83"/>
      <c r="J8" s="83"/>
      <c r="K8" s="83"/>
      <c r="L8" s="83"/>
    </row>
    <row r="9" customHeight="1" spans="1:12">
      <c r="A9" s="72"/>
      <c r="B9" s="72"/>
      <c r="C9" s="72"/>
      <c r="D9" s="72"/>
      <c r="E9" s="72"/>
      <c r="F9" s="72"/>
      <c r="G9" s="72"/>
      <c r="H9" s="72"/>
      <c r="I9" s="72"/>
      <c r="J9" s="72"/>
      <c r="K9" s="72"/>
      <c r="L9" s="72"/>
    </row>
    <row r="10" ht="26.25" customHeight="1" spans="1:12">
      <c r="A10" s="72"/>
      <c r="B10" s="72"/>
      <c r="C10" s="72"/>
      <c r="D10" s="72"/>
      <c r="E10" s="72"/>
      <c r="F10" s="72"/>
      <c r="G10" s="72"/>
      <c r="H10" s="72"/>
      <c r="I10" s="72"/>
      <c r="J10" s="72"/>
      <c r="K10" s="72"/>
      <c r="L10" s="72"/>
    </row>
  </sheetData>
  <mergeCells count="14">
    <mergeCell ref="A2:L2"/>
    <mergeCell ref="A4:F4"/>
    <mergeCell ref="G4:L4"/>
    <mergeCell ref="C5:E5"/>
    <mergeCell ref="I5:K5"/>
    <mergeCell ref="A8:L8"/>
    <mergeCell ref="A9:L9"/>
    <mergeCell ref="A10:L10"/>
    <mergeCell ref="A5:A6"/>
    <mergeCell ref="B5:B6"/>
    <mergeCell ref="F5:F6"/>
    <mergeCell ref="G5:G6"/>
    <mergeCell ref="H5:H6"/>
    <mergeCell ref="L5:L6"/>
  </mergeCells>
  <printOptions horizontalCentered="1"/>
  <pageMargins left="0.707638888888889" right="0.707638888888889" top="1.73125" bottom="0.747916666666667" header="0.313888888888889" footer="0.313888888888889"/>
  <pageSetup paperSize="9" scale="7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25"/>
  </sheetPr>
  <dimension ref="A1:G12"/>
  <sheetViews>
    <sheetView workbookViewId="0">
      <selection activeCell="A6" sqref="A6"/>
    </sheetView>
  </sheetViews>
  <sheetFormatPr defaultColWidth="15.625" defaultRowHeight="24.95" customHeight="1" outlineLevelCol="6"/>
  <cols>
    <col min="1" max="1" width="10.375" style="72" customWidth="1"/>
    <col min="2" max="2" width="23.125" customWidth="1"/>
    <col min="3" max="3" width="15.5" customWidth="1"/>
    <col min="4" max="4" width="15.625" customWidth="1"/>
    <col min="5" max="5" width="17.25" customWidth="1"/>
  </cols>
  <sheetData>
    <row r="1" customHeight="1" spans="1:1">
      <c r="A1" t="s">
        <v>95</v>
      </c>
    </row>
    <row r="2" s="71" customFormat="1" ht="47.25" customHeight="1" spans="1:5">
      <c r="A2" s="40" t="s">
        <v>96</v>
      </c>
      <c r="B2" s="40"/>
      <c r="C2" s="40"/>
      <c r="D2" s="40"/>
      <c r="E2" s="40"/>
    </row>
    <row r="3" ht="34" customHeight="1" spans="1:5">
      <c r="A3" s="41" t="s">
        <v>2</v>
      </c>
      <c r="B3" s="73"/>
      <c r="E3" s="56" t="s">
        <v>3</v>
      </c>
    </row>
    <row r="4" ht="29" customHeight="1" spans="1:5">
      <c r="A4" s="48" t="s">
        <v>46</v>
      </c>
      <c r="B4" s="48"/>
      <c r="C4" s="48" t="s">
        <v>47</v>
      </c>
      <c r="D4" s="48"/>
      <c r="E4" s="48"/>
    </row>
    <row r="5" s="39" customFormat="1" ht="38" customHeight="1" spans="1:5">
      <c r="A5" s="48" t="s">
        <v>48</v>
      </c>
      <c r="B5" s="48" t="s">
        <v>49</v>
      </c>
      <c r="C5" s="48" t="s">
        <v>50</v>
      </c>
      <c r="D5" s="48" t="s">
        <v>51</v>
      </c>
      <c r="E5" s="48" t="s">
        <v>52</v>
      </c>
    </row>
    <row r="6" ht="54" customHeight="1" spans="1:5">
      <c r="A6" s="52">
        <v>2120899</v>
      </c>
      <c r="B6" s="74" t="s">
        <v>97</v>
      </c>
      <c r="C6" s="23">
        <f>D6+E6</f>
        <v>77038000</v>
      </c>
      <c r="D6" s="75"/>
      <c r="E6" s="23">
        <v>77038000</v>
      </c>
    </row>
    <row r="7" customHeight="1" spans="1:5">
      <c r="A7" s="52"/>
      <c r="B7" s="76"/>
      <c r="C7" s="23"/>
      <c r="D7" s="23"/>
      <c r="E7" s="23"/>
    </row>
    <row r="8" customHeight="1" spans="1:5">
      <c r="A8" s="52"/>
      <c r="B8" s="76"/>
      <c r="C8" s="23"/>
      <c r="D8" s="23"/>
      <c r="E8" s="23"/>
    </row>
    <row r="9" customHeight="1" spans="1:7">
      <c r="A9" s="52"/>
      <c r="B9" s="76"/>
      <c r="C9" s="23"/>
      <c r="D9" s="23"/>
      <c r="E9" s="23"/>
      <c r="G9" s="77"/>
    </row>
    <row r="10" customHeight="1" spans="1:5">
      <c r="A10" s="48" t="s">
        <v>8</v>
      </c>
      <c r="B10" s="48"/>
      <c r="C10" s="23">
        <f>SUM(C6:C9)</f>
        <v>77038000</v>
      </c>
      <c r="D10" s="23">
        <f>SUM(D6:D9)</f>
        <v>0</v>
      </c>
      <c r="E10" s="23">
        <f>SUM(E6:E9)</f>
        <v>77038000</v>
      </c>
    </row>
    <row r="11" s="67" customFormat="1" customHeight="1" spans="1:1">
      <c r="A11" s="78"/>
    </row>
    <row r="12" s="67" customFormat="1" customHeight="1" spans="1:1">
      <c r="A12" s="78"/>
    </row>
  </sheetData>
  <mergeCells count="4">
    <mergeCell ref="A2:E2"/>
    <mergeCell ref="A4:B4"/>
    <mergeCell ref="C4:E4"/>
    <mergeCell ref="A10:B10"/>
  </mergeCells>
  <printOptions horizontalCentered="1"/>
  <pageMargins left="0.707638888888889" right="0.707638888888889" top="0.747916666666667" bottom="0.747916666666667" header="0.313888888888889" footer="0.313888888888889"/>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4"/>
  <sheetViews>
    <sheetView zoomScale="82" zoomScaleNormal="82" topLeftCell="A19" workbookViewId="0">
      <selection activeCell="D36" sqref="D36"/>
    </sheetView>
  </sheetViews>
  <sheetFormatPr defaultColWidth="9" defaultRowHeight="24.95" customHeight="1" outlineLevelCol="3"/>
  <cols>
    <col min="1" max="1" width="28.75" customWidth="1"/>
    <col min="2" max="2" width="18.5" customWidth="1"/>
    <col min="3" max="3" width="33.75" customWidth="1"/>
    <col min="4" max="4" width="17.375" customWidth="1"/>
    <col min="6" max="6" width="12.625" customWidth="1"/>
  </cols>
  <sheetData>
    <row r="1" customHeight="1" spans="1:1">
      <c r="A1" s="59" t="s">
        <v>98</v>
      </c>
    </row>
    <row r="2" ht="40.5" customHeight="1" spans="1:4">
      <c r="A2" s="40" t="s">
        <v>99</v>
      </c>
      <c r="B2" s="40"/>
      <c r="C2" s="40"/>
      <c r="D2" s="40"/>
    </row>
    <row r="3" customHeight="1" spans="1:4">
      <c r="A3" s="41" t="s">
        <v>2</v>
      </c>
      <c r="D3" s="56" t="s">
        <v>3</v>
      </c>
    </row>
    <row r="4" customHeight="1" spans="1:4">
      <c r="A4" s="43" t="s">
        <v>100</v>
      </c>
      <c r="B4" s="43"/>
      <c r="C4" s="43" t="s">
        <v>101</v>
      </c>
      <c r="D4" s="43"/>
    </row>
    <row r="5" customHeight="1" spans="1:4">
      <c r="A5" s="43" t="s">
        <v>102</v>
      </c>
      <c r="B5" s="43" t="s">
        <v>103</v>
      </c>
      <c r="C5" s="43" t="s">
        <v>102</v>
      </c>
      <c r="D5" s="43" t="s">
        <v>103</v>
      </c>
    </row>
    <row r="6" ht="20.1" customHeight="1" spans="1:4">
      <c r="A6" s="69" t="s">
        <v>104</v>
      </c>
      <c r="B6" s="23">
        <v>263276164.3</v>
      </c>
      <c r="C6" s="69" t="s">
        <v>105</v>
      </c>
      <c r="D6" s="23"/>
    </row>
    <row r="7" ht="20.1" customHeight="1" spans="1:4">
      <c r="A7" s="69" t="s">
        <v>106</v>
      </c>
      <c r="B7" s="23">
        <v>77038000</v>
      </c>
      <c r="C7" s="69" t="s">
        <v>107</v>
      </c>
      <c r="D7" s="23"/>
    </row>
    <row r="8" ht="20.1" customHeight="1" spans="1:4">
      <c r="A8" s="69"/>
      <c r="B8" s="23"/>
      <c r="C8" s="69" t="s">
        <v>108</v>
      </c>
      <c r="D8" s="23"/>
    </row>
    <row r="9" ht="20.1" customHeight="1" spans="1:4">
      <c r="A9" s="69"/>
      <c r="B9" s="23"/>
      <c r="C9" s="69" t="s">
        <v>109</v>
      </c>
      <c r="D9" s="23">
        <v>232408691.1</v>
      </c>
    </row>
    <row r="10" ht="20.1" customHeight="1" spans="1:4">
      <c r="A10" s="69"/>
      <c r="B10" s="23"/>
      <c r="C10" s="69" t="s">
        <v>110</v>
      </c>
      <c r="D10" s="23"/>
    </row>
    <row r="11" ht="20.1" customHeight="1" spans="1:4">
      <c r="A11" s="69"/>
      <c r="B11" s="23"/>
      <c r="C11" s="69" t="s">
        <v>111</v>
      </c>
      <c r="D11" s="23"/>
    </row>
    <row r="12" ht="20.1" customHeight="1" spans="1:4">
      <c r="A12" s="69"/>
      <c r="B12" s="23"/>
      <c r="C12" s="69" t="s">
        <v>112</v>
      </c>
      <c r="D12" s="23"/>
    </row>
    <row r="13" ht="20.1" customHeight="1" spans="1:4">
      <c r="A13" s="69"/>
      <c r="B13" s="23"/>
      <c r="C13" s="69" t="s">
        <v>113</v>
      </c>
      <c r="D13" s="23">
        <v>11776928</v>
      </c>
    </row>
    <row r="14" ht="20.1" customHeight="1" spans="1:4">
      <c r="A14" s="69"/>
      <c r="B14" s="23"/>
      <c r="C14" s="69" t="s">
        <v>114</v>
      </c>
      <c r="D14" s="23"/>
    </row>
    <row r="15" ht="20.1" customHeight="1" spans="1:4">
      <c r="A15" s="69"/>
      <c r="B15" s="23"/>
      <c r="C15" s="69" t="s">
        <v>115</v>
      </c>
      <c r="D15" s="23">
        <v>10800724.4</v>
      </c>
    </row>
    <row r="16" ht="20.1" customHeight="1" spans="1:4">
      <c r="A16" s="69"/>
      <c r="B16" s="23"/>
      <c r="C16" s="69" t="s">
        <v>116</v>
      </c>
      <c r="D16" s="23"/>
    </row>
    <row r="17" ht="20.1" customHeight="1" spans="1:4">
      <c r="A17" s="69"/>
      <c r="B17" s="23"/>
      <c r="C17" s="69" t="s">
        <v>117</v>
      </c>
      <c r="D17" s="23">
        <v>77038000</v>
      </c>
    </row>
    <row r="18" ht="20.1" customHeight="1" spans="1:4">
      <c r="A18" s="69"/>
      <c r="B18" s="23"/>
      <c r="C18" s="69" t="s">
        <v>118</v>
      </c>
      <c r="D18" s="23"/>
    </row>
    <row r="19" ht="20.1" customHeight="1" spans="1:4">
      <c r="A19" s="69"/>
      <c r="B19" s="23"/>
      <c r="C19" s="69" t="s">
        <v>119</v>
      </c>
      <c r="D19" s="23"/>
    </row>
    <row r="20" ht="20.1" customHeight="1" spans="1:4">
      <c r="A20" s="69"/>
      <c r="B20" s="23"/>
      <c r="C20" s="69" t="s">
        <v>120</v>
      </c>
      <c r="D20" s="23"/>
    </row>
    <row r="21" ht="20.1" customHeight="1" spans="1:4">
      <c r="A21" s="69"/>
      <c r="B21" s="23"/>
      <c r="C21" s="69" t="s">
        <v>121</v>
      </c>
      <c r="D21" s="23"/>
    </row>
    <row r="22" ht="20.1" customHeight="1" spans="1:4">
      <c r="A22" s="69"/>
      <c r="B22" s="23"/>
      <c r="C22" s="69" t="s">
        <v>122</v>
      </c>
      <c r="D22" s="23"/>
    </row>
    <row r="23" ht="20.1" customHeight="1" spans="1:4">
      <c r="A23" s="70"/>
      <c r="B23" s="23"/>
      <c r="C23" s="69" t="s">
        <v>123</v>
      </c>
      <c r="D23" s="23"/>
    </row>
    <row r="24" ht="20.1" customHeight="1" spans="1:4">
      <c r="A24" s="70"/>
      <c r="B24" s="23"/>
      <c r="C24" s="69" t="s">
        <v>124</v>
      </c>
      <c r="D24" s="23"/>
    </row>
    <row r="25" ht="20.1" customHeight="1" spans="1:4">
      <c r="A25" s="70"/>
      <c r="B25" s="23"/>
      <c r="C25" s="69" t="s">
        <v>125</v>
      </c>
      <c r="D25" s="23">
        <v>8289820.8</v>
      </c>
    </row>
    <row r="26" ht="20.1" customHeight="1" spans="1:4">
      <c r="A26" s="70"/>
      <c r="B26" s="23"/>
      <c r="C26" s="69" t="s">
        <v>126</v>
      </c>
      <c r="D26" s="23"/>
    </row>
    <row r="27" ht="20.1" customHeight="1" spans="1:4">
      <c r="A27" s="70"/>
      <c r="B27" s="23"/>
      <c r="C27" s="69" t="s">
        <v>127</v>
      </c>
      <c r="D27" s="23"/>
    </row>
    <row r="28" ht="20.1" customHeight="1" spans="1:4">
      <c r="A28" s="70"/>
      <c r="B28" s="23"/>
      <c r="C28" s="69" t="s">
        <v>128</v>
      </c>
      <c r="D28" s="23"/>
    </row>
    <row r="29" ht="20.1" customHeight="1" spans="1:4">
      <c r="A29" s="70"/>
      <c r="B29" s="23"/>
      <c r="C29" s="69" t="s">
        <v>129</v>
      </c>
      <c r="D29" s="23"/>
    </row>
    <row r="30" ht="20.1" customHeight="1" spans="1:4">
      <c r="A30" s="70"/>
      <c r="B30" s="23"/>
      <c r="C30" s="69" t="s">
        <v>130</v>
      </c>
      <c r="D30" s="23"/>
    </row>
    <row r="31" ht="20.1" customHeight="1" spans="1:4">
      <c r="A31" s="70"/>
      <c r="B31" s="23"/>
      <c r="C31" s="69" t="s">
        <v>131</v>
      </c>
      <c r="D31" s="23"/>
    </row>
    <row r="32" ht="20.1" customHeight="1" spans="2:4">
      <c r="B32" s="23"/>
      <c r="C32" s="69" t="s">
        <v>132</v>
      </c>
      <c r="D32" s="23"/>
    </row>
    <row r="33" ht="20.1" customHeight="1" spans="1:4">
      <c r="A33" s="70"/>
      <c r="B33" s="23"/>
      <c r="C33" s="43"/>
      <c r="D33" s="23"/>
    </row>
    <row r="34" ht="20.1" customHeight="1" spans="1:4">
      <c r="A34" s="43" t="s">
        <v>133</v>
      </c>
      <c r="B34" s="23">
        <f>SUM(B7+B6)</f>
        <v>340314164.3</v>
      </c>
      <c r="C34" s="43" t="s">
        <v>134</v>
      </c>
      <c r="D34" s="23">
        <f>SUM(D6:D33)</f>
        <v>340314164.3</v>
      </c>
    </row>
  </sheetData>
  <mergeCells count="3">
    <mergeCell ref="A2:D2"/>
    <mergeCell ref="A4:B4"/>
    <mergeCell ref="C4:D4"/>
  </mergeCells>
  <printOptions horizontalCentered="1"/>
  <pageMargins left="0.0388888888888889" right="0.0388888888888889" top="0.393055555555556" bottom="0.196527777777778" header="0.313888888888889" footer="0.313888888888889"/>
  <pageSetup paperSize="9" scale="7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selection activeCell="G11" sqref="G11"/>
    </sheetView>
  </sheetViews>
  <sheetFormatPr defaultColWidth="15.625" defaultRowHeight="24.95" customHeight="1"/>
  <cols>
    <col min="1" max="2" width="14.375" customWidth="1"/>
    <col min="3" max="4" width="11.5" customWidth="1"/>
    <col min="5" max="5" width="14.375" customWidth="1"/>
    <col min="6" max="6" width="15.75" customWidth="1"/>
    <col min="7" max="7" width="14.125" customWidth="1"/>
    <col min="8" max="12" width="10.5" customWidth="1"/>
  </cols>
  <sheetData>
    <row r="1" customHeight="1" spans="1:1">
      <c r="A1" s="59" t="s">
        <v>135</v>
      </c>
    </row>
    <row r="2" ht="35.25" customHeight="1" spans="1:12">
      <c r="A2" s="40" t="s">
        <v>136</v>
      </c>
      <c r="B2" s="40"/>
      <c r="C2" s="40"/>
      <c r="D2" s="40"/>
      <c r="E2" s="40"/>
      <c r="F2" s="40"/>
      <c r="G2" s="40"/>
      <c r="H2" s="40"/>
      <c r="I2" s="40"/>
      <c r="J2" s="40"/>
      <c r="K2" s="40"/>
      <c r="L2" s="40"/>
    </row>
    <row r="3" ht="35" customHeight="1" spans="1:12">
      <c r="A3" s="41" t="s">
        <v>137</v>
      </c>
      <c r="L3" s="68" t="s">
        <v>3</v>
      </c>
    </row>
    <row r="4" s="57" customFormat="1" ht="26" customHeight="1" spans="1:12">
      <c r="A4" s="60" t="s">
        <v>138</v>
      </c>
      <c r="B4" s="61" t="s">
        <v>139</v>
      </c>
      <c r="C4" s="61" t="s">
        <v>140</v>
      </c>
      <c r="D4" s="61" t="s">
        <v>141</v>
      </c>
      <c r="E4" s="61" t="s">
        <v>142</v>
      </c>
      <c r="F4" s="61" t="s">
        <v>143</v>
      </c>
      <c r="G4" s="61" t="s">
        <v>144</v>
      </c>
      <c r="H4" s="61" t="s">
        <v>145</v>
      </c>
      <c r="I4" s="61" t="s">
        <v>146</v>
      </c>
      <c r="J4" s="61" t="s">
        <v>147</v>
      </c>
      <c r="K4" s="61" t="s">
        <v>148</v>
      </c>
      <c r="L4" s="61" t="s">
        <v>149</v>
      </c>
    </row>
    <row r="5" s="57" customFormat="1" ht="26" customHeight="1" spans="1:12">
      <c r="A5" s="62"/>
      <c r="B5" s="61"/>
      <c r="C5" s="61"/>
      <c r="D5" s="61"/>
      <c r="E5" s="61"/>
      <c r="F5" s="61"/>
      <c r="G5" s="61"/>
      <c r="H5" s="61"/>
      <c r="I5" s="61"/>
      <c r="J5" s="61"/>
      <c r="K5" s="61"/>
      <c r="L5" s="61"/>
    </row>
    <row r="6" s="57" customFormat="1" ht="17.25" customHeight="1" spans="1:12">
      <c r="A6" s="63"/>
      <c r="B6" s="61"/>
      <c r="C6" s="61"/>
      <c r="D6" s="61"/>
      <c r="E6" s="61"/>
      <c r="F6" s="61"/>
      <c r="G6" s="61"/>
      <c r="H6" s="61"/>
      <c r="I6" s="61"/>
      <c r="J6" s="61"/>
      <c r="K6" s="61"/>
      <c r="L6" s="61"/>
    </row>
    <row r="7" s="58" customFormat="1" ht="52" customHeight="1" spans="1:12">
      <c r="A7" s="64" t="s">
        <v>150</v>
      </c>
      <c r="B7" s="65">
        <f>C7+D7+E7</f>
        <v>340314164.3</v>
      </c>
      <c r="C7" s="66"/>
      <c r="D7" s="66"/>
      <c r="E7" s="66">
        <f>F7+G7+H7+I7+J7+K7</f>
        <v>340314164.3</v>
      </c>
      <c r="F7" s="66">
        <v>263276164.3</v>
      </c>
      <c r="G7" s="66">
        <v>77038000</v>
      </c>
      <c r="H7" s="66"/>
      <c r="I7" s="66"/>
      <c r="J7" s="66"/>
      <c r="K7" s="66"/>
      <c r="L7" s="66"/>
    </row>
    <row r="12" customHeight="1" spans="6:6">
      <c r="F12" s="67"/>
    </row>
  </sheetData>
  <mergeCells count="13">
    <mergeCell ref="A2:L2"/>
    <mergeCell ref="A4:A6"/>
    <mergeCell ref="B4:B6"/>
    <mergeCell ref="C4:C6"/>
    <mergeCell ref="D4:D6"/>
    <mergeCell ref="E4:E6"/>
    <mergeCell ref="F4:F6"/>
    <mergeCell ref="G4:G6"/>
    <mergeCell ref="H4:H6"/>
    <mergeCell ref="I4:I6"/>
    <mergeCell ref="J4:J6"/>
    <mergeCell ref="K4:K6"/>
    <mergeCell ref="L4:L6"/>
  </mergeCells>
  <printOptions horizontalCentered="1"/>
  <pageMargins left="0.0388888888888889" right="0.0388888888888889" top="1" bottom="0.747916666666667" header="0.313888888888889" footer="0.313888888888889"/>
  <pageSetup paperSize="9" scale="6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topLeftCell="A10" workbookViewId="0">
      <selection activeCell="F19" sqref="F19"/>
    </sheetView>
  </sheetViews>
  <sheetFormatPr defaultColWidth="15.625" defaultRowHeight="24.95" customHeight="1"/>
  <cols>
    <col min="1" max="1" width="8.125" customWidth="1"/>
    <col min="2" max="2" width="23.75" style="39" customWidth="1"/>
    <col min="3" max="3" width="15.875" customWidth="1"/>
    <col min="4" max="4" width="17" customWidth="1"/>
    <col min="5" max="5" width="16.25" customWidth="1"/>
    <col min="6" max="6" width="14.75" customWidth="1"/>
    <col min="7" max="7" width="16.125" customWidth="1"/>
    <col min="8" max="8" width="15.75" customWidth="1"/>
    <col min="9" max="9" width="14.375" customWidth="1"/>
  </cols>
  <sheetData>
    <row r="1" customHeight="1" spans="1:1">
      <c r="A1" t="s">
        <v>151</v>
      </c>
    </row>
    <row r="2" ht="30" customHeight="1" spans="1:9">
      <c r="A2" s="40" t="s">
        <v>152</v>
      </c>
      <c r="B2" s="40"/>
      <c r="C2" s="40"/>
      <c r="D2" s="40"/>
      <c r="E2" s="40"/>
      <c r="F2" s="40"/>
      <c r="G2" s="40"/>
      <c r="H2" s="40"/>
      <c r="I2" s="40"/>
    </row>
    <row r="3" ht="20" customHeight="1" spans="1:9">
      <c r="A3" s="41" t="s">
        <v>2</v>
      </c>
      <c r="I3" s="56" t="s">
        <v>3</v>
      </c>
    </row>
    <row r="4" s="36" customFormat="1" ht="34" customHeight="1" spans="1:9">
      <c r="A4" s="42" t="s">
        <v>46</v>
      </c>
      <c r="B4" s="42"/>
      <c r="C4" s="43" t="s">
        <v>8</v>
      </c>
      <c r="D4" s="44" t="s">
        <v>51</v>
      </c>
      <c r="E4" s="45"/>
      <c r="F4" s="45"/>
      <c r="G4" s="43" t="s">
        <v>52</v>
      </c>
      <c r="H4" s="43"/>
      <c r="I4" s="43"/>
    </row>
    <row r="5" s="37" customFormat="1" ht="36.75" customHeight="1" spans="1:9">
      <c r="A5" s="46" t="s">
        <v>48</v>
      </c>
      <c r="B5" s="46" t="s">
        <v>49</v>
      </c>
      <c r="C5" s="47"/>
      <c r="D5" s="47" t="s">
        <v>50</v>
      </c>
      <c r="E5" s="48" t="s">
        <v>68</v>
      </c>
      <c r="F5" s="48" t="s">
        <v>69</v>
      </c>
      <c r="G5" s="47" t="s">
        <v>50</v>
      </c>
      <c r="H5" s="47" t="s">
        <v>153</v>
      </c>
      <c r="I5" s="47" t="s">
        <v>154</v>
      </c>
    </row>
    <row r="6" s="38" customFormat="1" ht="20" customHeight="1" spans="1:9">
      <c r="A6" s="49">
        <v>2040201</v>
      </c>
      <c r="B6" s="49" t="s">
        <v>53</v>
      </c>
      <c r="C6" s="50">
        <f t="shared" ref="C6:C19" si="0">D6+G6</f>
        <v>157263231.1</v>
      </c>
      <c r="D6" s="50">
        <f t="shared" ref="D6:D19" si="1">E6+F6</f>
        <v>157263231.1</v>
      </c>
      <c r="E6" s="50">
        <v>128181337.7</v>
      </c>
      <c r="F6" s="50">
        <v>29081893.4</v>
      </c>
      <c r="G6" s="50"/>
      <c r="H6" s="50"/>
      <c r="I6" s="50"/>
    </row>
    <row r="7" s="38" customFormat="1" customHeight="1" spans="1:9">
      <c r="A7" s="49">
        <v>2040202</v>
      </c>
      <c r="B7" s="49" t="s">
        <v>54</v>
      </c>
      <c r="C7" s="50">
        <f t="shared" si="0"/>
        <v>44560900</v>
      </c>
      <c r="D7" s="50"/>
      <c r="E7" s="50"/>
      <c r="F7" s="50"/>
      <c r="G7" s="50">
        <f>H7+I7</f>
        <v>44560900</v>
      </c>
      <c r="H7" s="50">
        <v>16000000</v>
      </c>
      <c r="I7" s="50">
        <v>28560900</v>
      </c>
    </row>
    <row r="8" s="38" customFormat="1" ht="21" customHeight="1" spans="1:9">
      <c r="A8" s="49">
        <v>2040219</v>
      </c>
      <c r="B8" s="49" t="s">
        <v>55</v>
      </c>
      <c r="C8" s="50">
        <f t="shared" si="0"/>
        <v>1000000</v>
      </c>
      <c r="D8" s="50"/>
      <c r="E8" s="50"/>
      <c r="F8" s="50"/>
      <c r="G8" s="50">
        <f>H8+I8</f>
        <v>1000000</v>
      </c>
      <c r="H8" s="50">
        <v>1000000</v>
      </c>
      <c r="I8" s="50"/>
    </row>
    <row r="9" s="38" customFormat="1" ht="21" customHeight="1" spans="1:9">
      <c r="A9" s="49">
        <v>2040220</v>
      </c>
      <c r="B9" s="49" t="s">
        <v>56</v>
      </c>
      <c r="C9" s="50">
        <f t="shared" si="0"/>
        <v>2567000</v>
      </c>
      <c r="D9" s="50"/>
      <c r="E9" s="50"/>
      <c r="F9" s="50"/>
      <c r="G9" s="50">
        <f>H9+I9</f>
        <v>2567000</v>
      </c>
      <c r="H9" s="50">
        <v>2500000</v>
      </c>
      <c r="I9" s="50">
        <v>67000</v>
      </c>
    </row>
    <row r="10" s="38" customFormat="1" ht="21" customHeight="1" spans="1:9">
      <c r="A10" s="49">
        <v>2040221</v>
      </c>
      <c r="B10" s="49" t="s">
        <v>57</v>
      </c>
      <c r="C10" s="50">
        <f t="shared" si="0"/>
        <v>23723500</v>
      </c>
      <c r="D10" s="50"/>
      <c r="E10" s="50"/>
      <c r="F10" s="50"/>
      <c r="G10" s="50">
        <f>H10+I10</f>
        <v>23723500</v>
      </c>
      <c r="H10" s="50">
        <v>23723500</v>
      </c>
      <c r="I10" s="50"/>
    </row>
    <row r="11" s="38" customFormat="1" ht="21" customHeight="1" spans="1:9">
      <c r="A11" s="49">
        <v>2040299</v>
      </c>
      <c r="B11" s="49" t="s">
        <v>58</v>
      </c>
      <c r="C11" s="50">
        <f t="shared" si="0"/>
        <v>1470000</v>
      </c>
      <c r="D11" s="50"/>
      <c r="E11" s="50"/>
      <c r="F11" s="50"/>
      <c r="G11" s="50">
        <f>H11+I11</f>
        <v>1470000</v>
      </c>
      <c r="H11" s="50">
        <v>1470000</v>
      </c>
      <c r="I11" s="50"/>
    </row>
    <row r="12" s="38" customFormat="1" ht="21" customHeight="1" spans="1:9">
      <c r="A12" s="49">
        <v>2040801</v>
      </c>
      <c r="B12" s="49" t="s">
        <v>53</v>
      </c>
      <c r="C12" s="50">
        <f t="shared" si="0"/>
        <v>1824060</v>
      </c>
      <c r="D12" s="50">
        <f t="shared" si="1"/>
        <v>1824060</v>
      </c>
      <c r="E12" s="50">
        <v>1291253.7</v>
      </c>
      <c r="F12" s="50">
        <v>532806.3</v>
      </c>
      <c r="G12" s="50"/>
      <c r="H12" s="51"/>
      <c r="I12" s="51"/>
    </row>
    <row r="13" ht="21" customHeight="1" spans="1:9">
      <c r="A13" s="52">
        <v>2080505</v>
      </c>
      <c r="B13" s="53" t="s">
        <v>59</v>
      </c>
      <c r="C13" s="54">
        <f t="shared" si="0"/>
        <v>11553080</v>
      </c>
      <c r="D13" s="54">
        <f t="shared" si="1"/>
        <v>11553080</v>
      </c>
      <c r="E13" s="54">
        <v>11553080</v>
      </c>
      <c r="F13" s="54"/>
      <c r="G13" s="54"/>
      <c r="H13" s="54"/>
      <c r="I13" s="54"/>
    </row>
    <row r="14" ht="21" customHeight="1" spans="1:9">
      <c r="A14" s="52">
        <v>2080899</v>
      </c>
      <c r="B14" s="52" t="s">
        <v>60</v>
      </c>
      <c r="C14" s="54">
        <f t="shared" si="0"/>
        <v>223848</v>
      </c>
      <c r="D14" s="54">
        <f t="shared" si="1"/>
        <v>223848</v>
      </c>
      <c r="E14" s="54">
        <v>223848</v>
      </c>
      <c r="F14" s="54"/>
      <c r="G14" s="54"/>
      <c r="H14" s="54"/>
      <c r="I14" s="54"/>
    </row>
    <row r="15" ht="21" customHeight="1" spans="1:9">
      <c r="A15" s="52">
        <v>2101101</v>
      </c>
      <c r="B15" s="52" t="s">
        <v>61</v>
      </c>
      <c r="C15" s="54">
        <f t="shared" si="0"/>
        <v>2536456.4</v>
      </c>
      <c r="D15" s="54">
        <f t="shared" si="1"/>
        <v>2536456.4</v>
      </c>
      <c r="E15" s="54">
        <v>2536456.4</v>
      </c>
      <c r="F15" s="54"/>
      <c r="G15" s="54"/>
      <c r="H15" s="54"/>
      <c r="I15" s="54"/>
    </row>
    <row r="16" ht="21" customHeight="1" spans="1:9">
      <c r="A16" s="52">
        <v>2101103</v>
      </c>
      <c r="B16" s="52" t="s">
        <v>62</v>
      </c>
      <c r="C16" s="54">
        <f t="shared" si="0"/>
        <v>8264268</v>
      </c>
      <c r="D16" s="54">
        <f t="shared" si="1"/>
        <v>8264268</v>
      </c>
      <c r="E16" s="54">
        <v>8264268</v>
      </c>
      <c r="F16" s="54"/>
      <c r="G16" s="54"/>
      <c r="H16" s="54"/>
      <c r="I16" s="54"/>
    </row>
    <row r="17" ht="21" customHeight="1" spans="1:9">
      <c r="A17" s="52">
        <v>2120899</v>
      </c>
      <c r="B17" s="53" t="s">
        <v>97</v>
      </c>
      <c r="C17" s="54">
        <f t="shared" si="0"/>
        <v>77038000</v>
      </c>
      <c r="D17" s="54"/>
      <c r="E17" s="54"/>
      <c r="F17" s="54"/>
      <c r="G17" s="54">
        <f>H17+I17</f>
        <v>77038000</v>
      </c>
      <c r="H17" s="54">
        <v>77038000</v>
      </c>
      <c r="I17" s="54"/>
    </row>
    <row r="18" ht="21" customHeight="1" spans="1:9">
      <c r="A18" s="52">
        <v>2210201</v>
      </c>
      <c r="B18" s="52" t="s">
        <v>63</v>
      </c>
      <c r="C18" s="54">
        <f t="shared" si="0"/>
        <v>8289820.8</v>
      </c>
      <c r="D18" s="54">
        <f t="shared" si="1"/>
        <v>8289820.8</v>
      </c>
      <c r="E18" s="54">
        <v>8289820.8</v>
      </c>
      <c r="F18" s="54"/>
      <c r="G18" s="54"/>
      <c r="H18" s="54"/>
      <c r="I18" s="54"/>
    </row>
    <row r="19" s="39" customFormat="1" customHeight="1" spans="1:9">
      <c r="A19" s="52" t="s">
        <v>8</v>
      </c>
      <c r="B19" s="52"/>
      <c r="C19" s="54">
        <f t="shared" ref="C19:I19" si="2">SUM(C6:C18)</f>
        <v>340314164.3</v>
      </c>
      <c r="D19" s="54">
        <f t="shared" si="2"/>
        <v>189954764.3</v>
      </c>
      <c r="E19" s="54">
        <f t="shared" si="2"/>
        <v>160340064.6</v>
      </c>
      <c r="F19" s="54">
        <f t="shared" si="2"/>
        <v>29614699.7</v>
      </c>
      <c r="G19" s="54">
        <f t="shared" si="2"/>
        <v>150359400</v>
      </c>
      <c r="H19" s="54">
        <f t="shared" si="2"/>
        <v>121731500</v>
      </c>
      <c r="I19" s="54">
        <f t="shared" si="2"/>
        <v>28627900</v>
      </c>
    </row>
    <row r="20" ht="32.25" customHeight="1" spans="1:9">
      <c r="A20" s="55"/>
      <c r="B20" s="55"/>
      <c r="C20" s="55"/>
      <c r="D20" s="55"/>
      <c r="E20" s="55"/>
      <c r="F20" s="55"/>
      <c r="G20" s="55"/>
      <c r="H20" s="55"/>
      <c r="I20" s="55"/>
    </row>
    <row r="21" ht="30.75" customHeight="1" spans="1:9">
      <c r="A21" s="39"/>
      <c r="C21" s="39"/>
      <c r="D21" s="39"/>
      <c r="E21" s="39"/>
      <c r="F21" s="39"/>
      <c r="G21" s="39"/>
      <c r="H21" s="39"/>
      <c r="I21" s="39"/>
    </row>
  </sheetData>
  <sortState ref="A6:I18">
    <sortCondition ref="A6:A18"/>
  </sortState>
  <mergeCells count="8">
    <mergeCell ref="A2:I2"/>
    <mergeCell ref="A4:B4"/>
    <mergeCell ref="D4:F4"/>
    <mergeCell ref="G4:I4"/>
    <mergeCell ref="A19:B19"/>
    <mergeCell ref="A20:I20"/>
    <mergeCell ref="A21:I21"/>
    <mergeCell ref="C4:C5"/>
  </mergeCells>
  <printOptions horizontalCentered="1"/>
  <pageMargins left="0.0388888888888889" right="0.0388888888888889" top="0.747916666666667" bottom="0.747916666666667" header="0.313888888888889" footer="0.313888888888889"/>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5"/>
  <sheetViews>
    <sheetView tabSelected="1" workbookViewId="0">
      <selection activeCell="L10" sqref="L10"/>
    </sheetView>
  </sheetViews>
  <sheetFormatPr defaultColWidth="9" defaultRowHeight="14.25"/>
  <cols>
    <col min="1" max="1" width="27.625" style="1" customWidth="1"/>
    <col min="2" max="2" width="39.375" style="1" customWidth="1"/>
    <col min="3" max="3" width="24.1666666666667" style="1" customWidth="1"/>
    <col min="4" max="4" width="14.6666666666667" style="1" customWidth="1"/>
    <col min="5" max="5" width="17.8333333333333" style="1" customWidth="1"/>
    <col min="6" max="6" width="16.6916666666667" style="1" customWidth="1"/>
    <col min="7" max="7" width="15.3333333333333" style="1" customWidth="1"/>
    <col min="8" max="8" width="14.5" style="1" customWidth="1"/>
    <col min="9" max="9" width="10.0166666666667" style="1" customWidth="1"/>
    <col min="10" max="10" width="19.3333333333333" style="1" customWidth="1"/>
    <col min="11" max="11" width="43.575" style="1" customWidth="1"/>
    <col min="12" max="16384" width="9" style="1"/>
  </cols>
  <sheetData>
    <row r="1" s="1" customFormat="1" ht="18" customHeight="1" spans="1:11">
      <c r="A1" s="2" t="s">
        <v>155</v>
      </c>
      <c r="B1" s="3"/>
      <c r="C1" s="4" t="s">
        <v>156</v>
      </c>
      <c r="D1" s="5" t="s">
        <v>156</v>
      </c>
      <c r="E1" s="5" t="s">
        <v>156</v>
      </c>
      <c r="F1" s="5" t="s">
        <v>156</v>
      </c>
      <c r="G1" s="5" t="s">
        <v>156</v>
      </c>
      <c r="H1" s="5" t="s">
        <v>156</v>
      </c>
      <c r="I1" s="5" t="s">
        <v>156</v>
      </c>
      <c r="J1" s="5" t="s">
        <v>156</v>
      </c>
      <c r="K1" s="5" t="s">
        <v>156</v>
      </c>
    </row>
    <row r="2" s="1" customFormat="1" ht="24.55" customHeight="1" spans="1:11">
      <c r="A2" s="6" t="s">
        <v>157</v>
      </c>
      <c r="B2" s="6"/>
      <c r="C2" s="7"/>
      <c r="D2" s="6"/>
      <c r="E2" s="6"/>
      <c r="F2" s="6"/>
      <c r="G2" s="6"/>
      <c r="H2" s="6"/>
      <c r="I2" s="6"/>
      <c r="J2" s="6"/>
      <c r="K2" s="6"/>
    </row>
    <row r="3" s="1" customFormat="1" ht="16.7" customHeight="1" spans="1:11">
      <c r="A3" s="8" t="s">
        <v>158</v>
      </c>
      <c r="B3" s="8"/>
      <c r="C3" s="9"/>
      <c r="D3" s="10" t="s">
        <v>159</v>
      </c>
      <c r="E3" s="11"/>
      <c r="F3" s="12"/>
      <c r="G3" s="13" t="s">
        <v>160</v>
      </c>
      <c r="H3" s="14" t="s">
        <v>161</v>
      </c>
      <c r="I3" s="31"/>
      <c r="J3" s="32"/>
      <c r="K3" s="33" t="s">
        <v>159</v>
      </c>
    </row>
    <row r="4" s="1" customFormat="1" ht="19.65" customHeight="1" spans="1:11">
      <c r="A4" s="15" t="s">
        <v>162</v>
      </c>
      <c r="B4" s="15" t="s">
        <v>163</v>
      </c>
      <c r="C4" s="16" t="s">
        <v>164</v>
      </c>
      <c r="D4" s="15" t="s">
        <v>165</v>
      </c>
      <c r="E4" s="15" t="s">
        <v>166</v>
      </c>
      <c r="F4" s="15" t="s">
        <v>7</v>
      </c>
      <c r="G4" s="15"/>
      <c r="H4" s="15"/>
      <c r="I4" s="15" t="s">
        <v>167</v>
      </c>
      <c r="J4" s="15" t="s">
        <v>168</v>
      </c>
      <c r="K4" s="15" t="s">
        <v>169</v>
      </c>
    </row>
    <row r="5" s="1" customFormat="1" ht="19.65" customHeight="1" spans="1:11">
      <c r="A5" s="15"/>
      <c r="B5" s="15"/>
      <c r="C5" s="16"/>
      <c r="D5" s="15"/>
      <c r="E5" s="15"/>
      <c r="F5" s="15" t="s">
        <v>50</v>
      </c>
      <c r="G5" s="15" t="s">
        <v>153</v>
      </c>
      <c r="H5" s="15" t="s">
        <v>154</v>
      </c>
      <c r="I5" s="15"/>
      <c r="J5" s="15"/>
      <c r="K5" s="15"/>
    </row>
    <row r="6" s="1" customFormat="1" ht="19.65" customHeight="1" spans="1:11">
      <c r="A6" s="17" t="s">
        <v>170</v>
      </c>
      <c r="B6" s="18"/>
      <c r="C6" s="19"/>
      <c r="D6" s="20"/>
      <c r="E6" s="18"/>
      <c r="F6" s="21"/>
      <c r="G6" s="21"/>
      <c r="H6" s="22"/>
      <c r="I6" s="18"/>
      <c r="J6" s="18"/>
      <c r="K6" s="18"/>
    </row>
    <row r="7" s="1" customFormat="1" ht="19.65" customHeight="1" spans="1:11">
      <c r="A7" s="17" t="s">
        <v>171</v>
      </c>
      <c r="B7" s="18"/>
      <c r="C7" s="19"/>
      <c r="D7" s="20"/>
      <c r="E7" s="18"/>
      <c r="F7" s="23">
        <v>4660000</v>
      </c>
      <c r="G7" s="23">
        <f>G8</f>
        <v>500000</v>
      </c>
      <c r="H7" s="24">
        <f>H8+H13</f>
        <v>4160000</v>
      </c>
      <c r="I7" s="34"/>
      <c r="J7" s="18"/>
      <c r="K7" s="18"/>
    </row>
    <row r="8" s="1" customFormat="1" ht="19.65" customHeight="1" spans="1:11">
      <c r="A8" s="25" t="s">
        <v>172</v>
      </c>
      <c r="B8" s="18"/>
      <c r="C8" s="19"/>
      <c r="D8" s="20"/>
      <c r="E8" s="18"/>
      <c r="F8" s="23">
        <v>900000</v>
      </c>
      <c r="G8" s="23">
        <f>G9+G11</f>
        <v>500000</v>
      </c>
      <c r="H8" s="23">
        <v>400000</v>
      </c>
      <c r="I8" s="34"/>
      <c r="J8" s="18"/>
      <c r="K8" s="18"/>
    </row>
    <row r="9" s="1" customFormat="1" ht="19.65" customHeight="1" spans="1:11">
      <c r="A9" s="25"/>
      <c r="B9" s="25" t="s">
        <v>173</v>
      </c>
      <c r="C9" s="26" t="s">
        <v>174</v>
      </c>
      <c r="D9" s="25" t="s">
        <v>175</v>
      </c>
      <c r="E9" s="25" t="s">
        <v>176</v>
      </c>
      <c r="F9" s="27">
        <v>500000</v>
      </c>
      <c r="G9" s="27">
        <v>500000</v>
      </c>
      <c r="H9" s="24" t="s">
        <v>159</v>
      </c>
      <c r="I9" s="35" t="s">
        <v>177</v>
      </c>
      <c r="J9" s="17" t="s">
        <v>178</v>
      </c>
      <c r="K9" s="17" t="s">
        <v>179</v>
      </c>
    </row>
    <row r="10" s="1" customFormat="1" ht="19.65" customHeight="1" spans="1:11">
      <c r="A10" s="25"/>
      <c r="B10" s="25"/>
      <c r="C10" s="26"/>
      <c r="D10" s="25"/>
      <c r="E10" s="25"/>
      <c r="F10" s="28"/>
      <c r="G10" s="28"/>
      <c r="H10" s="24"/>
      <c r="I10" s="35" t="s">
        <v>180</v>
      </c>
      <c r="J10" s="17" t="s">
        <v>181</v>
      </c>
      <c r="K10" s="17" t="s">
        <v>182</v>
      </c>
    </row>
    <row r="11" s="1" customFormat="1" ht="19.65" customHeight="1" spans="1:11">
      <c r="A11" s="25"/>
      <c r="B11" s="25" t="s">
        <v>183</v>
      </c>
      <c r="C11" s="26" t="s">
        <v>184</v>
      </c>
      <c r="D11" s="25" t="s">
        <v>185</v>
      </c>
      <c r="E11" s="25" t="s">
        <v>176</v>
      </c>
      <c r="F11" s="27">
        <v>400000</v>
      </c>
      <c r="G11" s="27"/>
      <c r="H11" s="27">
        <v>400000</v>
      </c>
      <c r="I11" s="35" t="s">
        <v>177</v>
      </c>
      <c r="J11" s="17" t="s">
        <v>186</v>
      </c>
      <c r="K11" s="17" t="s">
        <v>186</v>
      </c>
    </row>
    <row r="12" s="1" customFormat="1" ht="19.65" customHeight="1" spans="1:11">
      <c r="A12" s="25"/>
      <c r="B12" s="25"/>
      <c r="C12" s="26"/>
      <c r="D12" s="25"/>
      <c r="E12" s="25"/>
      <c r="F12" s="28"/>
      <c r="G12" s="28"/>
      <c r="H12" s="28"/>
      <c r="I12" s="35" t="s">
        <v>180</v>
      </c>
      <c r="J12" s="17" t="s">
        <v>186</v>
      </c>
      <c r="K12" s="17" t="s">
        <v>186</v>
      </c>
    </row>
    <row r="13" s="1" customFormat="1" ht="19.65" customHeight="1" spans="1:11">
      <c r="A13" s="25" t="s">
        <v>187</v>
      </c>
      <c r="B13" s="18"/>
      <c r="C13" s="19"/>
      <c r="D13" s="20"/>
      <c r="E13" s="18"/>
      <c r="F13" s="23">
        <v>3760000</v>
      </c>
      <c r="G13" s="23">
        <v>0</v>
      </c>
      <c r="H13" s="23">
        <f>H14+H16+H18</f>
        <v>3760000</v>
      </c>
      <c r="I13" s="34"/>
      <c r="J13" s="18"/>
      <c r="K13" s="18"/>
    </row>
    <row r="14" s="1" customFormat="1" ht="19.65" customHeight="1" spans="1:11">
      <c r="A14" s="25"/>
      <c r="B14" s="25" t="s">
        <v>188</v>
      </c>
      <c r="C14" s="26" t="s">
        <v>184</v>
      </c>
      <c r="D14" s="25" t="s">
        <v>175</v>
      </c>
      <c r="E14" s="25" t="s">
        <v>176</v>
      </c>
      <c r="F14" s="27">
        <v>3510000</v>
      </c>
      <c r="G14" s="27"/>
      <c r="H14" s="27">
        <v>3510000</v>
      </c>
      <c r="I14" s="35" t="s">
        <v>177</v>
      </c>
      <c r="J14" s="17" t="s">
        <v>189</v>
      </c>
      <c r="K14" s="17" t="s">
        <v>190</v>
      </c>
    </row>
    <row r="15" s="1" customFormat="1" ht="19.65" customHeight="1" spans="1:11">
      <c r="A15" s="25"/>
      <c r="B15" s="25"/>
      <c r="C15" s="26"/>
      <c r="D15" s="25"/>
      <c r="E15" s="25"/>
      <c r="F15" s="28"/>
      <c r="G15" s="28"/>
      <c r="H15" s="28"/>
      <c r="I15" s="35" t="s">
        <v>180</v>
      </c>
      <c r="J15" s="17" t="s">
        <v>191</v>
      </c>
      <c r="K15" s="17" t="s">
        <v>192</v>
      </c>
    </row>
    <row r="16" s="1" customFormat="1" ht="19.65" customHeight="1" spans="1:11">
      <c r="A16" s="25"/>
      <c r="B16" s="25" t="s">
        <v>193</v>
      </c>
      <c r="C16" s="26" t="s">
        <v>184</v>
      </c>
      <c r="D16" s="25" t="s">
        <v>175</v>
      </c>
      <c r="E16" s="25" t="s">
        <v>176</v>
      </c>
      <c r="F16" s="27">
        <v>100000</v>
      </c>
      <c r="G16" s="27"/>
      <c r="H16" s="27">
        <v>100000</v>
      </c>
      <c r="I16" s="35" t="s">
        <v>177</v>
      </c>
      <c r="J16" s="17" t="s">
        <v>189</v>
      </c>
      <c r="K16" s="17" t="s">
        <v>194</v>
      </c>
    </row>
    <row r="17" s="1" customFormat="1" ht="19.65" customHeight="1" spans="1:11">
      <c r="A17" s="25"/>
      <c r="B17" s="25"/>
      <c r="C17" s="26"/>
      <c r="D17" s="25"/>
      <c r="E17" s="25"/>
      <c r="F17" s="28"/>
      <c r="G17" s="28"/>
      <c r="H17" s="28"/>
      <c r="I17" s="35" t="s">
        <v>180</v>
      </c>
      <c r="J17" s="17" t="s">
        <v>195</v>
      </c>
      <c r="K17" s="17" t="s">
        <v>196</v>
      </c>
    </row>
    <row r="18" s="1" customFormat="1" ht="19.65" customHeight="1" spans="1:11">
      <c r="A18" s="25"/>
      <c r="B18" s="25" t="s">
        <v>197</v>
      </c>
      <c r="C18" s="26" t="s">
        <v>184</v>
      </c>
      <c r="D18" s="25" t="s">
        <v>175</v>
      </c>
      <c r="E18" s="25" t="s">
        <v>176</v>
      </c>
      <c r="F18" s="27">
        <v>150000</v>
      </c>
      <c r="G18" s="27"/>
      <c r="H18" s="27">
        <v>150000</v>
      </c>
      <c r="I18" s="35" t="s">
        <v>177</v>
      </c>
      <c r="J18" s="17" t="s">
        <v>189</v>
      </c>
      <c r="K18" s="17" t="s">
        <v>198</v>
      </c>
    </row>
    <row r="19" s="1" customFormat="1" ht="19.65" customHeight="1" spans="1:11">
      <c r="A19" s="25"/>
      <c r="B19" s="25"/>
      <c r="C19" s="26"/>
      <c r="D19" s="25"/>
      <c r="E19" s="25"/>
      <c r="F19" s="28"/>
      <c r="G19" s="28"/>
      <c r="H19" s="28"/>
      <c r="I19" s="35" t="s">
        <v>180</v>
      </c>
      <c r="J19" s="17" t="s">
        <v>199</v>
      </c>
      <c r="K19" s="17" t="s">
        <v>200</v>
      </c>
    </row>
    <row r="20" s="1" customFormat="1" ht="19.65" customHeight="1" spans="1:11">
      <c r="A20" s="17" t="s">
        <v>201</v>
      </c>
      <c r="B20" s="18"/>
      <c r="C20" s="19"/>
      <c r="D20" s="20"/>
      <c r="E20" s="18"/>
      <c r="F20" s="23">
        <v>50000000</v>
      </c>
      <c r="G20" s="23">
        <v>50000000</v>
      </c>
      <c r="H20" s="24"/>
      <c r="I20" s="34"/>
      <c r="J20" s="18"/>
      <c r="K20" s="18"/>
    </row>
    <row r="21" s="1" customFormat="1" ht="19.65" customHeight="1" spans="1:11">
      <c r="A21" s="25" t="s">
        <v>202</v>
      </c>
      <c r="B21" s="18"/>
      <c r="C21" s="19"/>
      <c r="D21" s="20"/>
      <c r="E21" s="18"/>
      <c r="F21" s="23">
        <v>50000000</v>
      </c>
      <c r="G21" s="23">
        <v>50000000</v>
      </c>
      <c r="H21" s="24" t="s">
        <v>159</v>
      </c>
      <c r="I21" s="34"/>
      <c r="J21" s="18"/>
      <c r="K21" s="18"/>
    </row>
    <row r="22" s="1" customFormat="1" ht="19.65" customHeight="1" spans="1:11">
      <c r="A22" s="25"/>
      <c r="B22" s="25" t="s">
        <v>203</v>
      </c>
      <c r="C22" s="26" t="s">
        <v>174</v>
      </c>
      <c r="D22" s="25" t="s">
        <v>185</v>
      </c>
      <c r="E22" s="25" t="s">
        <v>204</v>
      </c>
      <c r="F22" s="27">
        <v>50000000</v>
      </c>
      <c r="G22" s="27">
        <v>50000000</v>
      </c>
      <c r="H22" s="24" t="s">
        <v>159</v>
      </c>
      <c r="I22" s="35" t="s">
        <v>177</v>
      </c>
      <c r="J22" s="17" t="s">
        <v>205</v>
      </c>
      <c r="K22" s="17" t="s">
        <v>206</v>
      </c>
    </row>
    <row r="23" s="1" customFormat="1" ht="19.65" customHeight="1" spans="1:11">
      <c r="A23" s="25"/>
      <c r="B23" s="25"/>
      <c r="C23" s="26"/>
      <c r="D23" s="25"/>
      <c r="E23" s="25"/>
      <c r="F23" s="28"/>
      <c r="G23" s="28"/>
      <c r="H23" s="24"/>
      <c r="I23" s="35" t="s">
        <v>180</v>
      </c>
      <c r="J23" s="17" t="s">
        <v>207</v>
      </c>
      <c r="K23" s="17" t="s">
        <v>208</v>
      </c>
    </row>
    <row r="24" s="1" customFormat="1" ht="19.65" customHeight="1" spans="1:11">
      <c r="A24" s="17" t="s">
        <v>209</v>
      </c>
      <c r="B24" s="18"/>
      <c r="C24" s="19"/>
      <c r="D24" s="20"/>
      <c r="E24" s="18"/>
      <c r="F24" s="23">
        <v>32200000</v>
      </c>
      <c r="G24" s="23">
        <v>32200000</v>
      </c>
      <c r="H24" s="24" t="s">
        <v>159</v>
      </c>
      <c r="I24" s="34"/>
      <c r="J24" s="18"/>
      <c r="K24" s="18"/>
    </row>
    <row r="25" s="1" customFormat="1" ht="19.65" customHeight="1" spans="1:11">
      <c r="A25" s="25" t="s">
        <v>210</v>
      </c>
      <c r="B25" s="18"/>
      <c r="C25" s="19"/>
      <c r="D25" s="20"/>
      <c r="E25" s="18"/>
      <c r="F25" s="23">
        <v>9500000</v>
      </c>
      <c r="G25" s="23">
        <v>9500000</v>
      </c>
      <c r="H25" s="24" t="s">
        <v>159</v>
      </c>
      <c r="I25" s="34"/>
      <c r="J25" s="18"/>
      <c r="K25" s="18"/>
    </row>
    <row r="26" s="1" customFormat="1" ht="19.65" customHeight="1" spans="1:11">
      <c r="A26" s="25"/>
      <c r="B26" s="25" t="s">
        <v>211</v>
      </c>
      <c r="C26" s="26" t="s">
        <v>174</v>
      </c>
      <c r="D26" s="25" t="s">
        <v>175</v>
      </c>
      <c r="E26" s="25" t="s">
        <v>176</v>
      </c>
      <c r="F26" s="27">
        <v>9500000</v>
      </c>
      <c r="G26" s="27">
        <v>9500000</v>
      </c>
      <c r="H26" s="24" t="s">
        <v>159</v>
      </c>
      <c r="I26" s="35" t="s">
        <v>177</v>
      </c>
      <c r="J26" s="17" t="s">
        <v>189</v>
      </c>
      <c r="K26" s="17" t="s">
        <v>179</v>
      </c>
    </row>
    <row r="27" s="1" customFormat="1" ht="19.65" customHeight="1" spans="1:11">
      <c r="A27" s="25"/>
      <c r="B27" s="25"/>
      <c r="C27" s="26"/>
      <c r="D27" s="25"/>
      <c r="E27" s="25"/>
      <c r="F27" s="28"/>
      <c r="G27" s="28"/>
      <c r="H27" s="24"/>
      <c r="I27" s="35" t="s">
        <v>180</v>
      </c>
      <c r="J27" s="17" t="s">
        <v>191</v>
      </c>
      <c r="K27" s="17" t="s">
        <v>212</v>
      </c>
    </row>
    <row r="28" s="1" customFormat="1" ht="19.65" customHeight="1" spans="1:11">
      <c r="A28" s="25" t="s">
        <v>213</v>
      </c>
      <c r="B28" s="18"/>
      <c r="C28" s="19"/>
      <c r="D28" s="20"/>
      <c r="E28" s="18"/>
      <c r="F28" s="23">
        <v>9470000</v>
      </c>
      <c r="G28" s="23">
        <v>9470000</v>
      </c>
      <c r="H28" s="24" t="s">
        <v>159</v>
      </c>
      <c r="I28" s="34"/>
      <c r="J28" s="18"/>
      <c r="K28" s="18"/>
    </row>
    <row r="29" s="1" customFormat="1" ht="19.65" customHeight="1" spans="1:11">
      <c r="A29" s="25"/>
      <c r="B29" s="25" t="s">
        <v>214</v>
      </c>
      <c r="C29" s="26" t="s">
        <v>174</v>
      </c>
      <c r="D29" s="25" t="s">
        <v>185</v>
      </c>
      <c r="E29" s="25" t="s">
        <v>176</v>
      </c>
      <c r="F29" s="27">
        <v>1470000</v>
      </c>
      <c r="G29" s="27">
        <v>1470000</v>
      </c>
      <c r="H29" s="24" t="s">
        <v>159</v>
      </c>
      <c r="I29" s="35" t="s">
        <v>177</v>
      </c>
      <c r="J29" s="17" t="s">
        <v>178</v>
      </c>
      <c r="K29" s="17" t="s">
        <v>215</v>
      </c>
    </row>
    <row r="30" s="1" customFormat="1" ht="19.65" customHeight="1" spans="1:11">
      <c r="A30" s="25"/>
      <c r="B30" s="25"/>
      <c r="C30" s="26"/>
      <c r="D30" s="25"/>
      <c r="E30" s="25"/>
      <c r="F30" s="29"/>
      <c r="G30" s="29"/>
      <c r="H30" s="24"/>
      <c r="I30" s="35" t="s">
        <v>180</v>
      </c>
      <c r="J30" s="17" t="s">
        <v>195</v>
      </c>
      <c r="K30" s="17" t="s">
        <v>216</v>
      </c>
    </row>
    <row r="31" s="1" customFormat="1" ht="19.65" customHeight="1" spans="1:11">
      <c r="A31" s="25"/>
      <c r="B31" s="25"/>
      <c r="C31" s="26"/>
      <c r="D31" s="25"/>
      <c r="E31" s="25"/>
      <c r="F31" s="28"/>
      <c r="G31" s="28"/>
      <c r="H31" s="24"/>
      <c r="I31" s="35" t="s">
        <v>217</v>
      </c>
      <c r="J31" s="17" t="s">
        <v>191</v>
      </c>
      <c r="K31" s="17" t="s">
        <v>218</v>
      </c>
    </row>
    <row r="32" s="1" customFormat="1" ht="19.65" customHeight="1" spans="1:11">
      <c r="A32" s="25"/>
      <c r="B32" s="25" t="s">
        <v>219</v>
      </c>
      <c r="C32" s="26" t="s">
        <v>174</v>
      </c>
      <c r="D32" s="25" t="s">
        <v>185</v>
      </c>
      <c r="E32" s="25" t="s">
        <v>204</v>
      </c>
      <c r="F32" s="27">
        <v>4000000</v>
      </c>
      <c r="G32" s="27">
        <v>4000000</v>
      </c>
      <c r="H32" s="24" t="s">
        <v>159</v>
      </c>
      <c r="I32" s="35" t="s">
        <v>177</v>
      </c>
      <c r="J32" s="17" t="s">
        <v>220</v>
      </c>
      <c r="K32" s="17" t="s">
        <v>221</v>
      </c>
    </row>
    <row r="33" s="1" customFormat="1" ht="19.65" customHeight="1" spans="1:11">
      <c r="A33" s="25"/>
      <c r="B33" s="25"/>
      <c r="C33" s="26"/>
      <c r="D33" s="25"/>
      <c r="E33" s="25"/>
      <c r="F33" s="28"/>
      <c r="G33" s="28"/>
      <c r="H33" s="24"/>
      <c r="I33" s="35" t="s">
        <v>180</v>
      </c>
      <c r="J33" s="17" t="s">
        <v>191</v>
      </c>
      <c r="K33" s="17" t="s">
        <v>221</v>
      </c>
    </row>
    <row r="34" s="1" customFormat="1" ht="19.65" customHeight="1" spans="1:11">
      <c r="A34" s="25"/>
      <c r="B34" s="25" t="s">
        <v>222</v>
      </c>
      <c r="C34" s="26" t="s">
        <v>174</v>
      </c>
      <c r="D34" s="25" t="s">
        <v>185</v>
      </c>
      <c r="E34" s="25" t="s">
        <v>204</v>
      </c>
      <c r="F34" s="27">
        <v>4000000</v>
      </c>
      <c r="G34" s="27">
        <v>4000000</v>
      </c>
      <c r="H34" s="24" t="s">
        <v>159</v>
      </c>
      <c r="I34" s="35" t="s">
        <v>177</v>
      </c>
      <c r="J34" s="17" t="s">
        <v>189</v>
      </c>
      <c r="K34" s="17" t="s">
        <v>223</v>
      </c>
    </row>
    <row r="35" s="1" customFormat="1" ht="19.65" customHeight="1" spans="1:11">
      <c r="A35" s="25"/>
      <c r="B35" s="25"/>
      <c r="C35" s="26"/>
      <c r="D35" s="25"/>
      <c r="E35" s="25"/>
      <c r="F35" s="28"/>
      <c r="G35" s="28"/>
      <c r="H35" s="24"/>
      <c r="I35" s="35" t="s">
        <v>180</v>
      </c>
      <c r="J35" s="17" t="s">
        <v>195</v>
      </c>
      <c r="K35" s="17" t="s">
        <v>224</v>
      </c>
    </row>
    <row r="36" s="1" customFormat="1" ht="19.65" customHeight="1" spans="1:11">
      <c r="A36" s="25" t="s">
        <v>225</v>
      </c>
      <c r="B36" s="18"/>
      <c r="C36" s="19"/>
      <c r="D36" s="20"/>
      <c r="E36" s="18"/>
      <c r="F36" s="23">
        <v>3700000</v>
      </c>
      <c r="G36" s="23">
        <v>3700000</v>
      </c>
      <c r="H36" s="24" t="s">
        <v>159</v>
      </c>
      <c r="I36" s="34"/>
      <c r="J36" s="18"/>
      <c r="K36" s="18"/>
    </row>
    <row r="37" s="1" customFormat="1" ht="19.65" customHeight="1" spans="1:11">
      <c r="A37" s="25"/>
      <c r="B37" s="25" t="s">
        <v>226</v>
      </c>
      <c r="C37" s="26" t="s">
        <v>174</v>
      </c>
      <c r="D37" s="25" t="s">
        <v>175</v>
      </c>
      <c r="E37" s="25" t="s">
        <v>176</v>
      </c>
      <c r="F37" s="27">
        <v>1000000</v>
      </c>
      <c r="G37" s="27">
        <v>1000000</v>
      </c>
      <c r="H37" s="24" t="s">
        <v>159</v>
      </c>
      <c r="I37" s="35" t="s">
        <v>177</v>
      </c>
      <c r="J37" s="17" t="s">
        <v>189</v>
      </c>
      <c r="K37" s="17" t="s">
        <v>227</v>
      </c>
    </row>
    <row r="38" s="1" customFormat="1" ht="19.65" customHeight="1" spans="1:11">
      <c r="A38" s="25"/>
      <c r="B38" s="25"/>
      <c r="C38" s="26"/>
      <c r="D38" s="25"/>
      <c r="E38" s="25"/>
      <c r="F38" s="28"/>
      <c r="G38" s="28"/>
      <c r="H38" s="24"/>
      <c r="I38" s="35" t="s">
        <v>180</v>
      </c>
      <c r="J38" s="17" t="s">
        <v>195</v>
      </c>
      <c r="K38" s="17" t="s">
        <v>228</v>
      </c>
    </row>
    <row r="39" s="1" customFormat="1" ht="19.65" customHeight="1" spans="1:11">
      <c r="A39" s="25"/>
      <c r="B39" s="25" t="s">
        <v>229</v>
      </c>
      <c r="C39" s="26" t="s">
        <v>174</v>
      </c>
      <c r="D39" s="25" t="s">
        <v>175</v>
      </c>
      <c r="E39" s="25" t="s">
        <v>204</v>
      </c>
      <c r="F39" s="23">
        <v>2700000</v>
      </c>
      <c r="G39" s="23">
        <v>2700000</v>
      </c>
      <c r="H39" s="24" t="s">
        <v>159</v>
      </c>
      <c r="I39" s="35" t="s">
        <v>177</v>
      </c>
      <c r="J39" s="17" t="s">
        <v>189</v>
      </c>
      <c r="K39" s="17" t="s">
        <v>230</v>
      </c>
    </row>
    <row r="40" s="1" customFormat="1" ht="19.65" customHeight="1" spans="1:11">
      <c r="A40" s="25" t="s">
        <v>231</v>
      </c>
      <c r="B40" s="18"/>
      <c r="C40" s="19"/>
      <c r="D40" s="20"/>
      <c r="E40" s="18"/>
      <c r="F40" s="23">
        <v>9530000</v>
      </c>
      <c r="G40" s="23">
        <v>9530000</v>
      </c>
      <c r="H40" s="24" t="s">
        <v>159</v>
      </c>
      <c r="I40" s="34"/>
      <c r="J40" s="18"/>
      <c r="K40" s="18"/>
    </row>
    <row r="41" s="1" customFormat="1" ht="19.65" customHeight="1" spans="1:11">
      <c r="A41" s="25"/>
      <c r="B41" s="25" t="s">
        <v>232</v>
      </c>
      <c r="C41" s="26" t="s">
        <v>174</v>
      </c>
      <c r="D41" s="25" t="s">
        <v>175</v>
      </c>
      <c r="E41" s="25" t="s">
        <v>176</v>
      </c>
      <c r="F41" s="27">
        <v>1000000</v>
      </c>
      <c r="G41" s="27">
        <v>1000000</v>
      </c>
      <c r="H41" s="24" t="s">
        <v>159</v>
      </c>
      <c r="I41" s="35" t="s">
        <v>177</v>
      </c>
      <c r="J41" s="17" t="s">
        <v>220</v>
      </c>
      <c r="K41" s="17" t="s">
        <v>215</v>
      </c>
    </row>
    <row r="42" s="1" customFormat="1" ht="19.65" customHeight="1" spans="1:11">
      <c r="A42" s="25"/>
      <c r="B42" s="25"/>
      <c r="C42" s="26"/>
      <c r="D42" s="25"/>
      <c r="E42" s="25"/>
      <c r="F42" s="28"/>
      <c r="G42" s="28"/>
      <c r="H42" s="24"/>
      <c r="I42" s="35" t="s">
        <v>180</v>
      </c>
      <c r="J42" s="17" t="s">
        <v>233</v>
      </c>
      <c r="K42" s="17" t="s">
        <v>234</v>
      </c>
    </row>
    <row r="43" s="1" customFormat="1" ht="19.65" customHeight="1" spans="1:11">
      <c r="A43" s="25"/>
      <c r="B43" s="25" t="s">
        <v>235</v>
      </c>
      <c r="C43" s="26" t="s">
        <v>184</v>
      </c>
      <c r="D43" s="25" t="s">
        <v>175</v>
      </c>
      <c r="E43" s="25" t="s">
        <v>176</v>
      </c>
      <c r="F43" s="27">
        <v>30000</v>
      </c>
      <c r="G43" s="27">
        <v>30000</v>
      </c>
      <c r="H43" s="30"/>
      <c r="I43" s="35" t="s">
        <v>177</v>
      </c>
      <c r="J43" s="17" t="s">
        <v>236</v>
      </c>
      <c r="K43" s="17" t="s">
        <v>236</v>
      </c>
    </row>
    <row r="44" s="1" customFormat="1" ht="19.65" customHeight="1" spans="1:11">
      <c r="A44" s="25"/>
      <c r="B44" s="25"/>
      <c r="C44" s="26"/>
      <c r="D44" s="25"/>
      <c r="E44" s="25"/>
      <c r="F44" s="28"/>
      <c r="G44" s="28"/>
      <c r="H44" s="30"/>
      <c r="I44" s="35" t="s">
        <v>180</v>
      </c>
      <c r="J44" s="17" t="s">
        <v>236</v>
      </c>
      <c r="K44" s="17" t="s">
        <v>236</v>
      </c>
    </row>
    <row r="45" s="1" customFormat="1" ht="19.65" customHeight="1" spans="1:11">
      <c r="A45" s="25"/>
      <c r="B45" s="25" t="s">
        <v>237</v>
      </c>
      <c r="C45" s="26" t="s">
        <v>174</v>
      </c>
      <c r="D45" s="25" t="s">
        <v>175</v>
      </c>
      <c r="E45" s="25" t="s">
        <v>176</v>
      </c>
      <c r="F45" s="23">
        <v>5500000</v>
      </c>
      <c r="G45" s="23">
        <v>5500000</v>
      </c>
      <c r="H45" s="24" t="s">
        <v>159</v>
      </c>
      <c r="I45" s="35" t="s">
        <v>180</v>
      </c>
      <c r="J45" s="17" t="s">
        <v>191</v>
      </c>
      <c r="K45" s="17" t="s">
        <v>221</v>
      </c>
    </row>
    <row r="46" s="1" customFormat="1" ht="19.65" customHeight="1" spans="1:11">
      <c r="A46" s="25"/>
      <c r="B46" s="25" t="s">
        <v>238</v>
      </c>
      <c r="C46" s="26" t="s">
        <v>174</v>
      </c>
      <c r="D46" s="25" t="s">
        <v>175</v>
      </c>
      <c r="E46" s="25" t="s">
        <v>204</v>
      </c>
      <c r="F46" s="27">
        <v>3000000</v>
      </c>
      <c r="G46" s="27">
        <v>3000000</v>
      </c>
      <c r="H46" s="24" t="s">
        <v>159</v>
      </c>
      <c r="I46" s="35" t="s">
        <v>177</v>
      </c>
      <c r="J46" s="17" t="s">
        <v>239</v>
      </c>
      <c r="K46" s="17" t="s">
        <v>240</v>
      </c>
    </row>
    <row r="47" s="1" customFormat="1" ht="19.65" customHeight="1" spans="1:11">
      <c r="A47" s="25"/>
      <c r="B47" s="25"/>
      <c r="C47" s="26"/>
      <c r="D47" s="25"/>
      <c r="E47" s="25"/>
      <c r="F47" s="28"/>
      <c r="G47" s="28"/>
      <c r="H47" s="24"/>
      <c r="I47" s="35" t="s">
        <v>180</v>
      </c>
      <c r="J47" s="17" t="s">
        <v>241</v>
      </c>
      <c r="K47" s="17" t="s">
        <v>242</v>
      </c>
    </row>
    <row r="48" s="1" customFormat="1" ht="19.65" customHeight="1" spans="1:11">
      <c r="A48" s="17" t="s">
        <v>243</v>
      </c>
      <c r="B48" s="18"/>
      <c r="C48" s="19"/>
      <c r="D48" s="20"/>
      <c r="E48" s="18"/>
      <c r="F48" s="23">
        <v>39061500</v>
      </c>
      <c r="G48" s="23">
        <v>39061500</v>
      </c>
      <c r="H48" s="24" t="s">
        <v>159</v>
      </c>
      <c r="I48" s="34"/>
      <c r="J48" s="18"/>
      <c r="K48" s="18"/>
    </row>
    <row r="49" s="1" customFormat="1" ht="19.65" customHeight="1" spans="1:11">
      <c r="A49" s="25" t="s">
        <v>244</v>
      </c>
      <c r="B49" s="18"/>
      <c r="C49" s="19"/>
      <c r="D49" s="20"/>
      <c r="E49" s="18"/>
      <c r="F49" s="23">
        <v>37201500</v>
      </c>
      <c r="G49" s="23">
        <v>37201500</v>
      </c>
      <c r="H49" s="24" t="s">
        <v>159</v>
      </c>
      <c r="I49" s="34"/>
      <c r="J49" s="18"/>
      <c r="K49" s="18"/>
    </row>
    <row r="50" s="1" customFormat="1" ht="19.65" customHeight="1" spans="1:11">
      <c r="A50" s="25"/>
      <c r="B50" s="25" t="s">
        <v>245</v>
      </c>
      <c r="C50" s="26" t="s">
        <v>174</v>
      </c>
      <c r="D50" s="25" t="s">
        <v>175</v>
      </c>
      <c r="E50" s="25" t="s">
        <v>176</v>
      </c>
      <c r="F50" s="27">
        <v>1000000</v>
      </c>
      <c r="G50" s="27">
        <v>1000000</v>
      </c>
      <c r="H50" s="24" t="s">
        <v>159</v>
      </c>
      <c r="I50" s="35" t="s">
        <v>177</v>
      </c>
      <c r="J50" s="17" t="s">
        <v>178</v>
      </c>
      <c r="K50" s="17" t="s">
        <v>179</v>
      </c>
    </row>
    <row r="51" s="1" customFormat="1" ht="19.65" customHeight="1" spans="1:11">
      <c r="A51" s="25"/>
      <c r="B51" s="25"/>
      <c r="C51" s="26"/>
      <c r="D51" s="25"/>
      <c r="E51" s="25"/>
      <c r="F51" s="28"/>
      <c r="G51" s="28"/>
      <c r="H51" s="24"/>
      <c r="I51" s="35" t="s">
        <v>180</v>
      </c>
      <c r="J51" s="17" t="s">
        <v>246</v>
      </c>
      <c r="K51" s="17" t="s">
        <v>212</v>
      </c>
    </row>
    <row r="52" s="1" customFormat="1" ht="19.65" customHeight="1" spans="1:11">
      <c r="A52" s="25"/>
      <c r="B52" s="25" t="s">
        <v>247</v>
      </c>
      <c r="C52" s="26" t="s">
        <v>174</v>
      </c>
      <c r="D52" s="25" t="s">
        <v>175</v>
      </c>
      <c r="E52" s="25" t="s">
        <v>204</v>
      </c>
      <c r="F52" s="27">
        <v>1500000</v>
      </c>
      <c r="G52" s="27">
        <v>1500000</v>
      </c>
      <c r="H52" s="24" t="s">
        <v>159</v>
      </c>
      <c r="I52" s="35" t="s">
        <v>177</v>
      </c>
      <c r="J52" s="17" t="s">
        <v>189</v>
      </c>
      <c r="K52" s="17" t="s">
        <v>248</v>
      </c>
    </row>
    <row r="53" s="1" customFormat="1" ht="19.65" customHeight="1" spans="1:11">
      <c r="A53" s="25"/>
      <c r="B53" s="25"/>
      <c r="C53" s="26"/>
      <c r="D53" s="25"/>
      <c r="E53" s="25"/>
      <c r="F53" s="29"/>
      <c r="G53" s="29"/>
      <c r="H53" s="24"/>
      <c r="I53" s="35" t="s">
        <v>180</v>
      </c>
      <c r="J53" s="17" t="s">
        <v>195</v>
      </c>
      <c r="K53" s="17" t="s">
        <v>249</v>
      </c>
    </row>
    <row r="54" s="1" customFormat="1" ht="19.65" customHeight="1" spans="1:11">
      <c r="A54" s="25"/>
      <c r="B54" s="25"/>
      <c r="C54" s="26"/>
      <c r="D54" s="25"/>
      <c r="E54" s="25"/>
      <c r="F54" s="28"/>
      <c r="G54" s="28"/>
      <c r="H54" s="24"/>
      <c r="I54" s="35" t="s">
        <v>217</v>
      </c>
      <c r="J54" s="17" t="s">
        <v>191</v>
      </c>
      <c r="K54" s="17" t="s">
        <v>250</v>
      </c>
    </row>
    <row r="55" s="1" customFormat="1" ht="19.65" customHeight="1" spans="1:11">
      <c r="A55" s="25"/>
      <c r="B55" s="25" t="s">
        <v>251</v>
      </c>
      <c r="C55" s="26" t="s">
        <v>174</v>
      </c>
      <c r="D55" s="25" t="s">
        <v>175</v>
      </c>
      <c r="E55" s="25" t="s">
        <v>176</v>
      </c>
      <c r="F55" s="27">
        <v>500000</v>
      </c>
      <c r="G55" s="27">
        <v>500000</v>
      </c>
      <c r="H55" s="24" t="s">
        <v>159</v>
      </c>
      <c r="I55" s="35" t="s">
        <v>177</v>
      </c>
      <c r="J55" s="17" t="s">
        <v>220</v>
      </c>
      <c r="K55" s="17" t="s">
        <v>215</v>
      </c>
    </row>
    <row r="56" s="1" customFormat="1" ht="19.65" customHeight="1" spans="1:11">
      <c r="A56" s="25"/>
      <c r="B56" s="25"/>
      <c r="C56" s="26"/>
      <c r="D56" s="25"/>
      <c r="E56" s="25"/>
      <c r="F56" s="28"/>
      <c r="G56" s="28"/>
      <c r="H56" s="24"/>
      <c r="I56" s="35" t="s">
        <v>180</v>
      </c>
      <c r="J56" s="17" t="s">
        <v>246</v>
      </c>
      <c r="K56" s="17" t="s">
        <v>252</v>
      </c>
    </row>
    <row r="57" s="1" customFormat="1" ht="19.65" customHeight="1" spans="1:11">
      <c r="A57" s="25"/>
      <c r="B57" s="25" t="s">
        <v>253</v>
      </c>
      <c r="C57" s="26" t="s">
        <v>174</v>
      </c>
      <c r="D57" s="25" t="s">
        <v>175</v>
      </c>
      <c r="E57" s="25" t="s">
        <v>176</v>
      </c>
      <c r="F57" s="27">
        <v>500000</v>
      </c>
      <c r="G57" s="27">
        <v>500000</v>
      </c>
      <c r="H57" s="24" t="s">
        <v>159</v>
      </c>
      <c r="I57" s="35" t="s">
        <v>177</v>
      </c>
      <c r="J57" s="17" t="s">
        <v>178</v>
      </c>
      <c r="K57" s="17" t="s">
        <v>215</v>
      </c>
    </row>
    <row r="58" s="1" customFormat="1" ht="19.65" customHeight="1" spans="1:11">
      <c r="A58" s="25"/>
      <c r="B58" s="25"/>
      <c r="C58" s="26"/>
      <c r="D58" s="25"/>
      <c r="E58" s="25"/>
      <c r="F58" s="28"/>
      <c r="G58" s="28"/>
      <c r="H58" s="24"/>
      <c r="I58" s="35" t="s">
        <v>180</v>
      </c>
      <c r="J58" s="17" t="s">
        <v>254</v>
      </c>
      <c r="K58" s="17" t="s">
        <v>255</v>
      </c>
    </row>
    <row r="59" s="1" customFormat="1" ht="19.65" customHeight="1" spans="1:11">
      <c r="A59" s="25"/>
      <c r="B59" s="25" t="s">
        <v>256</v>
      </c>
      <c r="C59" s="26" t="s">
        <v>174</v>
      </c>
      <c r="D59" s="25" t="s">
        <v>185</v>
      </c>
      <c r="E59" s="25" t="s">
        <v>176</v>
      </c>
      <c r="F59" s="23">
        <v>23723500</v>
      </c>
      <c r="G59" s="23">
        <v>23723500</v>
      </c>
      <c r="H59" s="24" t="s">
        <v>159</v>
      </c>
      <c r="I59" s="35" t="s">
        <v>180</v>
      </c>
      <c r="J59" s="17" t="s">
        <v>257</v>
      </c>
      <c r="K59" s="17" t="s">
        <v>258</v>
      </c>
    </row>
    <row r="60" s="1" customFormat="1" ht="19.65" customHeight="1" spans="1:11">
      <c r="A60" s="25"/>
      <c r="B60" s="25" t="s">
        <v>259</v>
      </c>
      <c r="C60" s="26" t="s">
        <v>174</v>
      </c>
      <c r="D60" s="25" t="s">
        <v>185</v>
      </c>
      <c r="E60" s="25" t="s">
        <v>204</v>
      </c>
      <c r="F60" s="27">
        <v>6858000</v>
      </c>
      <c r="G60" s="27">
        <v>6858000</v>
      </c>
      <c r="H60" s="24" t="s">
        <v>159</v>
      </c>
      <c r="I60" s="35" t="s">
        <v>177</v>
      </c>
      <c r="J60" s="17" t="s">
        <v>220</v>
      </c>
      <c r="K60" s="17" t="s">
        <v>215</v>
      </c>
    </row>
    <row r="61" s="1" customFormat="1" ht="19.65" customHeight="1" spans="1:11">
      <c r="A61" s="25"/>
      <c r="B61" s="25"/>
      <c r="C61" s="26"/>
      <c r="D61" s="25"/>
      <c r="E61" s="25"/>
      <c r="F61" s="28"/>
      <c r="G61" s="28"/>
      <c r="H61" s="24"/>
      <c r="I61" s="35" t="s">
        <v>180</v>
      </c>
      <c r="J61" s="17" t="s">
        <v>260</v>
      </c>
      <c r="K61" s="17" t="s">
        <v>255</v>
      </c>
    </row>
    <row r="62" s="1" customFormat="1" ht="19.65" customHeight="1" spans="1:11">
      <c r="A62" s="25"/>
      <c r="B62" s="25" t="s">
        <v>261</v>
      </c>
      <c r="C62" s="26" t="s">
        <v>174</v>
      </c>
      <c r="D62" s="25" t="s">
        <v>185</v>
      </c>
      <c r="E62" s="25" t="s">
        <v>204</v>
      </c>
      <c r="F62" s="23">
        <v>3120000</v>
      </c>
      <c r="G62" s="23">
        <v>3120000</v>
      </c>
      <c r="H62" s="24" t="s">
        <v>159</v>
      </c>
      <c r="I62" s="35" t="s">
        <v>177</v>
      </c>
      <c r="J62" s="17" t="s">
        <v>189</v>
      </c>
      <c r="K62" s="17" t="s">
        <v>230</v>
      </c>
    </row>
    <row r="63" s="1" customFormat="1" ht="19.65" customHeight="1" spans="1:11">
      <c r="A63" s="25" t="s">
        <v>262</v>
      </c>
      <c r="B63" s="18"/>
      <c r="C63" s="19"/>
      <c r="D63" s="20"/>
      <c r="E63" s="18"/>
      <c r="F63" s="23">
        <v>1860000</v>
      </c>
      <c r="G63" s="23">
        <v>1860000</v>
      </c>
      <c r="H63" s="24" t="s">
        <v>159</v>
      </c>
      <c r="I63" s="34"/>
      <c r="J63" s="18"/>
      <c r="K63" s="18"/>
    </row>
    <row r="64" s="1" customFormat="1" ht="19.65" customHeight="1" spans="1:11">
      <c r="A64" s="25"/>
      <c r="B64" s="25" t="s">
        <v>263</v>
      </c>
      <c r="C64" s="26" t="s">
        <v>174</v>
      </c>
      <c r="D64" s="25" t="s">
        <v>175</v>
      </c>
      <c r="E64" s="25" t="s">
        <v>204</v>
      </c>
      <c r="F64" s="27">
        <v>1860000</v>
      </c>
      <c r="G64" s="27">
        <v>1860000</v>
      </c>
      <c r="H64" s="24" t="s">
        <v>159</v>
      </c>
      <c r="I64" s="35" t="s">
        <v>177</v>
      </c>
      <c r="J64" s="17" t="s">
        <v>220</v>
      </c>
      <c r="K64" s="17" t="s">
        <v>215</v>
      </c>
    </row>
    <row r="65" s="1" customFormat="1" ht="19.65" customHeight="1" spans="1:11">
      <c r="A65" s="25"/>
      <c r="B65" s="25"/>
      <c r="C65" s="26"/>
      <c r="D65" s="25"/>
      <c r="E65" s="25"/>
      <c r="F65" s="28"/>
      <c r="G65" s="28"/>
      <c r="H65" s="24"/>
      <c r="I65" s="35" t="s">
        <v>180</v>
      </c>
      <c r="J65" s="17" t="s">
        <v>264</v>
      </c>
      <c r="K65" s="17" t="s">
        <v>265</v>
      </c>
    </row>
  </sheetData>
  <mergeCells count="159">
    <mergeCell ref="A2:K2"/>
    <mergeCell ref="A3:B3"/>
    <mergeCell ref="F4:H4"/>
    <mergeCell ref="A4:A5"/>
    <mergeCell ref="A8:A12"/>
    <mergeCell ref="A13:A19"/>
    <mergeCell ref="A21:A23"/>
    <mergeCell ref="A25:A27"/>
    <mergeCell ref="A28:A35"/>
    <mergeCell ref="A36:A39"/>
    <mergeCell ref="A40:A47"/>
    <mergeCell ref="A49:A62"/>
    <mergeCell ref="A63:A65"/>
    <mergeCell ref="B4:B5"/>
    <mergeCell ref="B9:B10"/>
    <mergeCell ref="B11:B12"/>
    <mergeCell ref="B14:B15"/>
    <mergeCell ref="B16:B17"/>
    <mergeCell ref="B18:B19"/>
    <mergeCell ref="B22:B23"/>
    <mergeCell ref="B26:B27"/>
    <mergeCell ref="B29:B31"/>
    <mergeCell ref="B32:B33"/>
    <mergeCell ref="B34:B35"/>
    <mergeCell ref="B37:B38"/>
    <mergeCell ref="B41:B42"/>
    <mergeCell ref="B43:B44"/>
    <mergeCell ref="B46:B47"/>
    <mergeCell ref="B50:B51"/>
    <mergeCell ref="B52:B54"/>
    <mergeCell ref="B55:B56"/>
    <mergeCell ref="B57:B58"/>
    <mergeCell ref="B60:B61"/>
    <mergeCell ref="B64:B65"/>
    <mergeCell ref="C4:C5"/>
    <mergeCell ref="C9:C10"/>
    <mergeCell ref="C11:C12"/>
    <mergeCell ref="C14:C15"/>
    <mergeCell ref="C16:C17"/>
    <mergeCell ref="C18:C19"/>
    <mergeCell ref="C22:C23"/>
    <mergeCell ref="C26:C27"/>
    <mergeCell ref="C29:C31"/>
    <mergeCell ref="C32:C33"/>
    <mergeCell ref="C34:C35"/>
    <mergeCell ref="C37:C38"/>
    <mergeCell ref="C41:C42"/>
    <mergeCell ref="C43:C44"/>
    <mergeCell ref="C46:C47"/>
    <mergeCell ref="C50:C51"/>
    <mergeCell ref="C52:C54"/>
    <mergeCell ref="C55:C56"/>
    <mergeCell ref="C57:C58"/>
    <mergeCell ref="C60:C61"/>
    <mergeCell ref="C64:C65"/>
    <mergeCell ref="D4:D5"/>
    <mergeCell ref="D9:D10"/>
    <mergeCell ref="D11:D12"/>
    <mergeCell ref="D14:D15"/>
    <mergeCell ref="D16:D17"/>
    <mergeCell ref="D18:D19"/>
    <mergeCell ref="D22:D23"/>
    <mergeCell ref="D26:D27"/>
    <mergeCell ref="D29:D31"/>
    <mergeCell ref="D32:D33"/>
    <mergeCell ref="D34:D35"/>
    <mergeCell ref="D37:D38"/>
    <mergeCell ref="D41:D42"/>
    <mergeCell ref="D43:D44"/>
    <mergeCell ref="D46:D47"/>
    <mergeCell ref="D50:D51"/>
    <mergeCell ref="D52:D54"/>
    <mergeCell ref="D55:D56"/>
    <mergeCell ref="D57:D58"/>
    <mergeCell ref="D60:D61"/>
    <mergeCell ref="D64:D65"/>
    <mergeCell ref="E4:E5"/>
    <mergeCell ref="E9:E10"/>
    <mergeCell ref="E11:E12"/>
    <mergeCell ref="E14:E15"/>
    <mergeCell ref="E16:E17"/>
    <mergeCell ref="E18:E19"/>
    <mergeCell ref="E22:E23"/>
    <mergeCell ref="E26:E27"/>
    <mergeCell ref="E29:E31"/>
    <mergeCell ref="E32:E33"/>
    <mergeCell ref="E34:E35"/>
    <mergeCell ref="E37:E38"/>
    <mergeCell ref="E41:E42"/>
    <mergeCell ref="E43:E44"/>
    <mergeCell ref="E46:E47"/>
    <mergeCell ref="E50:E51"/>
    <mergeCell ref="E52:E54"/>
    <mergeCell ref="E55:E56"/>
    <mergeCell ref="E57:E58"/>
    <mergeCell ref="E60:E61"/>
    <mergeCell ref="E64:E65"/>
    <mergeCell ref="F9:F10"/>
    <mergeCell ref="F11:F12"/>
    <mergeCell ref="F14:F15"/>
    <mergeCell ref="F16:F17"/>
    <mergeCell ref="F18:F19"/>
    <mergeCell ref="F22:F23"/>
    <mergeCell ref="F26:F27"/>
    <mergeCell ref="F29:F31"/>
    <mergeCell ref="F32:F33"/>
    <mergeCell ref="F34:F35"/>
    <mergeCell ref="F37:F38"/>
    <mergeCell ref="F41:F42"/>
    <mergeCell ref="F43:F44"/>
    <mergeCell ref="F46:F47"/>
    <mergeCell ref="F50:F51"/>
    <mergeCell ref="F52:F54"/>
    <mergeCell ref="F55:F56"/>
    <mergeCell ref="F57:F58"/>
    <mergeCell ref="F60:F61"/>
    <mergeCell ref="F64:F65"/>
    <mergeCell ref="G9:G10"/>
    <mergeCell ref="G11:G12"/>
    <mergeCell ref="G14:G15"/>
    <mergeCell ref="G16:G17"/>
    <mergeCell ref="G18:G19"/>
    <mergeCell ref="G22:G23"/>
    <mergeCell ref="G26:G27"/>
    <mergeCell ref="G29:G31"/>
    <mergeCell ref="G32:G33"/>
    <mergeCell ref="G34:G35"/>
    <mergeCell ref="G37:G38"/>
    <mergeCell ref="G41:G42"/>
    <mergeCell ref="G43:G44"/>
    <mergeCell ref="G46:G47"/>
    <mergeCell ref="G50:G51"/>
    <mergeCell ref="G52:G54"/>
    <mergeCell ref="G55:G56"/>
    <mergeCell ref="G57:G58"/>
    <mergeCell ref="G60:G61"/>
    <mergeCell ref="G64:G65"/>
    <mergeCell ref="H9:H10"/>
    <mergeCell ref="H11:H12"/>
    <mergeCell ref="H14:H15"/>
    <mergeCell ref="H16:H17"/>
    <mergeCell ref="H18:H19"/>
    <mergeCell ref="H22:H23"/>
    <mergeCell ref="H26:H27"/>
    <mergeCell ref="H29:H31"/>
    <mergeCell ref="H32:H33"/>
    <mergeCell ref="H34:H35"/>
    <mergeCell ref="H37:H38"/>
    <mergeCell ref="H41:H42"/>
    <mergeCell ref="H46:H47"/>
    <mergeCell ref="H50:H51"/>
    <mergeCell ref="H52:H54"/>
    <mergeCell ref="H55:H56"/>
    <mergeCell ref="H57:H58"/>
    <mergeCell ref="H60:H61"/>
    <mergeCell ref="H64:H65"/>
    <mergeCell ref="I4:I5"/>
    <mergeCell ref="J4:J5"/>
    <mergeCell ref="K4:K5"/>
  </mergeCells>
  <printOptions horizontalCentered="1"/>
  <pageMargins left="0.0388888888888889" right="0.0388888888888889" top="0.747916666666667" bottom="0.747916666666667" header="0.313888888888889" footer="0.313888888888889"/>
  <pageSetup paperSize="9"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财政拨款收支总表</vt:lpstr>
      <vt:lpstr>一般公共预算支出表</vt:lpstr>
      <vt:lpstr>一般公共预算基本支出表</vt:lpstr>
      <vt:lpstr>一般公共预算“三公”经费支出表</vt:lpstr>
      <vt:lpstr>政府性基金预算支出表</vt:lpstr>
      <vt:lpstr>部门收支总表</vt:lpstr>
      <vt:lpstr>部门收入总表</vt:lpstr>
      <vt:lpstr>部门支出总表</vt:lpstr>
      <vt:lpstr>项目支出绩效信息表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lyx</dc:creator>
  <cp:lastModifiedBy>Administrator</cp:lastModifiedBy>
  <dcterms:created xsi:type="dcterms:W3CDTF">2017-01-10T03:02:00Z</dcterms:created>
  <cp:lastPrinted>2018-02-05T07:46:00Z</cp:lastPrinted>
  <dcterms:modified xsi:type="dcterms:W3CDTF">2020-03-28T10:04:59Z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2052-11.1.0.8597</vt:lpwstr>
  </property>
</Properties>
</file>