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115" tabRatio="888" firstSheet="3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 concurrentCalc="0"/>
  <extLst/>
</workbook>
</file>

<file path=xl/comments1.xml><?xml version="1.0" encoding="utf-8"?>
<comments xmlns="http://schemas.openxmlformats.org/spreadsheetml/2006/main">
  <authors>
    <author>report4</author>
  </authors>
  <commentList>
    <comment ref="B6" authorId="0">
      <text>
        <r>
          <rPr>
            <sz val="9"/>
            <color indexed="81"/>
            <rFont val="宋体"/>
            <charset val="134"/>
          </rPr>
          <t xml:space="preserve">R201693.216-综合工作经费</t>
        </r>
      </text>
    </comment>
    <comment ref="H6" authorId="0">
      <text>
        <r>
          <rPr>
            <sz val="9"/>
            <color indexed="81"/>
            <rFont val="宋体"/>
            <charset val="134"/>
          </rPr>
          <t xml:space="preserve">综合工作经费</t>
        </r>
      </text>
    </comment>
    <comment ref="I6" authorId="0">
      <text>
        <r>
          <rPr>
            <sz val="9"/>
            <color indexed="81"/>
            <rFont val="宋体"/>
            <charset val="134"/>
          </rPr>
          <t xml:space="preserve">3000宗</t>
        </r>
      </text>
    </comment>
    <comment ref="H7" authorId="0">
      <text>
        <r>
          <rPr>
            <sz val="9"/>
            <color indexed="81"/>
            <rFont val="宋体"/>
            <charset val="134"/>
          </rPr>
          <t xml:space="preserve">维护社会稳定</t>
        </r>
      </text>
    </comment>
    <comment ref="I7" authorId="0">
      <text>
        <r>
          <rPr>
            <sz val="9"/>
            <color indexed="81"/>
            <rFont val="宋体"/>
            <charset val="134"/>
          </rPr>
          <t xml:space="preserve">维护社会稳定</t>
        </r>
      </text>
    </comment>
    <comment ref="A20" authorId="0">
      <text>
        <r>
          <rPr>
            <sz val="9"/>
            <color indexed="81"/>
            <rFont val="宋体"/>
            <charset val="134"/>
          </rPr>
          <t xml:space="preserve">04-物价管理</t>
        </r>
      </text>
    </comment>
    <comment ref="B22" authorId="0">
      <text>
        <r>
          <rPr>
            <sz val="9"/>
            <color indexed="81"/>
            <rFont val="宋体"/>
            <charset val="134"/>
          </rPr>
          <t xml:space="preserve">R202223.216-价格监督检查工作经费</t>
        </r>
      </text>
    </comment>
    <comment ref="H22" authorId="0">
      <text>
        <r>
          <rPr>
            <sz val="9"/>
            <color indexed="81"/>
            <rFont val="宋体"/>
            <charset val="134"/>
          </rPr>
          <t xml:space="preserve">价格成本监审</t>
        </r>
      </text>
    </comment>
    <comment ref="I22" authorId="0">
      <text>
        <r>
          <rPr>
            <sz val="9"/>
            <color indexed="81"/>
            <rFont val="宋体"/>
            <charset val="134"/>
          </rPr>
          <t xml:space="preserve"> 每年进行成本监审100个次</t>
        </r>
      </text>
    </comment>
    <comment ref="H23" authorId="0">
      <text>
        <r>
          <rPr>
            <sz val="9"/>
            <color indexed="81"/>
            <rFont val="宋体"/>
            <charset val="134"/>
          </rPr>
          <t xml:space="preserve">价格成本监审</t>
        </r>
      </text>
    </comment>
    <comment ref="I23" authorId="0">
      <text>
        <r>
          <rPr>
            <sz val="9"/>
            <color indexed="81"/>
            <rFont val="宋体"/>
            <charset val="134"/>
          </rPr>
          <t xml:space="preserve"> 成本监审的有效实施，能保证价格制定的科学、客观、合理。</t>
        </r>
      </text>
    </comment>
    <comment ref="B24" authorId="0">
      <text>
        <r>
          <rPr>
            <sz val="9"/>
            <color indexed="81"/>
            <rFont val="宋体"/>
            <charset val="134"/>
          </rPr>
          <t xml:space="preserve">R200406.216-技术鉴定和专家咨询经费</t>
        </r>
      </text>
    </comment>
    <comment ref="H24" authorId="0">
      <text>
        <r>
          <rPr>
            <sz val="9"/>
            <color indexed="81"/>
            <rFont val="宋体"/>
            <charset val="134"/>
          </rPr>
          <t xml:space="preserve">技术鉴定和专家咨询费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每年约有案件2000宗</t>
        </r>
      </text>
    </comment>
    <comment ref="H25" authorId="0">
      <text>
        <r>
          <rPr>
            <sz val="9"/>
            <color indexed="81"/>
            <rFont val="宋体"/>
            <charset val="134"/>
          </rPr>
          <t xml:space="preserve">技术鉴定和专家咨询费</t>
        </r>
      </text>
    </comment>
    <comment ref="H31" authorId="0">
      <text>
        <r>
          <rPr>
            <sz val="9"/>
            <color indexed="81"/>
            <rFont val="宋体"/>
            <charset val="134"/>
          </rPr>
          <t xml:space="preserve">技术鉴定和专家咨询费</t>
        </r>
      </text>
    </comment>
    <comment ref="I31" authorId="0">
      <text>
        <r>
          <rPr>
            <sz val="9"/>
            <color indexed="81"/>
            <rFont val="宋体"/>
            <charset val="134"/>
          </rPr>
          <t xml:space="preserve">维护司法公正。</t>
        </r>
      </text>
    </comment>
  </commentList>
</comments>
</file>

<file path=xl/sharedStrings.xml><?xml version="1.0" encoding="utf-8"?>
<sst xmlns="http://schemas.openxmlformats.org/spreadsheetml/2006/main" count="216">
  <si>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</si>
  <si>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</si>
  <si>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</si>
  <si>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</si>
  <si>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</si>
  <si>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</si>
  <si>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</si>
  <si>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</si>
  <si>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</si>
  <si>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</si>
  <si>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</si>
  <si>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</si>
  <si>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</si>
  <si>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</si>
  <si>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</si>
  <si>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</si>
  <si>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</si>
  <si>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</si>
  <si>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</si>
  <si>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</si>
  <si>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</si>
  <si>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</si>
  <si>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</si>
  <si>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</si>
  <si>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</si>
  <si>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</si>
  <si>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</si>
  <si>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</si>
  <si>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</si>
  <si>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</si>
  <si>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</si>
  <si>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</si>
  <si>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</si>
  <si>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</si>
  <si>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</si>
  <si>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</si>
  <si>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</si>
  <si>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</si>
  <si>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</si>
  <si>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</si>
  <si>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</si>
  <si>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</si>
  <si>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</si>
  <si>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</si>
  <si>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</si>
  <si>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</si>
  <si>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</si>
  <si>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</si>
  <si>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</si>
  <si>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</si>
  <si>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</si>
  <si>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</si>
  <si>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</si>
  <si>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行政管理</t>
  </si>
  <si>
    <t>物价管理</t>
  </si>
  <si>
    <t>机关事业单位基本养老保险缴费支出</t>
  </si>
  <si>
    <t>行政单位医疗</t>
  </si>
  <si>
    <t>事业单位医疗</t>
  </si>
  <si>
    <t>公务员医疗补助</t>
  </si>
  <si>
    <t>住房公积金</t>
  </si>
  <si>
    <t>附件1-3</t>
  </si>
  <si>
    <t>一般公共预算基本支出表</t>
  </si>
  <si>
    <t>部门：儋州市物价局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</si>
  <si>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</si>
  <si>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</si>
  <si>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</si>
  <si>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</si>
  <si>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</si>
  <si>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</si>
  <si>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</si>
  <si>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</si>
  <si>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</si>
  <si>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</si>
  <si>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</si>
  <si>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办公费</t>
  </si>
  <si>
    <t>邮电费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</si>
  <si>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</si>
  <si>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</si>
  <si>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</si>
  <si>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</si>
  <si>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</si>
  <si>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</si>
  <si>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</si>
  <si>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</si>
  <si>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</si>
  <si>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</si>
  <si>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</si>
  <si>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</si>
  <si>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</si>
  <si>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</si>
  <si>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</si>
  <si>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</si>
  <si>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</si>
  <si>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</si>
  <si>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</si>
  <si>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</si>
  <si>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</si>
  <si>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</si>
  <si>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</si>
  <si>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</si>
  <si>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</si>
  <si>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</si>
  <si>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</si>
  <si>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</si>
  <si>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</si>
  <si>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</si>
  <si>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</si>
  <si>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</si>
  <si>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</si>
  <si>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</si>
  <si>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</si>
  <si>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</si>
  <si>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</si>
  <si>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</si>
  <si>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</si>
  <si>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</si>
  <si>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</si>
  <si>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</si>
  <si>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</si>
  <si>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</si>
  <si>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</si>
  <si>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</si>
  <si>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</si>
  <si>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</si>
  <si>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</si>
  <si>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</si>
  <si>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</si>
  <si>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</si>
  <si>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</si>
  <si>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</si>
  <si>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</si>
  <si>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</si>
  <si>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</si>
  <si>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</si>
  <si>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</si>
  <si>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</si>
  <si>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</si>
  <si>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</si>
  <si>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</si>
  <si>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</si>
  <si>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</si>
  <si>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儋州市物价局</t>
  </si>
  <si>
    <t>附件1-8</t>
  </si>
  <si>
    <t>部门支出总表</t>
  </si>
  <si>
    <t>本级</t>
  </si>
  <si>
    <t>下级</t>
  </si>
  <si>
    <t>行政运行</t>
  </si>
  <si>
    <t>备注：1、格式内填列内容为填表样式。2、人员经费为基本工资等、社会保障缴费、对个人和家庭的补助；公用经费为其他公用支出。</t>
  </si>
  <si>
    <t>附表1-9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</si>
  <si>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</si>
  <si>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</si>
  <si>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</si>
  <si>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</si>
  <si>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</si>
  <si>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</si>
  <si>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</si>
  <si>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</si>
  <si>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</si>
  <si>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>04-物价管理</t>
  </si>
  <si>
    <t xml:space="preserve"> R201693.216-综合工作经费</t>
  </si>
  <si>
    <t xml:space="preserve"> 216001-儋州市物价局本级</t>
  </si>
  <si>
    <t>产出指标</t>
  </si>
  <si>
    <t xml:space="preserve"> 综合工作经费</t>
  </si>
  <si>
    <t xml:space="preserve"> 3000宗</t>
  </si>
  <si>
    <t>成效指标</t>
  </si>
  <si>
    <t xml:space="preserve"> 维护社会稳定</t>
  </si>
  <si>
    <t>T202029.216-“稳价办”工作经费</t>
  </si>
  <si>
    <t>稳价办工作经费</t>
  </si>
  <si>
    <t>监测、维稳菜篮子价格120多次</t>
  </si>
  <si>
    <t>维持全市菜篮子价格稳定</t>
  </si>
  <si>
    <t>R202223.216-价格监督检查工作经费</t>
  </si>
  <si>
    <t>价格监督检查</t>
  </si>
  <si>
    <t>开展各个检查约150次</t>
  </si>
  <si>
    <t>通过价格监督检查，维护消费者权益，稳定物价</t>
  </si>
  <si>
    <t>R201687.216-价格监管工作经费</t>
  </si>
  <si>
    <t>价格监管工作经费</t>
  </si>
  <si>
    <t>价格监管125顶次，每顶次需要工作经费1360元。年需价格调控经费17万元</t>
  </si>
  <si>
    <t>对全市商品、服务价格进行有效管理，能保障社会的协调发展</t>
  </si>
  <si>
    <t>R200236.216-平价商店（专区）建设资金</t>
  </si>
  <si>
    <t>平价商店建设资金</t>
  </si>
  <si>
    <t>2019年我市计划新建平价商店1家，需建设资金15万元</t>
  </si>
  <si>
    <t>平价商店（专区）建设资金</t>
  </si>
  <si>
    <t>加强平价店监管，使平价商店便民、惠民</t>
  </si>
  <si>
    <t>R200220.216-价格成本调查工作专项经费</t>
  </si>
  <si>
    <t>价格成本调查工作专项经费</t>
  </si>
  <si>
    <t>全市定点20点，每点3家，每年每家补贴2500元，共150000元</t>
  </si>
  <si>
    <t>通过价格成本调查，并逐级上报，为国家农业政策决策提供科学依据</t>
  </si>
  <si>
    <t>R200212.216-价格监测与预警专项经费</t>
  </si>
  <si>
    <t>800个品种每日每个15元</t>
  </si>
  <si>
    <t>监测800个品种</t>
  </si>
  <si>
    <t>及示反映和预警价格异动，为价格决策提供科学依据</t>
  </si>
  <si>
    <t>完成度100%</t>
  </si>
  <si>
    <t xml:space="preserve">   04-物价管理</t>
  </si>
  <si>
    <t>T202028.216-菜篮子价格调控经费</t>
  </si>
  <si>
    <t>菜篮子价格调控经费</t>
  </si>
  <si>
    <t>每年进行价格调控10次，每次需要15000元，每年共150000元</t>
  </si>
  <si>
    <t>维护市场价格稳定</t>
  </si>
  <si>
    <t xml:space="preserve"> R200280.216-价格成本监审工作经费</t>
  </si>
  <si>
    <t xml:space="preserve"> 价格成本监审</t>
  </si>
  <si>
    <t xml:space="preserve">  每年进行成本监审100个次</t>
  </si>
  <si>
    <t xml:space="preserve">  成本监审的有效实施，能保证价格制定的科学、客观、合理。</t>
  </si>
  <si>
    <t xml:space="preserve"> R200406.216-技术鉴定和专家咨询经费</t>
  </si>
  <si>
    <t xml:space="preserve"> 216002-儋州市价格认证中心</t>
  </si>
  <si>
    <t xml:space="preserve"> 技术鉴定和专家咨询费</t>
  </si>
  <si>
    <t xml:space="preserve"> 每年约有案件2000宗</t>
  </si>
  <si>
    <t>维护司法公正</t>
  </si>
  <si>
    <t>T202030.216-扶贫物资询价工作经费</t>
  </si>
  <si>
    <t>扶贫物质询价工作</t>
  </si>
  <si>
    <t>每年扶贫物质询价共50批次</t>
  </si>
  <si>
    <t>加强涉农专项资金监管</t>
  </si>
  <si>
    <t>R201682.216-综合工作经费</t>
  </si>
  <si>
    <t>每年完成价格鉴定业务2000多宗</t>
  </si>
  <si>
    <t>R200410.216-教育培训工作经费</t>
  </si>
  <si>
    <t>教育培训工作经费</t>
  </si>
  <si>
    <t>平均每年每人参加业务培训3次</t>
  </si>
  <si>
    <t>提高业务水平，维护司法公正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</si>
</sst>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 style="thin">
        <color indexed="16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2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" borderId="2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" borderId="21" applyNumberFormat="0" applyAlignment="0" applyProtection="0">
      <alignment vertical="center"/>
    </xf>
    <xf numFmtId="0" fontId="24" fillId="13" borderId="27" applyNumberFormat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 shrinkToFit="1"/>
    </xf>
    <xf numFmtId="49" fontId="3" fillId="0" borderId="0" xfId="0" applyNumberFormat="1" applyFont="1" applyAlignment="1">
      <alignment horizontal="right" vertical="center" wrapText="1" shrinkToFi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52" applyFont="1" applyAlignment="1">
      <alignment horizontal="center" vertical="center"/>
    </xf>
    <xf numFmtId="0" fontId="0" fillId="0" borderId="0" xfId="52" applyBorder="1">
      <alignment vertical="center"/>
    </xf>
    <xf numFmtId="0" fontId="0" fillId="0" borderId="0" xfId="52">
      <alignment vertical="center"/>
    </xf>
    <xf numFmtId="0" fontId="0" fillId="0" borderId="0" xfId="52" applyAlignment="1">
      <alignment horizontal="center" vertical="center"/>
    </xf>
    <xf numFmtId="0" fontId="0" fillId="0" borderId="5" xfId="52" applyFont="1" applyBorder="1" applyAlignment="1">
      <alignment horizontal="center" vertical="center"/>
    </xf>
    <xf numFmtId="49" fontId="0" fillId="2" borderId="5" xfId="52" applyNumberFormat="1" applyFont="1" applyFill="1" applyBorder="1" applyAlignment="1">
      <alignment horizontal="center" vertical="center"/>
    </xf>
    <xf numFmtId="49" fontId="0" fillId="2" borderId="11" xfId="52" applyNumberFormat="1" applyFont="1" applyFill="1" applyBorder="1" applyAlignment="1">
      <alignment horizontal="center" vertical="center"/>
    </xf>
    <xf numFmtId="49" fontId="0" fillId="2" borderId="12" xfId="52" applyNumberFormat="1" applyFont="1" applyFill="1" applyBorder="1" applyAlignment="1">
      <alignment horizontal="center" vertical="center"/>
    </xf>
    <xf numFmtId="0" fontId="0" fillId="0" borderId="5" xfId="52" applyBorder="1" applyAlignment="1">
      <alignment horizontal="center" vertical="center"/>
    </xf>
    <xf numFmtId="0" fontId="0" fillId="0" borderId="5" xfId="52" applyBorder="1" applyAlignment="1">
      <alignment horizontal="left" vertical="center"/>
    </xf>
    <xf numFmtId="0" fontId="0" fillId="0" borderId="5" xfId="52" applyBorder="1">
      <alignment vertical="center"/>
    </xf>
    <xf numFmtId="43" fontId="6" fillId="0" borderId="5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0" fillId="0" borderId="5" xfId="52" applyBorder="1" applyAlignment="1">
      <alignment vertical="center" wrapText="1"/>
    </xf>
    <xf numFmtId="43" fontId="7" fillId="2" borderId="5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0" fontId="0" fillId="0" borderId="13" xfId="52" applyNumberFormat="1" applyFill="1" applyBorder="1" applyAlignment="1">
      <alignment horizontal="left" vertical="center" wrapText="1"/>
    </xf>
    <xf numFmtId="0" fontId="0" fillId="0" borderId="13" xfId="52" applyNumberFormat="1" applyFill="1" applyBorder="1" applyAlignment="1">
      <alignment horizontal="center" vertical="center" wrapText="1"/>
    </xf>
    <xf numFmtId="49" fontId="0" fillId="2" borderId="14" xfId="52" applyNumberFormat="1" applyFont="1" applyFill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0" fontId="0" fillId="0" borderId="0" xfId="0" applyAlignment="1">
      <alignment wrapText="1"/>
    </xf>
    <xf numFmtId="43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3" fontId="0" fillId="2" borderId="5" xfId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3" fontId="0" fillId="0" borderId="5" xfId="1" applyFont="1" applyBorder="1">
      <alignment vertical="center"/>
    </xf>
    <xf numFmtId="0" fontId="0" fillId="0" borderId="5" xfId="0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176" fontId="0" fillId="0" borderId="5" xfId="0" applyNumberFormat="1" applyBorder="1">
      <alignment vertical="center"/>
    </xf>
    <xf numFmtId="49" fontId="0" fillId="2" borderId="1" xfId="0" applyNumberFormat="1" applyFont="1" applyFill="1" applyBorder="1" applyAlignment="1">
      <alignment horizontal="left" vertical="center"/>
    </xf>
    <xf numFmtId="176" fontId="0" fillId="0" borderId="5" xfId="49" applyNumberFormat="1" applyBorder="1" applyAlignment="1"/>
    <xf numFmtId="0" fontId="0" fillId="2" borderId="5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43" fontId="0" fillId="0" borderId="0" xfId="1" applyAlignment="1">
      <alignment horizontal="center" vertical="center"/>
    </xf>
    <xf numFmtId="43" fontId="2" fillId="0" borderId="0" xfId="1" applyFont="1" applyFill="1" applyBorder="1" applyAlignment="1" applyProtection="1">
      <alignment horizontal="center" vertical="center"/>
    </xf>
    <xf numFmtId="0" fontId="0" fillId="0" borderId="0" xfId="52" applyBorder="1" applyAlignment="1">
      <alignment horizontal="center" vertical="center"/>
    </xf>
    <xf numFmtId="43" fontId="0" fillId="0" borderId="0" xfId="1" applyFont="1" applyFill="1" applyBorder="1" applyAlignment="1" applyProtection="1">
      <alignment horizontal="center" vertical="center"/>
    </xf>
    <xf numFmtId="43" fontId="0" fillId="0" borderId="5" xfId="1" applyFont="1" applyFill="1" applyBorder="1" applyAlignment="1" applyProtection="1">
      <alignment horizontal="center" vertical="center"/>
    </xf>
    <xf numFmtId="0" fontId="6" fillId="0" borderId="5" xfId="52" applyFont="1" applyFill="1" applyBorder="1" applyAlignment="1">
      <alignment horizontal="center" vertical="center"/>
    </xf>
    <xf numFmtId="0" fontId="6" fillId="0" borderId="5" xfId="52" applyFont="1" applyFill="1" applyBorder="1" applyAlignment="1">
      <alignment vertical="center" wrapText="1"/>
    </xf>
    <xf numFmtId="176" fontId="6" fillId="0" borderId="5" xfId="52" applyNumberFormat="1" applyFont="1" applyFill="1" applyBorder="1">
      <alignment vertical="center"/>
    </xf>
    <xf numFmtId="43" fontId="6" fillId="0" borderId="5" xfId="1" applyFont="1" applyFill="1" applyBorder="1" applyAlignment="1" applyProtection="1">
      <alignment horizontal="center" vertical="center"/>
    </xf>
    <xf numFmtId="0" fontId="6" fillId="0" borderId="5" xfId="52" applyFont="1" applyBorder="1" applyAlignment="1">
      <alignment horizontal="center" vertical="center"/>
    </xf>
    <xf numFmtId="0" fontId="6" fillId="0" borderId="5" xfId="52" applyFont="1" applyBorder="1" applyAlignment="1">
      <alignment vertical="center" wrapText="1"/>
    </xf>
    <xf numFmtId="0" fontId="6" fillId="0" borderId="18" xfId="52" applyFont="1" applyBorder="1" applyAlignment="1">
      <alignment horizontal="center" vertical="center"/>
    </xf>
    <xf numFmtId="43" fontId="7" fillId="2" borderId="5" xfId="1" applyFont="1" applyFill="1" applyBorder="1" applyAlignment="1" applyProtection="1">
      <alignment horizontal="center" vertical="center"/>
    </xf>
    <xf numFmtId="0" fontId="6" fillId="0" borderId="20" xfId="52" applyFont="1" applyBorder="1" applyAlignment="1">
      <alignment vertical="center" wrapText="1"/>
    </xf>
    <xf numFmtId="43" fontId="6" fillId="0" borderId="15" xfId="1" applyFont="1" applyFill="1" applyBorder="1" applyAlignment="1" applyProtection="1">
      <alignment horizontal="center" vertical="center"/>
    </xf>
    <xf numFmtId="0" fontId="0" fillId="0" borderId="18" xfId="52" applyBorder="1" applyAlignment="1">
      <alignment horizontal="center" vertical="center"/>
    </xf>
    <xf numFmtId="0" fontId="0" fillId="0" borderId="20" xfId="52" applyBorder="1" applyAlignment="1">
      <alignment horizontal="center" vertical="center"/>
    </xf>
    <xf numFmtId="176" fontId="0" fillId="0" borderId="5" xfId="52" applyNumberFormat="1" applyFill="1" applyBorder="1">
      <alignment vertical="center"/>
    </xf>
    <xf numFmtId="43" fontId="0" fillId="0" borderId="15" xfId="1" applyFont="1" applyFill="1" applyBorder="1" applyAlignment="1" applyProtection="1">
      <alignment horizontal="center" vertical="center"/>
    </xf>
    <xf numFmtId="0" fontId="0" fillId="0" borderId="13" xfId="52" applyBorder="1" applyAlignment="1">
      <alignment horizontal="center" vertical="center"/>
    </xf>
    <xf numFmtId="0" fontId="0" fillId="0" borderId="13" xfId="52" applyBorder="1" applyAlignment="1">
      <alignment horizontal="left" vertical="center"/>
    </xf>
    <xf numFmtId="43" fontId="0" fillId="0" borderId="13" xfId="1" applyFont="1" applyFill="1" applyBorder="1" applyAlignment="1" applyProtection="1">
      <alignment horizontal="center" vertical="center"/>
    </xf>
    <xf numFmtId="43" fontId="2" fillId="0" borderId="0" xfId="1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0" borderId="5" xfId="0" applyFont="1" applyBorder="1">
      <alignment vertical="center"/>
    </xf>
    <xf numFmtId="43" fontId="0" fillId="0" borderId="5" xfId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2" fillId="0" borderId="0" xfId="52" applyFont="1" applyBorder="1" applyAlignment="1">
      <alignment horizontal="center" vertical="center"/>
    </xf>
    <xf numFmtId="0" fontId="0" fillId="0" borderId="0" xfId="52" applyBorder="1" applyAlignment="1">
      <alignment horizontal="right" vertical="center"/>
    </xf>
    <xf numFmtId="49" fontId="0" fillId="2" borderId="5" xfId="51" applyNumberFormat="1" applyFont="1" applyFill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常规 2 2" xfId="45"/>
    <cellStyle name="60% - 强调文字颜色 5" xfId="46"/>
    <cellStyle name="强调文字颜色 6" xfId="47"/>
    <cellStyle name="40% - 强调文字颜色 6" xfId="48"/>
    <cellStyle name="常规 2 3" xfId="49"/>
    <cellStyle name="60% - 强调文字颜色 6" xfId="50"/>
    <cellStyle name="常规 2" xfId="51"/>
    <cellStyle name="常规 3" xfId="5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9" workbookViewId="0">
      <selection activeCell="C14" sqref="C14"/>
    </sheetView>
  </sheetViews>
  <sheetFormatPr defaultColWidth="9" defaultRowHeight="24.95" customHeight="1" outlineLevelCol="5"/>
  <cols>
    <col min="1" max="1" width="28.125" customWidth="1"/>
    <col min="2" max="2" width="15.2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60" t="s">
        <v>1</v>
      </c>
      <c r="B2" s="60"/>
      <c r="C2" s="60"/>
      <c r="D2" s="60"/>
      <c r="E2" s="60"/>
      <c r="F2" s="60"/>
    </row>
    <row r="3" ht="26.25" customHeight="1" spans="1:6">
      <c r="A3" t="s">
        <v>2</v>
      </c>
      <c r="B3" s="60"/>
      <c r="C3" s="60"/>
      <c r="D3" s="60"/>
      <c r="E3" s="60"/>
      <c r="F3" s="70" t="s">
        <v>3</v>
      </c>
    </row>
    <row r="4" customHeight="1" spans="1:6">
      <c r="A4" s="79" t="s">
        <v>4</v>
      </c>
      <c r="B4" s="79"/>
      <c r="C4" s="79" t="s">
        <v>5</v>
      </c>
      <c r="D4" s="79"/>
      <c r="E4" s="79"/>
      <c r="F4" s="79"/>
    </row>
    <row r="5" customHeight="1" spans="1:6">
      <c r="A5" s="79" t="s">
        <v>6</v>
      </c>
      <c r="B5" s="79" t="s">
        <v>7</v>
      </c>
      <c r="C5" s="79" t="s">
        <v>6</v>
      </c>
      <c r="D5" s="79" t="s">
        <v>8</v>
      </c>
      <c r="E5" s="79" t="s">
        <v>9</v>
      </c>
      <c r="F5" s="79" t="s">
        <v>10</v>
      </c>
    </row>
    <row r="6" customHeight="1" spans="1:6">
      <c r="A6" s="68" t="s">
        <v>11</v>
      </c>
      <c r="B6" s="73"/>
      <c r="C6" s="68" t="s">
        <v>12</v>
      </c>
      <c r="D6" s="73"/>
      <c r="E6" s="73"/>
      <c r="F6" s="73"/>
    </row>
    <row r="7" customHeight="1" spans="1:6">
      <c r="A7" s="68" t="s">
        <v>13</v>
      </c>
      <c r="B7" s="73">
        <v>5314447.18</v>
      </c>
      <c r="C7" s="116" t="s">
        <v>14</v>
      </c>
      <c r="D7" s="67">
        <v>4635376.9</v>
      </c>
      <c r="E7" s="67">
        <v>4635376.9</v>
      </c>
      <c r="F7" s="73"/>
    </row>
    <row r="8" customHeight="1" spans="1:6">
      <c r="A8" s="68" t="s">
        <v>15</v>
      </c>
      <c r="B8" s="73"/>
      <c r="C8" s="116" t="s">
        <v>16</v>
      </c>
      <c r="D8" s="73"/>
      <c r="E8" s="73"/>
      <c r="F8" s="73"/>
    </row>
    <row r="9" customHeight="1" spans="1:6">
      <c r="A9" s="68"/>
      <c r="B9" s="73"/>
      <c r="C9" s="116" t="s">
        <v>17</v>
      </c>
      <c r="D9" s="73"/>
      <c r="E9" s="73"/>
      <c r="F9" s="73"/>
    </row>
    <row r="10" customHeight="1" spans="1:6">
      <c r="A10" s="68"/>
      <c r="B10" s="73"/>
      <c r="C10" s="116" t="s">
        <v>18</v>
      </c>
      <c r="D10" s="73"/>
      <c r="E10" s="73"/>
      <c r="F10" s="73"/>
    </row>
    <row r="11" customHeight="1" spans="1:6">
      <c r="A11" s="68"/>
      <c r="B11" s="73"/>
      <c r="C11" s="116" t="s">
        <v>19</v>
      </c>
      <c r="D11" s="73"/>
      <c r="E11" s="73"/>
      <c r="F11" s="73"/>
    </row>
    <row r="12" customHeight="1" spans="1:6">
      <c r="A12" s="68"/>
      <c r="B12" s="73"/>
      <c r="C12" s="116" t="s">
        <v>20</v>
      </c>
      <c r="D12" s="73"/>
      <c r="E12" s="73"/>
      <c r="F12" s="73"/>
    </row>
    <row r="13" customHeight="1" spans="1:6">
      <c r="A13" s="68"/>
      <c r="B13" s="73"/>
      <c r="C13" s="116" t="s">
        <v>21</v>
      </c>
      <c r="D13" s="73"/>
      <c r="E13" s="73"/>
      <c r="F13" s="73"/>
    </row>
    <row r="14" customHeight="1" spans="1:6">
      <c r="A14" s="68"/>
      <c r="B14" s="73"/>
      <c r="C14" s="116" t="s">
        <v>22</v>
      </c>
      <c r="D14" s="73">
        <v>255020</v>
      </c>
      <c r="E14" s="73">
        <v>255020</v>
      </c>
      <c r="F14" s="73"/>
    </row>
    <row r="15" customHeight="1" spans="1:6">
      <c r="A15" s="68"/>
      <c r="B15" s="73"/>
      <c r="C15" s="116" t="s">
        <v>23</v>
      </c>
      <c r="D15" s="73"/>
      <c r="E15" s="73"/>
      <c r="F15" s="73"/>
    </row>
    <row r="16" customHeight="1" spans="1:6">
      <c r="A16" s="68"/>
      <c r="B16" s="73"/>
      <c r="C16" s="116" t="s">
        <v>24</v>
      </c>
      <c r="D16" s="75">
        <v>262760.18</v>
      </c>
      <c r="E16" s="75">
        <v>262760.18</v>
      </c>
      <c r="F16" s="73"/>
    </row>
    <row r="17" customHeight="1" spans="1:6">
      <c r="A17" s="68"/>
      <c r="B17" s="73"/>
      <c r="C17" s="116" t="s">
        <v>25</v>
      </c>
      <c r="D17" s="73"/>
      <c r="E17" s="73"/>
      <c r="F17" s="73"/>
    </row>
    <row r="18" customHeight="1" spans="1:6">
      <c r="A18" s="68"/>
      <c r="B18" s="73"/>
      <c r="C18" s="116" t="s">
        <v>26</v>
      </c>
      <c r="D18" s="73"/>
      <c r="E18" s="73"/>
      <c r="F18" s="73"/>
    </row>
    <row r="19" customHeight="1" spans="1:6">
      <c r="A19" s="68"/>
      <c r="B19" s="73"/>
      <c r="C19" s="116" t="s">
        <v>27</v>
      </c>
      <c r="D19" s="73"/>
      <c r="E19" s="73"/>
      <c r="F19" s="73"/>
    </row>
    <row r="20" customHeight="1" spans="1:6">
      <c r="A20" s="68"/>
      <c r="B20" s="73"/>
      <c r="C20" s="116" t="s">
        <v>28</v>
      </c>
      <c r="D20" s="73"/>
      <c r="E20" s="73"/>
      <c r="F20" s="73"/>
    </row>
    <row r="21" customHeight="1" spans="1:6">
      <c r="A21" s="68"/>
      <c r="B21" s="73"/>
      <c r="C21" s="116" t="s">
        <v>29</v>
      </c>
      <c r="D21" s="73"/>
      <c r="E21" s="73"/>
      <c r="F21" s="73"/>
    </row>
    <row r="22" customHeight="1" spans="1:6">
      <c r="A22" s="68"/>
      <c r="B22" s="73"/>
      <c r="C22" s="116" t="s">
        <v>30</v>
      </c>
      <c r="D22" s="73"/>
      <c r="E22" s="73"/>
      <c r="F22" s="73"/>
    </row>
    <row r="23" customHeight="1" spans="1:6">
      <c r="A23" s="68"/>
      <c r="B23" s="73"/>
      <c r="C23" s="116" t="s">
        <v>31</v>
      </c>
      <c r="D23" s="73"/>
      <c r="E23" s="73"/>
      <c r="F23" s="73"/>
    </row>
    <row r="24" customHeight="1" spans="1:6">
      <c r="A24" s="68"/>
      <c r="B24" s="73"/>
      <c r="C24" s="116" t="s">
        <v>32</v>
      </c>
      <c r="D24" s="73"/>
      <c r="E24" s="73"/>
      <c r="F24" s="73"/>
    </row>
    <row r="25" customHeight="1" spans="1:6">
      <c r="A25" s="68"/>
      <c r="B25" s="73"/>
      <c r="C25" s="116" t="s">
        <v>33</v>
      </c>
      <c r="D25" s="73"/>
      <c r="E25" s="73"/>
      <c r="F25" s="73"/>
    </row>
    <row r="26" customHeight="1" spans="1:6">
      <c r="A26" s="68"/>
      <c r="B26" s="73"/>
      <c r="C26" s="116" t="s">
        <v>34</v>
      </c>
      <c r="D26" s="75">
        <v>161290.1</v>
      </c>
      <c r="E26" s="75">
        <v>161290.1</v>
      </c>
      <c r="F26" s="73"/>
    </row>
    <row r="27" customHeight="1" spans="1:6">
      <c r="A27" s="68"/>
      <c r="B27" s="73"/>
      <c r="C27" s="116" t="s">
        <v>35</v>
      </c>
      <c r="D27" s="73"/>
      <c r="E27" s="73"/>
      <c r="F27" s="73"/>
    </row>
    <row r="28" customHeight="1" spans="1:6">
      <c r="A28" s="68"/>
      <c r="B28" s="73"/>
      <c r="C28" s="116" t="s">
        <v>36</v>
      </c>
      <c r="D28" s="73"/>
      <c r="E28" s="73"/>
      <c r="F28" s="73"/>
    </row>
    <row r="29" customHeight="1" spans="1:6">
      <c r="A29" s="68"/>
      <c r="B29" s="73"/>
      <c r="C29" s="116" t="s">
        <v>37</v>
      </c>
      <c r="D29" s="73"/>
      <c r="E29" s="73"/>
      <c r="F29" s="73"/>
    </row>
    <row r="30" customHeight="1" spans="1:6">
      <c r="A30" s="68"/>
      <c r="B30" s="73"/>
      <c r="C30" s="116" t="s">
        <v>38</v>
      </c>
      <c r="D30" s="73"/>
      <c r="E30" s="73"/>
      <c r="F30" s="73"/>
    </row>
    <row r="31" customHeight="1" spans="1:6">
      <c r="A31" s="68"/>
      <c r="B31" s="73"/>
      <c r="C31" s="116" t="s">
        <v>39</v>
      </c>
      <c r="D31" s="73"/>
      <c r="E31" s="73"/>
      <c r="F31" s="73"/>
    </row>
    <row r="32" customHeight="1" spans="1:6">
      <c r="A32" s="68"/>
      <c r="B32" s="73"/>
      <c r="C32" s="116" t="s">
        <v>40</v>
      </c>
      <c r="D32" s="73"/>
      <c r="E32" s="73"/>
      <c r="F32" s="73"/>
    </row>
    <row r="33" ht="39" customHeight="1" spans="1:6">
      <c r="A33" s="68"/>
      <c r="B33" s="73"/>
      <c r="C33" s="116" t="s">
        <v>41</v>
      </c>
      <c r="D33" s="73"/>
      <c r="E33" s="73"/>
      <c r="F33" s="73"/>
    </row>
    <row r="34" ht="53.1" customHeight="1" spans="1:6">
      <c r="A34" s="68" t="s">
        <v>42</v>
      </c>
      <c r="B34" s="73">
        <f>SUM(B6:B33)</f>
        <v>5314447.18</v>
      </c>
      <c r="C34" s="116" t="s">
        <v>43</v>
      </c>
      <c r="D34" s="73">
        <f>SUM(D7:D33)</f>
        <v>5314447.18</v>
      </c>
      <c r="E34" s="73">
        <f>SUM(E7:E33)</f>
        <v>5314447.18</v>
      </c>
      <c r="F34" s="73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workbookViewId="0">
      <selection activeCell="E7" sqref="E7"/>
    </sheetView>
  </sheetViews>
  <sheetFormatPr defaultColWidth="15.625" defaultRowHeight="24.95" customHeight="1"/>
  <cols>
    <col min="1" max="1" width="15.625" style="78"/>
    <col min="2" max="2" width="20.75" customWidth="1"/>
    <col min="4" max="5" width="16.125" style="59" customWidth="1"/>
  </cols>
  <sheetData>
    <row r="1" customHeight="1" spans="1:1">
      <c r="A1" t="s">
        <v>44</v>
      </c>
    </row>
    <row r="2" customHeight="1" spans="1:5">
      <c r="A2" s="60" t="s">
        <v>45</v>
      </c>
      <c r="B2" s="60"/>
      <c r="C2" s="60"/>
      <c r="D2" s="60"/>
      <c r="E2" s="60"/>
    </row>
    <row r="3" customHeight="1" spans="1:5">
      <c r="A3" t="s">
        <v>2</v>
      </c>
      <c r="B3" s="60"/>
      <c r="C3" s="60"/>
      <c r="D3" s="108"/>
      <c r="E3" s="109" t="s">
        <v>3</v>
      </c>
    </row>
    <row r="4" customHeight="1" spans="1:5">
      <c r="A4" s="79" t="s">
        <v>46</v>
      </c>
      <c r="B4" s="79"/>
      <c r="C4" s="79" t="s">
        <v>47</v>
      </c>
      <c r="D4" s="79"/>
      <c r="E4" s="79"/>
    </row>
    <row r="5" s="37" customFormat="1" customHeight="1" spans="1:5">
      <c r="A5" s="79" t="s">
        <v>48</v>
      </c>
      <c r="B5" s="79" t="s">
        <v>49</v>
      </c>
      <c r="C5" s="79" t="s">
        <v>50</v>
      </c>
      <c r="D5" s="50" t="s">
        <v>51</v>
      </c>
      <c r="E5" s="50" t="s">
        <v>52</v>
      </c>
    </row>
    <row r="6" customHeight="1" spans="1:5">
      <c r="A6" s="80">
        <v>2010401</v>
      </c>
      <c r="B6" s="110" t="s">
        <v>53</v>
      </c>
      <c r="C6" s="73">
        <v>1044620.7</v>
      </c>
      <c r="D6" s="73">
        <v>1044620.7</v>
      </c>
      <c r="E6" s="111"/>
    </row>
    <row r="7" customHeight="1" spans="1:5">
      <c r="A7" s="80">
        <v>2010408</v>
      </c>
      <c r="B7" s="110" t="s">
        <v>54</v>
      </c>
      <c r="C7" s="112">
        <f>D7+E7</f>
        <v>3590756.2</v>
      </c>
      <c r="D7" s="111">
        <v>620756.2</v>
      </c>
      <c r="E7" s="111">
        <v>2970000</v>
      </c>
    </row>
    <row r="8" ht="35.25" customHeight="1" spans="1:5">
      <c r="A8" s="80">
        <v>2080505</v>
      </c>
      <c r="B8" s="113" t="s">
        <v>55</v>
      </c>
      <c r="C8" s="73">
        <f t="shared" ref="C8:C12" si="0">D8+E8</f>
        <v>255020</v>
      </c>
      <c r="D8" s="67">
        <v>255020</v>
      </c>
      <c r="E8" s="67"/>
    </row>
    <row r="9" ht="36" customHeight="1" spans="1:5">
      <c r="A9" s="80">
        <v>2101101</v>
      </c>
      <c r="B9" s="110" t="s">
        <v>56</v>
      </c>
      <c r="C9" s="73">
        <f>D9+E9</f>
        <v>38401</v>
      </c>
      <c r="D9" s="67">
        <v>38401</v>
      </c>
      <c r="E9" s="67"/>
    </row>
    <row r="10" customHeight="1" spans="1:10">
      <c r="A10" s="80">
        <v>2101102</v>
      </c>
      <c r="B10" s="110" t="s">
        <v>57</v>
      </c>
      <c r="C10" s="73">
        <f>D10+E10</f>
        <v>25264.3</v>
      </c>
      <c r="D10" s="67">
        <v>25264.3</v>
      </c>
      <c r="E10" s="67"/>
      <c r="G10" s="114"/>
      <c r="H10" s="114"/>
      <c r="I10" s="114"/>
      <c r="J10" s="114"/>
    </row>
    <row r="11" customHeight="1" spans="1:10">
      <c r="A11" s="80">
        <v>2101103</v>
      </c>
      <c r="B11" s="110" t="s">
        <v>58</v>
      </c>
      <c r="C11" s="73">
        <f>D11+E11</f>
        <v>199094.88</v>
      </c>
      <c r="D11" s="75">
        <v>199094.88</v>
      </c>
      <c r="E11" s="67"/>
      <c r="G11" s="114"/>
      <c r="H11" s="114"/>
      <c r="I11" s="114"/>
      <c r="J11" s="115"/>
    </row>
    <row r="12" customHeight="1" spans="1:10">
      <c r="A12" s="80">
        <v>2210201</v>
      </c>
      <c r="B12" s="110" t="s">
        <v>59</v>
      </c>
      <c r="C12" s="73">
        <f>D12+E12</f>
        <v>161290.1</v>
      </c>
      <c r="D12" s="75">
        <v>161290.1</v>
      </c>
      <c r="E12" s="67"/>
      <c r="G12" s="88"/>
      <c r="H12" s="88"/>
      <c r="I12" s="88"/>
      <c r="J12" s="88"/>
    </row>
    <row r="13" customHeight="1" spans="1:10">
      <c r="A13" s="79" t="s">
        <v>8</v>
      </c>
      <c r="B13" s="79"/>
      <c r="C13" s="73">
        <f>SUM(C6:C12)</f>
        <v>5314447.18</v>
      </c>
      <c r="D13" s="67">
        <f>SUM(D6:D12)</f>
        <v>2344447.18</v>
      </c>
      <c r="E13" s="67">
        <f>SUM(E6:E9)</f>
        <v>2970000</v>
      </c>
      <c r="G13" s="39"/>
      <c r="H13" s="39"/>
      <c r="I13" s="39"/>
      <c r="J13" s="39"/>
    </row>
    <row r="14" customHeight="1" spans="7:10">
      <c r="G14" s="39"/>
      <c r="H14" s="39"/>
      <c r="I14" s="39"/>
      <c r="J14" s="39"/>
    </row>
    <row r="15" customHeight="1" spans="7:10">
      <c r="G15" s="39"/>
      <c r="H15" s="39"/>
      <c r="I15" s="39"/>
      <c r="J15" s="39"/>
    </row>
    <row r="16" customHeight="1" spans="7:10">
      <c r="G16" s="39"/>
      <c r="H16" s="39"/>
      <c r="I16" s="39"/>
      <c r="J16" s="39"/>
    </row>
    <row r="17" customHeight="1" spans="7:10">
      <c r="G17" s="39"/>
      <c r="H17" s="39"/>
      <c r="I17" s="39"/>
      <c r="J17" s="39"/>
    </row>
    <row r="18" customHeight="1" spans="7:10">
      <c r="G18" s="39"/>
      <c r="H18" s="39"/>
      <c r="I18" s="39"/>
      <c r="J18" s="39"/>
    </row>
    <row r="19" customHeight="1" spans="7:10">
      <c r="G19" s="39"/>
      <c r="H19" s="39"/>
      <c r="I19" s="39"/>
      <c r="J19" s="39"/>
    </row>
    <row r="20" customHeight="1" spans="7:10">
      <c r="G20" s="39"/>
      <c r="H20" s="39"/>
      <c r="I20" s="39"/>
      <c r="J20" s="39"/>
    </row>
    <row r="21" customHeight="1" spans="7:10">
      <c r="G21" s="88"/>
      <c r="H21" s="39"/>
      <c r="I21" s="39"/>
      <c r="J21" s="39"/>
    </row>
  </sheetData>
  <mergeCells count="6">
    <mergeCell ref="A2:E2"/>
    <mergeCell ref="A4:B4"/>
    <mergeCell ref="C4:E4"/>
    <mergeCell ref="G10:J10"/>
    <mergeCell ref="H12:J12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topLeftCell="A9" workbookViewId="0">
      <selection activeCell="E20" sqref="F18 E15 E16 E19 E20"/>
    </sheetView>
  </sheetViews>
  <sheetFormatPr defaultColWidth="15.625" defaultRowHeight="24.95" customHeight="1" outlineLevelCol="4"/>
  <cols>
    <col min="1" max="1" width="16.375" style="37" customWidth="1"/>
    <col min="4" max="4" width="16" style="86"/>
    <col min="5" max="5" width="15.625" style="86"/>
  </cols>
  <sheetData>
    <row r="1" customHeight="1" spans="1:1">
      <c r="A1" s="37" t="s">
        <v>60</v>
      </c>
    </row>
    <row r="2" customHeight="1" spans="1:5">
      <c r="A2" s="38" t="s">
        <v>61</v>
      </c>
      <c r="B2" s="38"/>
      <c r="C2" s="38"/>
      <c r="D2" s="87"/>
      <c r="E2" s="87"/>
    </row>
    <row r="3" customHeight="1" spans="1:5">
      <c r="A3" s="88" t="s">
        <v>62</v>
      </c>
      <c r="B3" s="40"/>
      <c r="C3" s="40"/>
      <c r="D3" s="89"/>
      <c r="E3" s="89" t="s">
        <v>3</v>
      </c>
    </row>
    <row r="4" customHeight="1" spans="1:5">
      <c r="A4" s="46" t="s">
        <v>63</v>
      </c>
      <c r="B4" s="46"/>
      <c r="C4" s="46" t="s">
        <v>64</v>
      </c>
      <c r="D4" s="90"/>
      <c r="E4" s="90"/>
    </row>
    <row r="5" s="37" customFormat="1" customHeight="1" spans="1:5">
      <c r="A5" s="46" t="s">
        <v>48</v>
      </c>
      <c r="B5" s="46" t="s">
        <v>49</v>
      </c>
      <c r="C5" s="46" t="s">
        <v>8</v>
      </c>
      <c r="D5" s="90" t="s">
        <v>65</v>
      </c>
      <c r="E5" s="90" t="s">
        <v>66</v>
      </c>
    </row>
    <row r="6" s="84" customFormat="1" customHeight="1" spans="1:5">
      <c r="A6" s="91">
        <v>30101</v>
      </c>
      <c r="B6" s="92" t="s">
        <v>67</v>
      </c>
      <c r="C6" s="93">
        <f t="shared" ref="C6:C14" si="0">D6+E6</f>
        <v>749004</v>
      </c>
      <c r="D6" s="94">
        <v>749004</v>
      </c>
      <c r="E6" s="94"/>
    </row>
    <row r="7" s="85" customFormat="1" customHeight="1" spans="1:5">
      <c r="A7" s="95">
        <v>30102</v>
      </c>
      <c r="B7" s="96" t="s">
        <v>68</v>
      </c>
      <c r="C7" s="93">
        <f>D7+E7</f>
        <v>400020</v>
      </c>
      <c r="D7" s="94">
        <v>400020</v>
      </c>
      <c r="E7" s="94"/>
    </row>
    <row r="8" s="85" customFormat="1" customHeight="1" spans="1:5">
      <c r="A8" s="97">
        <v>30103</v>
      </c>
      <c r="B8" s="96" t="s">
        <v>69</v>
      </c>
      <c r="C8" s="93">
        <f>D8+E8</f>
        <v>37648</v>
      </c>
      <c r="D8" s="94">
        <v>37648</v>
      </c>
      <c r="E8" s="94"/>
    </row>
    <row r="9" s="85" customFormat="1" customHeight="1" spans="1:5">
      <c r="A9" s="97">
        <v>30107</v>
      </c>
      <c r="B9" s="96" t="s">
        <v>70</v>
      </c>
      <c r="C9" s="93">
        <f>D9+E9</f>
        <v>191700</v>
      </c>
      <c r="D9" s="94">
        <v>191700</v>
      </c>
      <c r="E9" s="94"/>
    </row>
    <row r="10" s="85" customFormat="1" ht="39" customHeight="1" spans="1:5">
      <c r="A10" s="97">
        <v>30108</v>
      </c>
      <c r="B10" s="96" t="s">
        <v>71</v>
      </c>
      <c r="C10" s="93">
        <f>D10+E10</f>
        <v>255020</v>
      </c>
      <c r="D10" s="94">
        <v>255020</v>
      </c>
      <c r="E10" s="94"/>
    </row>
    <row r="11" s="85" customFormat="1" ht="36" customHeight="1" spans="1:5">
      <c r="A11" s="97">
        <v>30110</v>
      </c>
      <c r="B11" s="96" t="s">
        <v>72</v>
      </c>
      <c r="C11" s="93">
        <f>D11+E11</f>
        <v>59920.3</v>
      </c>
      <c r="D11" s="98">
        <v>59920.3</v>
      </c>
      <c r="E11" s="94"/>
    </row>
    <row r="12" s="85" customFormat="1" customHeight="1" spans="1:5">
      <c r="A12" s="97">
        <v>30111</v>
      </c>
      <c r="B12" s="96" t="s">
        <v>58</v>
      </c>
      <c r="C12" s="93">
        <f>D12+E12</f>
        <v>199094.88</v>
      </c>
      <c r="D12" s="94">
        <v>199094.88</v>
      </c>
      <c r="E12" s="94"/>
    </row>
    <row r="13" s="85" customFormat="1" customHeight="1" spans="1:5">
      <c r="A13" s="97">
        <v>30112</v>
      </c>
      <c r="B13" s="96" t="s">
        <v>73</v>
      </c>
      <c r="C13" s="93">
        <f>D13+E13</f>
        <v>10494.4</v>
      </c>
      <c r="D13" s="94">
        <v>10494.4</v>
      </c>
      <c r="E13" s="94"/>
    </row>
    <row r="14" s="85" customFormat="1" customHeight="1" spans="1:5">
      <c r="A14" s="97">
        <v>30113</v>
      </c>
      <c r="B14" s="96" t="s">
        <v>59</v>
      </c>
      <c r="C14" s="93">
        <f>D14+E14</f>
        <v>161290.1</v>
      </c>
      <c r="D14" s="94">
        <v>161290.1</v>
      </c>
      <c r="E14" s="94"/>
    </row>
    <row r="15" s="85" customFormat="1" customHeight="1" spans="1:5">
      <c r="A15" s="97">
        <v>30201</v>
      </c>
      <c r="B15" s="99" t="s">
        <v>74</v>
      </c>
      <c r="C15" s="93">
        <f t="shared" ref="C15:C21" si="1">D15+E15</f>
        <v>167448</v>
      </c>
      <c r="D15" s="94"/>
      <c r="E15" s="100">
        <v>167448</v>
      </c>
    </row>
    <row r="16" s="85" customFormat="1" customHeight="1" spans="1:5">
      <c r="A16" s="97">
        <v>30207</v>
      </c>
      <c r="B16" s="99" t="s">
        <v>75</v>
      </c>
      <c r="C16" s="93">
        <f>D16+E16</f>
        <v>19560</v>
      </c>
      <c r="D16" s="94"/>
      <c r="E16" s="100">
        <v>19560</v>
      </c>
    </row>
    <row r="17" s="85" customFormat="1" customHeight="1" spans="1:5">
      <c r="A17" s="97">
        <v>30228</v>
      </c>
      <c r="B17" s="99" t="s">
        <v>76</v>
      </c>
      <c r="C17" s="93">
        <f>D17+E17</f>
        <v>25148.3</v>
      </c>
      <c r="D17" s="94"/>
      <c r="E17" s="100">
        <v>25148.3</v>
      </c>
    </row>
    <row r="18" s="85" customFormat="1" customHeight="1" spans="1:5">
      <c r="A18" s="97">
        <v>30229</v>
      </c>
      <c r="B18" s="99" t="s">
        <v>77</v>
      </c>
      <c r="C18" s="93">
        <f>D18+E18</f>
        <v>499.2</v>
      </c>
      <c r="D18" s="94"/>
      <c r="E18" s="100">
        <v>499.2</v>
      </c>
    </row>
    <row r="19" s="85" customFormat="1" customHeight="1" spans="1:5">
      <c r="A19" s="97">
        <v>30231</v>
      </c>
      <c r="B19" s="99" t="s">
        <v>78</v>
      </c>
      <c r="C19" s="93">
        <f>D19+E19</f>
        <v>13000</v>
      </c>
      <c r="D19" s="94"/>
      <c r="E19" s="100">
        <v>13000</v>
      </c>
    </row>
    <row r="20" s="85" customFormat="1" customHeight="1" spans="1:5">
      <c r="A20" s="97">
        <v>30239</v>
      </c>
      <c r="B20" s="99" t="s">
        <v>79</v>
      </c>
      <c r="C20" s="93">
        <f>D20+E20</f>
        <v>54600</v>
      </c>
      <c r="D20" s="94"/>
      <c r="E20" s="100">
        <v>54600</v>
      </c>
    </row>
    <row r="21" customHeight="1" spans="1:5">
      <c r="A21" s="101" t="s">
        <v>8</v>
      </c>
      <c r="B21" s="102"/>
      <c r="C21" s="103">
        <f>D21+E21</f>
        <v>2344447.18</v>
      </c>
      <c r="D21" s="90">
        <f>SUM(D6:D17)</f>
        <v>2064191.68</v>
      </c>
      <c r="E21" s="104">
        <f>SUM(E6:E20)</f>
        <v>280255.5</v>
      </c>
    </row>
    <row r="22" customHeight="1" spans="1:5">
      <c r="A22" s="105"/>
      <c r="B22" s="106"/>
      <c r="C22" s="106"/>
      <c r="D22" s="107"/>
      <c r="E22" s="107"/>
    </row>
  </sheetData>
  <mergeCells count="5">
    <mergeCell ref="A2:E2"/>
    <mergeCell ref="A4:B4"/>
    <mergeCell ref="C4:E4"/>
    <mergeCell ref="A21:B21"/>
    <mergeCell ref="A22:E2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9" sqref="A9:L9"/>
    </sheetView>
  </sheetViews>
  <sheetFormatPr defaultColWidth="15.625" defaultRowHeight="24.95" customHeight="1"/>
  <cols>
    <col min="1" max="1" width="14.5" customWidth="1"/>
    <col min="2" max="2" width="12.75" customWidth="1"/>
    <col min="3" max="3" width="12.625" customWidth="1"/>
    <col min="6" max="6" width="12.875" customWidth="1"/>
    <col min="7" max="7" width="14.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80</v>
      </c>
    </row>
    <row r="2" ht="34.5" customHeight="1" spans="1:12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customHeight="1" spans="1:12">
      <c r="A3" t="s">
        <v>2</v>
      </c>
      <c r="L3" s="70" t="s">
        <v>3</v>
      </c>
    </row>
    <row r="4" ht="29.25" customHeight="1" spans="1:12">
      <c r="A4" s="79" t="s">
        <v>82</v>
      </c>
      <c r="B4" s="79"/>
      <c r="C4" s="79"/>
      <c r="D4" s="79"/>
      <c r="E4" s="79"/>
      <c r="F4" s="79"/>
      <c r="G4" s="79" t="s">
        <v>47</v>
      </c>
      <c r="H4" s="79"/>
      <c r="I4" s="79"/>
      <c r="J4" s="79"/>
      <c r="K4" s="79"/>
      <c r="L4" s="79"/>
    </row>
    <row r="5" s="81" customFormat="1" customHeight="1" spans="1:12">
      <c r="A5" s="82" t="s">
        <v>8</v>
      </c>
      <c r="B5" s="82" t="s">
        <v>83</v>
      </c>
      <c r="C5" s="82" t="s">
        <v>84</v>
      </c>
      <c r="D5" s="82"/>
      <c r="E5" s="82"/>
      <c r="F5" s="82" t="s">
        <v>85</v>
      </c>
      <c r="G5" s="82" t="s">
        <v>8</v>
      </c>
      <c r="H5" s="82" t="s">
        <v>83</v>
      </c>
      <c r="I5" s="82" t="s">
        <v>84</v>
      </c>
      <c r="J5" s="82"/>
      <c r="K5" s="82"/>
      <c r="L5" s="82" t="s">
        <v>85</v>
      </c>
    </row>
    <row r="6" s="81" customFormat="1" customHeight="1" spans="1:12">
      <c r="A6" s="82"/>
      <c r="B6" s="82"/>
      <c r="C6" s="82" t="s">
        <v>50</v>
      </c>
      <c r="D6" s="82" t="s">
        <v>86</v>
      </c>
      <c r="E6" s="82" t="s">
        <v>87</v>
      </c>
      <c r="F6" s="82"/>
      <c r="G6" s="82"/>
      <c r="H6" s="82"/>
      <c r="I6" s="82" t="s">
        <v>50</v>
      </c>
      <c r="J6" s="82" t="s">
        <v>86</v>
      </c>
      <c r="K6" s="82" t="s">
        <v>87</v>
      </c>
      <c r="L6" s="82"/>
    </row>
    <row r="7" ht="39" customHeight="1" spans="1:12">
      <c r="A7" s="73">
        <f>B7+C7+F7</f>
        <v>180000</v>
      </c>
      <c r="B7" s="73">
        <v>0</v>
      </c>
      <c r="C7" s="73">
        <f>SUM(D7:E7)</f>
        <v>100000</v>
      </c>
      <c r="D7" s="73"/>
      <c r="E7" s="73">
        <v>100000</v>
      </c>
      <c r="F7" s="73">
        <v>80000</v>
      </c>
      <c r="G7" s="73">
        <f>H7+I7+L7</f>
        <v>162000</v>
      </c>
      <c r="H7" s="73"/>
      <c r="I7" s="73">
        <f>J7+K7</f>
        <v>77000</v>
      </c>
      <c r="J7" s="73"/>
      <c r="K7" s="73">
        <v>77000</v>
      </c>
      <c r="L7" s="73">
        <v>85000</v>
      </c>
    </row>
    <row r="8" ht="40.5" customHeight="1" spans="1:1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customHeight="1" spans="1:1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ht="26.25" customHeight="1" spans="1:1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G7" sqref="G7"/>
    </sheetView>
  </sheetViews>
  <sheetFormatPr defaultColWidth="15.625" defaultRowHeight="24.95" customHeight="1" outlineLevelRow="7" outlineLevelCol="4"/>
  <cols>
    <col min="1" max="1" width="12.5" style="78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88</v>
      </c>
    </row>
    <row r="2" s="77" customFormat="1" ht="47.25" customHeight="1" spans="1:5">
      <c r="A2" s="60" t="s">
        <v>89</v>
      </c>
      <c r="B2" s="60"/>
      <c r="C2" s="60"/>
      <c r="D2" s="60"/>
      <c r="E2" s="60"/>
    </row>
    <row r="3" customHeight="1" spans="1:5">
      <c r="A3" t="s">
        <v>2</v>
      </c>
      <c r="E3" s="70" t="s">
        <v>3</v>
      </c>
    </row>
    <row r="4" customHeight="1" spans="1:5">
      <c r="A4" s="79" t="s">
        <v>46</v>
      </c>
      <c r="B4" s="79"/>
      <c r="C4" s="79" t="s">
        <v>47</v>
      </c>
      <c r="D4" s="79"/>
      <c r="E4" s="79"/>
    </row>
    <row r="5" s="37" customFormat="1" customHeight="1" spans="1:5">
      <c r="A5" s="79" t="s">
        <v>48</v>
      </c>
      <c r="B5" s="79" t="s">
        <v>49</v>
      </c>
      <c r="C5" s="79" t="s">
        <v>50</v>
      </c>
      <c r="D5" s="79" t="s">
        <v>51</v>
      </c>
      <c r="E5" s="79" t="s">
        <v>52</v>
      </c>
    </row>
    <row r="6" customHeight="1" spans="1:5">
      <c r="A6" s="80"/>
      <c r="B6" s="68"/>
      <c r="C6" s="73"/>
      <c r="D6" s="73"/>
      <c r="E6" s="73"/>
    </row>
    <row r="7" customHeight="1" spans="1:5">
      <c r="A7" s="80"/>
      <c r="B7" s="68"/>
      <c r="C7" s="73"/>
      <c r="D7" s="73"/>
      <c r="E7" s="73"/>
    </row>
    <row r="8" customHeight="1" spans="1:5">
      <c r="A8" s="79" t="s">
        <v>8</v>
      </c>
      <c r="B8" s="79"/>
      <c r="C8" s="73">
        <f>SUM(C6:C7)</f>
        <v>0</v>
      </c>
      <c r="D8" s="73">
        <f>SUM(D6:D7)</f>
        <v>0</v>
      </c>
      <c r="E8" s="73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21" workbookViewId="0">
      <selection activeCell="D18" sqref="D18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90</v>
      </c>
    </row>
    <row r="2" ht="40.5" customHeight="1" spans="1:4">
      <c r="A2" s="60" t="s">
        <v>91</v>
      </c>
      <c r="B2" s="60"/>
      <c r="C2" s="60"/>
      <c r="D2" s="60"/>
    </row>
    <row r="3" customHeight="1" spans="1:4">
      <c r="A3" t="s">
        <v>2</v>
      </c>
      <c r="D3" s="70" t="s">
        <v>3</v>
      </c>
    </row>
    <row r="4" customHeight="1" spans="1:4">
      <c r="A4" s="71" t="s">
        <v>92</v>
      </c>
      <c r="B4" s="71"/>
      <c r="C4" s="71" t="s">
        <v>93</v>
      </c>
      <c r="D4" s="71"/>
    </row>
    <row r="5" customHeight="1" spans="1:4">
      <c r="A5" s="71" t="s">
        <v>94</v>
      </c>
      <c r="B5" s="71" t="s">
        <v>95</v>
      </c>
      <c r="C5" s="71" t="s">
        <v>94</v>
      </c>
      <c r="D5" s="71" t="s">
        <v>95</v>
      </c>
    </row>
    <row r="6" ht="20.1" customHeight="1" spans="1:4">
      <c r="A6" s="72" t="s">
        <v>96</v>
      </c>
      <c r="B6" s="73">
        <v>5314447.18</v>
      </c>
      <c r="C6" s="72" t="s">
        <v>97</v>
      </c>
      <c r="D6" s="67">
        <v>4635376.9</v>
      </c>
    </row>
    <row r="7" ht="20.1" customHeight="1" spans="1:4">
      <c r="A7" s="74" t="s">
        <v>98</v>
      </c>
      <c r="B7" s="73"/>
      <c r="C7" s="72" t="s">
        <v>99</v>
      </c>
      <c r="D7" s="73"/>
    </row>
    <row r="8" ht="20.1" customHeight="1" spans="1:4">
      <c r="A8" s="74"/>
      <c r="B8" s="73"/>
      <c r="C8" s="72" t="s">
        <v>100</v>
      </c>
      <c r="D8" s="73"/>
    </row>
    <row r="9" ht="20.1" customHeight="1" spans="1:4">
      <c r="A9" s="74"/>
      <c r="B9" s="73"/>
      <c r="C9" s="72" t="s">
        <v>101</v>
      </c>
      <c r="D9" s="73"/>
    </row>
    <row r="10" ht="20.1" customHeight="1" spans="1:4">
      <c r="A10" s="74"/>
      <c r="B10" s="73"/>
      <c r="C10" s="72" t="s">
        <v>102</v>
      </c>
      <c r="D10" s="73"/>
    </row>
    <row r="11" ht="20.1" customHeight="1" spans="1:4">
      <c r="A11" s="74"/>
      <c r="B11" s="73"/>
      <c r="C11" s="72" t="s">
        <v>103</v>
      </c>
      <c r="D11" s="73"/>
    </row>
    <row r="12" ht="20.1" customHeight="1" spans="1:4">
      <c r="A12" s="74"/>
      <c r="B12" s="73"/>
      <c r="C12" s="72" t="s">
        <v>104</v>
      </c>
      <c r="D12" s="73"/>
    </row>
    <row r="13" ht="20.1" customHeight="1" spans="1:4">
      <c r="A13" s="74"/>
      <c r="B13" s="73"/>
      <c r="C13" s="72" t="s">
        <v>105</v>
      </c>
      <c r="D13" s="73">
        <v>255020</v>
      </c>
    </row>
    <row r="14" ht="20.1" customHeight="1" spans="1:4">
      <c r="A14" s="72"/>
      <c r="B14" s="73"/>
      <c r="C14" s="72" t="s">
        <v>106</v>
      </c>
      <c r="D14" s="73"/>
    </row>
    <row r="15" ht="20.1" customHeight="1" spans="1:4">
      <c r="A15" s="72"/>
      <c r="B15" s="73"/>
      <c r="C15" s="72" t="s">
        <v>107</v>
      </c>
      <c r="D15" s="75">
        <v>262760.18</v>
      </c>
    </row>
    <row r="16" ht="20.1" customHeight="1" spans="1:4">
      <c r="A16" s="72"/>
      <c r="B16" s="73"/>
      <c r="C16" s="72" t="s">
        <v>108</v>
      </c>
      <c r="D16" s="73"/>
    </row>
    <row r="17" ht="20.1" customHeight="1" spans="1:4">
      <c r="A17" s="72"/>
      <c r="B17" s="73"/>
      <c r="C17" s="72" t="s">
        <v>109</v>
      </c>
      <c r="D17" s="73"/>
    </row>
    <row r="18" ht="20.1" customHeight="1" spans="1:4">
      <c r="A18" s="72"/>
      <c r="B18" s="73"/>
      <c r="C18" s="72" t="s">
        <v>110</v>
      </c>
      <c r="D18" s="73"/>
    </row>
    <row r="19" ht="20.1" customHeight="1" spans="1:4">
      <c r="A19" s="72"/>
      <c r="B19" s="73"/>
      <c r="C19" s="72" t="s">
        <v>111</v>
      </c>
      <c r="D19" s="73"/>
    </row>
    <row r="20" ht="20.1" customHeight="1" spans="1:4">
      <c r="A20" s="72"/>
      <c r="B20" s="73"/>
      <c r="C20" s="72" t="s">
        <v>112</v>
      </c>
      <c r="D20" s="73"/>
    </row>
    <row r="21" ht="20.1" customHeight="1" spans="1:4">
      <c r="A21" s="72"/>
      <c r="B21" s="73"/>
      <c r="C21" s="72" t="s">
        <v>113</v>
      </c>
      <c r="D21" s="73"/>
    </row>
    <row r="22" ht="20.1" customHeight="1" spans="1:4">
      <c r="A22" s="72"/>
      <c r="B22" s="73"/>
      <c r="C22" s="72" t="s">
        <v>114</v>
      </c>
      <c r="D22" s="73"/>
    </row>
    <row r="23" ht="20.1" customHeight="1" spans="1:4">
      <c r="A23" s="76"/>
      <c r="B23" s="73"/>
      <c r="C23" s="72" t="s">
        <v>115</v>
      </c>
      <c r="D23" s="73"/>
    </row>
    <row r="24" ht="20.1" customHeight="1" spans="1:4">
      <c r="A24" s="76"/>
      <c r="B24" s="73"/>
      <c r="C24" s="72" t="s">
        <v>116</v>
      </c>
      <c r="D24" s="73"/>
    </row>
    <row r="25" ht="20.1" customHeight="1" spans="1:4">
      <c r="A25" s="76"/>
      <c r="B25" s="73"/>
      <c r="C25" s="72" t="s">
        <v>117</v>
      </c>
      <c r="D25" s="75">
        <v>161290.1</v>
      </c>
    </row>
    <row r="26" ht="20.1" customHeight="1" spans="1:4">
      <c r="A26" s="76"/>
      <c r="B26" s="73"/>
      <c r="C26" s="72" t="s">
        <v>118</v>
      </c>
      <c r="D26" s="73"/>
    </row>
    <row r="27" ht="20.1" customHeight="1" spans="1:4">
      <c r="A27" s="76"/>
      <c r="B27" s="73"/>
      <c r="C27" s="72" t="s">
        <v>119</v>
      </c>
      <c r="D27" s="73"/>
    </row>
    <row r="28" ht="20.1" customHeight="1" spans="1:4">
      <c r="A28" s="76"/>
      <c r="B28" s="73"/>
      <c r="C28" s="72" t="s">
        <v>120</v>
      </c>
      <c r="D28" s="73"/>
    </row>
    <row r="29" ht="20.1" customHeight="1" spans="1:4">
      <c r="A29" s="76"/>
      <c r="B29" s="73"/>
      <c r="C29" s="72" t="s">
        <v>121</v>
      </c>
      <c r="D29" s="73"/>
    </row>
    <row r="30" ht="20.1" customHeight="1" spans="1:4">
      <c r="A30" s="76"/>
      <c r="B30" s="73"/>
      <c r="C30" s="72" t="s">
        <v>122</v>
      </c>
      <c r="D30" s="73"/>
    </row>
    <row r="31" ht="20.1" customHeight="1" spans="1:4">
      <c r="A31" s="76"/>
      <c r="B31" s="73"/>
      <c r="C31" s="72" t="s">
        <v>123</v>
      </c>
      <c r="D31" s="73"/>
    </row>
    <row r="32" ht="20.1" customHeight="1" spans="2:4">
      <c r="B32" s="73"/>
      <c r="C32" s="72" t="s">
        <v>124</v>
      </c>
      <c r="D32" s="73"/>
    </row>
    <row r="33" ht="20.1" customHeight="1" spans="1:4">
      <c r="A33" s="76"/>
      <c r="B33" s="73"/>
      <c r="C33" s="71"/>
      <c r="D33" s="73"/>
    </row>
    <row r="34" ht="20.1" customHeight="1" spans="1:4">
      <c r="A34" s="71" t="s">
        <v>125</v>
      </c>
      <c r="B34" s="73">
        <f>SUM(B7+B6)</f>
        <v>5314447.18</v>
      </c>
      <c r="C34" s="71" t="s">
        <v>126</v>
      </c>
      <c r="D34" s="73">
        <f>SUM(D6:D33)</f>
        <v>5314447.18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G15" sqref="G15"/>
    </sheetView>
  </sheetViews>
  <sheetFormatPr defaultColWidth="15.625" defaultRowHeight="24.95" customHeight="1" outlineLevelRow="6"/>
  <cols>
    <col min="1" max="1" width="14.375" customWidth="1"/>
    <col min="2" max="2" width="19.625" style="59" customWidth="1"/>
    <col min="3" max="4" width="14.375" style="59" customWidth="1"/>
    <col min="5" max="5" width="20.625" style="59" customWidth="1"/>
    <col min="6" max="6" width="15.625" style="59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127</v>
      </c>
    </row>
    <row r="2" ht="35.25" customHeight="1" spans="1:12">
      <c r="A2" s="60" t="s">
        <v>128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customHeight="1" spans="12:12">
      <c r="L3" s="69" t="s">
        <v>3</v>
      </c>
    </row>
    <row r="4" s="58" customFormat="1" ht="17.25" customHeight="1" spans="1:12">
      <c r="A4" s="61" t="s">
        <v>129</v>
      </c>
      <c r="B4" s="62" t="s">
        <v>130</v>
      </c>
      <c r="C4" s="62" t="s">
        <v>131</v>
      </c>
      <c r="D4" s="62" t="s">
        <v>132</v>
      </c>
      <c r="E4" s="62" t="s">
        <v>133</v>
      </c>
      <c r="F4" s="62" t="s">
        <v>134</v>
      </c>
      <c r="G4" s="63" t="s">
        <v>135</v>
      </c>
      <c r="H4" s="63" t="s">
        <v>136</v>
      </c>
      <c r="I4" s="63" t="s">
        <v>137</v>
      </c>
      <c r="J4" s="63" t="s">
        <v>138</v>
      </c>
      <c r="K4" s="63" t="s">
        <v>139</v>
      </c>
      <c r="L4" s="63" t="s">
        <v>140</v>
      </c>
    </row>
    <row r="5" s="58" customFormat="1" ht="17.25" customHeight="1" spans="1:12">
      <c r="A5" s="64"/>
      <c r="B5" s="62"/>
      <c r="C5" s="62"/>
      <c r="D5" s="62"/>
      <c r="E5" s="62"/>
      <c r="F5" s="62"/>
      <c r="G5" s="63"/>
      <c r="H5" s="63"/>
      <c r="I5" s="63"/>
      <c r="J5" s="63"/>
      <c r="K5" s="63"/>
      <c r="L5" s="63"/>
    </row>
    <row r="6" s="58" customFormat="1" ht="17.25" customHeight="1" spans="1:12">
      <c r="A6" s="65"/>
      <c r="B6" s="62"/>
      <c r="C6" s="62"/>
      <c r="D6" s="62"/>
      <c r="E6" s="62"/>
      <c r="F6" s="62"/>
      <c r="G6" s="63"/>
      <c r="H6" s="63"/>
      <c r="I6" s="63"/>
      <c r="J6" s="63"/>
      <c r="K6" s="63"/>
      <c r="L6" s="63"/>
    </row>
    <row r="7" ht="57" customHeight="1" spans="1:12">
      <c r="A7" s="66" t="s">
        <v>141</v>
      </c>
      <c r="B7" s="67">
        <v>5314447.18</v>
      </c>
      <c r="C7" s="67"/>
      <c r="D7" s="67"/>
      <c r="E7" s="67">
        <v>5314447.18</v>
      </c>
      <c r="F7" s="67">
        <v>5314447.18</v>
      </c>
      <c r="G7" s="68"/>
      <c r="H7" s="68"/>
      <c r="I7" s="68"/>
      <c r="J7" s="68"/>
      <c r="K7" s="68"/>
      <c r="L7" s="68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F8" sqref="F8"/>
    </sheetView>
  </sheetViews>
  <sheetFormatPr defaultColWidth="15.625" defaultRowHeight="24.95" customHeight="1"/>
  <cols>
    <col min="1" max="1" width="11.75" customWidth="1"/>
    <col min="3" max="3" width="19.875" customWidth="1"/>
    <col min="4" max="4" width="16.875" customWidth="1"/>
    <col min="5" max="5" width="16.375" style="37" customWidth="1"/>
    <col min="6" max="6" width="18.875" style="37" customWidth="1"/>
    <col min="7" max="7" width="17.75" style="37" customWidth="1"/>
    <col min="8" max="8" width="21" style="37" customWidth="1"/>
    <col min="9" max="9" width="17" style="37" customWidth="1"/>
  </cols>
  <sheetData>
    <row r="1" customHeight="1" spans="1:1">
      <c r="A1" t="s">
        <v>142</v>
      </c>
    </row>
    <row r="2" ht="31.5" customHeight="1" spans="1:9">
      <c r="A2" s="38" t="s">
        <v>143</v>
      </c>
      <c r="B2" s="38"/>
      <c r="C2" s="38"/>
      <c r="D2" s="38"/>
      <c r="E2" s="38"/>
      <c r="F2" s="38"/>
      <c r="G2" s="38"/>
      <c r="H2" s="38"/>
      <c r="I2" s="38"/>
    </row>
    <row r="3" customHeight="1" spans="1:9">
      <c r="A3" s="39" t="s">
        <v>62</v>
      </c>
      <c r="B3" s="40"/>
      <c r="C3" s="40"/>
      <c r="D3" s="40"/>
      <c r="E3" s="41"/>
      <c r="F3" s="41"/>
      <c r="G3" s="41"/>
      <c r="H3" s="41"/>
      <c r="I3" s="41" t="s">
        <v>3</v>
      </c>
    </row>
    <row r="4" customHeight="1" spans="1:9">
      <c r="A4" s="42" t="s">
        <v>46</v>
      </c>
      <c r="B4" s="42"/>
      <c r="C4" s="43" t="s">
        <v>8</v>
      </c>
      <c r="D4" s="44" t="s">
        <v>51</v>
      </c>
      <c r="E4" s="45"/>
      <c r="F4" s="45"/>
      <c r="G4" s="43" t="s">
        <v>52</v>
      </c>
      <c r="H4" s="43"/>
      <c r="I4" s="56"/>
    </row>
    <row r="5" ht="36.75" customHeight="1" spans="1:9">
      <c r="A5" s="42" t="s">
        <v>48</v>
      </c>
      <c r="B5" s="42" t="s">
        <v>49</v>
      </c>
      <c r="C5" s="43"/>
      <c r="D5" s="43" t="s">
        <v>50</v>
      </c>
      <c r="E5" s="46" t="s">
        <v>65</v>
      </c>
      <c r="F5" s="46" t="s">
        <v>66</v>
      </c>
      <c r="G5" s="43" t="s">
        <v>50</v>
      </c>
      <c r="H5" s="44" t="s">
        <v>144</v>
      </c>
      <c r="I5" s="43" t="s">
        <v>145</v>
      </c>
    </row>
    <row r="6" customHeight="1" spans="1:9">
      <c r="A6" s="47">
        <v>2010401</v>
      </c>
      <c r="B6" s="48" t="s">
        <v>146</v>
      </c>
      <c r="C6" s="48">
        <f>SUM(D6+G6)</f>
        <v>1044620.7</v>
      </c>
      <c r="D6" s="48">
        <f>E6+F6</f>
        <v>1044620.7</v>
      </c>
      <c r="E6" s="49">
        <v>846852.2</v>
      </c>
      <c r="F6" s="50">
        <v>197768.5</v>
      </c>
      <c r="G6" s="50"/>
      <c r="H6" s="50"/>
      <c r="I6" s="57"/>
    </row>
    <row r="7" customHeight="1" spans="1:9">
      <c r="A7" s="47">
        <v>2010408</v>
      </c>
      <c r="B7" s="48" t="s">
        <v>54</v>
      </c>
      <c r="C7" s="48">
        <f>SUM(D7+G7)</f>
        <v>3590756.2</v>
      </c>
      <c r="D7" s="48">
        <f>E7+F7</f>
        <v>620756.2</v>
      </c>
      <c r="E7" s="49">
        <v>538269.2</v>
      </c>
      <c r="F7" s="50">
        <v>82487</v>
      </c>
      <c r="G7" s="50">
        <f>H7+I7</f>
        <v>2970000</v>
      </c>
      <c r="H7" s="50">
        <v>1970000</v>
      </c>
      <c r="I7" s="57">
        <v>1000000</v>
      </c>
    </row>
    <row r="8" ht="30.75" customHeight="1" spans="1:9">
      <c r="A8" s="47">
        <v>2080505</v>
      </c>
      <c r="B8" s="51" t="s">
        <v>55</v>
      </c>
      <c r="C8" s="48">
        <f t="shared" ref="C7:C12" si="0">SUM(D8+G8)</f>
        <v>255020</v>
      </c>
      <c r="D8" s="48">
        <f t="shared" ref="D7:D12" si="1">E8+F8</f>
        <v>255020</v>
      </c>
      <c r="E8" s="49">
        <v>255020</v>
      </c>
      <c r="F8" s="50"/>
      <c r="G8" s="50"/>
      <c r="H8" s="50"/>
      <c r="I8" s="57"/>
    </row>
    <row r="9" customHeight="1" spans="1:9">
      <c r="A9" s="47">
        <v>2101101</v>
      </c>
      <c r="B9" s="48" t="s">
        <v>56</v>
      </c>
      <c r="C9" s="48">
        <f>SUM(D9+G9)</f>
        <v>38401</v>
      </c>
      <c r="D9" s="48">
        <f>E9+F9</f>
        <v>38401</v>
      </c>
      <c r="E9" s="52">
        <v>38401</v>
      </c>
      <c r="F9" s="50"/>
      <c r="G9" s="50"/>
      <c r="H9" s="50"/>
      <c r="I9" s="57"/>
    </row>
    <row r="10" customHeight="1" spans="1:9">
      <c r="A10" s="47">
        <v>2101102</v>
      </c>
      <c r="B10" s="48" t="s">
        <v>57</v>
      </c>
      <c r="C10" s="48">
        <f>SUM(D10+G10)</f>
        <v>25264.3</v>
      </c>
      <c r="D10" s="48">
        <f>E10+F10</f>
        <v>25264.3</v>
      </c>
      <c r="E10" s="52">
        <v>25264.3</v>
      </c>
      <c r="F10" s="50"/>
      <c r="G10" s="50"/>
      <c r="H10" s="50"/>
      <c r="I10" s="57"/>
    </row>
    <row r="11" customHeight="1" spans="1:9">
      <c r="A11" s="47">
        <v>2101103</v>
      </c>
      <c r="B11" s="48" t="s">
        <v>58</v>
      </c>
      <c r="C11" s="48">
        <f>SUM(D11+G11)</f>
        <v>199094.88</v>
      </c>
      <c r="D11" s="48">
        <f>E11+F11</f>
        <v>199094.88</v>
      </c>
      <c r="E11" s="49">
        <v>199094.88</v>
      </c>
      <c r="F11" s="50"/>
      <c r="G11" s="50"/>
      <c r="H11" s="50"/>
      <c r="I11" s="57"/>
    </row>
    <row r="12" customHeight="1" spans="1:9">
      <c r="A12" s="47">
        <v>2210201</v>
      </c>
      <c r="B12" s="48" t="s">
        <v>59</v>
      </c>
      <c r="C12" s="48">
        <f>SUM(D12+G12)</f>
        <v>161290.1</v>
      </c>
      <c r="D12" s="48">
        <f>E12+F12</f>
        <v>161290.1</v>
      </c>
      <c r="E12" s="49">
        <v>161290.1</v>
      </c>
      <c r="F12" s="50"/>
      <c r="G12" s="50"/>
      <c r="H12" s="50"/>
      <c r="I12" s="57"/>
    </row>
    <row r="13" customHeight="1" spans="1:9">
      <c r="A13" s="47"/>
      <c r="B13" s="48"/>
      <c r="C13" s="48"/>
      <c r="D13" s="48"/>
      <c r="E13" s="50"/>
      <c r="F13" s="50"/>
      <c r="G13" s="50"/>
      <c r="H13" s="53"/>
      <c r="I13" s="53"/>
    </row>
    <row r="14" customHeight="1" spans="1:9">
      <c r="A14" s="46" t="s">
        <v>8</v>
      </c>
      <c r="B14" s="46"/>
      <c r="C14" s="48">
        <f>D14+G14</f>
        <v>5314447.18</v>
      </c>
      <c r="D14" s="48">
        <f>E14+F14</f>
        <v>2344447.18</v>
      </c>
      <c r="E14" s="50">
        <f t="shared" ref="E14:G14" si="2">SUM(E6:E13)</f>
        <v>2064191.68</v>
      </c>
      <c r="F14" s="50">
        <f>SUM(F6:F13)</f>
        <v>280255.5</v>
      </c>
      <c r="G14" s="50">
        <f>SUM(G6:G13)</f>
        <v>2970000</v>
      </c>
      <c r="H14" s="50">
        <f t="shared" ref="G14:I14" si="3">SUM(H6:H13)</f>
        <v>1970000</v>
      </c>
      <c r="I14" s="50">
        <f>SUM(I6:I13)</f>
        <v>1000000</v>
      </c>
    </row>
    <row r="15" customHeight="1" spans="1:9">
      <c r="A15" s="54" t="s">
        <v>147</v>
      </c>
      <c r="B15" s="54"/>
      <c r="C15" s="54"/>
      <c r="D15" s="54"/>
      <c r="E15" s="55"/>
      <c r="F15" s="55"/>
      <c r="G15" s="55"/>
      <c r="H15" s="55"/>
      <c r="I15" s="55"/>
    </row>
    <row r="16" customHeight="1" spans="1:9">
      <c r="A16" s="54"/>
      <c r="B16" s="54"/>
      <c r="C16" s="54"/>
      <c r="D16" s="54"/>
      <c r="E16" s="55"/>
      <c r="F16" s="55"/>
      <c r="G16" s="55"/>
      <c r="H16" s="55"/>
      <c r="I16" s="55"/>
    </row>
  </sheetData>
  <mergeCells count="7">
    <mergeCell ref="A2:I2"/>
    <mergeCell ref="A4:B4"/>
    <mergeCell ref="D4:F4"/>
    <mergeCell ref="G4:I4"/>
    <mergeCell ref="A14:B14"/>
    <mergeCell ref="C4:C5"/>
    <mergeCell ref="A15:I1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31"/>
  <sheetViews>
    <sheetView tabSelected="1" topLeftCell="A27" workbookViewId="0">
      <selection activeCell="D6" sqref="D6:D31"/>
    </sheetView>
  </sheetViews>
  <sheetFormatPr defaultColWidth="9" defaultRowHeight="13.5"/>
  <cols>
    <col min="1" max="1" width="29.875" style="1" customWidth="1"/>
    <col min="2" max="2" width="24.125" style="1" customWidth="1"/>
    <col min="3" max="3" width="17.875" style="1" customWidth="1"/>
    <col min="4" max="6" width="15.75" style="1" customWidth="1"/>
    <col min="7" max="7" width="16.875" style="1" customWidth="1"/>
    <col min="8" max="8" width="19.75" style="1" customWidth="1"/>
    <col min="9" max="9" width="25.75" style="1" customWidth="1"/>
    <col min="10" max="16379" width="9" style="1"/>
    <col min="16380" max="16384" width="9" style="5"/>
  </cols>
  <sheetData>
    <row r="1" s="1" customFormat="1" spans="1:16381">
      <c r="A1" s="5" t="s">
        <v>148</v>
      </c>
      <c r="B1" s="6"/>
      <c r="C1" s="7" t="s">
        <v>149</v>
      </c>
      <c r="D1" s="7" t="s">
        <v>149</v>
      </c>
      <c r="E1" s="7" t="s">
        <v>149</v>
      </c>
      <c r="F1" s="7" t="s">
        <v>149</v>
      </c>
      <c r="G1" s="7" t="s">
        <v>149</v>
      </c>
      <c r="H1" s="7" t="s">
        <v>149</v>
      </c>
      <c r="I1" s="7" t="s">
        <v>149</v>
      </c>
      <c r="XEZ1" s="5"/>
      <c r="XFA1" s="5"/>
    </row>
    <row r="2" s="1" customFormat="1" ht="27" spans="1:16381">
      <c r="A2" s="8" t="s">
        <v>150</v>
      </c>
      <c r="B2" s="8"/>
      <c r="C2" s="8"/>
      <c r="D2" s="8"/>
      <c r="E2" s="8"/>
      <c r="F2" s="8"/>
      <c r="G2" s="8"/>
      <c r="H2" s="8"/>
      <c r="I2" s="8"/>
      <c r="XEZ2" s="5"/>
      <c r="XFA2" s="5"/>
    </row>
    <row r="3" s="1" customFormat="1" ht="26.25" customHeight="1" spans="1:16381">
      <c r="A3" s="9"/>
      <c r="B3" s="9"/>
      <c r="C3" s="10" t="s">
        <v>151</v>
      </c>
      <c r="D3" s="11"/>
      <c r="E3" s="12"/>
      <c r="F3" s="13"/>
      <c r="G3" s="14"/>
      <c r="H3" s="15" t="s">
        <v>3</v>
      </c>
      <c r="I3" s="15"/>
      <c r="XEZ3" s="5"/>
      <c r="XFA3" s="5"/>
    </row>
    <row r="4" s="2" customFormat="1" ht="27" customHeight="1" spans="1:9">
      <c r="A4" s="16" t="s">
        <v>152</v>
      </c>
      <c r="B4" s="16" t="s">
        <v>153</v>
      </c>
      <c r="C4" s="16" t="s">
        <v>154</v>
      </c>
      <c r="D4" s="16" t="s">
        <v>7</v>
      </c>
      <c r="E4" s="16"/>
      <c r="F4" s="16"/>
      <c r="G4" s="16" t="s">
        <v>155</v>
      </c>
      <c r="H4" s="16" t="s">
        <v>156</v>
      </c>
      <c r="I4" s="16" t="s">
        <v>157</v>
      </c>
    </row>
    <row r="5" s="2" customFormat="1" ht="22.5" customHeight="1" spans="1:9">
      <c r="A5" s="16"/>
      <c r="B5" s="16"/>
      <c r="C5" s="16"/>
      <c r="D5" s="16" t="s">
        <v>50</v>
      </c>
      <c r="E5" s="16" t="s">
        <v>144</v>
      </c>
      <c r="F5" s="16" t="s">
        <v>145</v>
      </c>
      <c r="G5" s="16"/>
      <c r="H5" s="16"/>
      <c r="I5" s="16"/>
    </row>
    <row r="6" s="3" customFormat="1" ht="37" customHeight="1" spans="1:16384">
      <c r="A6" s="17" t="s">
        <v>158</v>
      </c>
      <c r="B6" s="17" t="s">
        <v>159</v>
      </c>
      <c r="C6" s="17" t="s">
        <v>160</v>
      </c>
      <c r="D6" s="18">
        <f t="shared" ref="D6:D10" si="0">SUM(E6+F6)</f>
        <v>950000</v>
      </c>
      <c r="E6" s="18">
        <v>950000</v>
      </c>
      <c r="F6" s="18"/>
      <c r="G6" s="19" t="s">
        <v>161</v>
      </c>
      <c r="H6" s="20" t="s">
        <v>162</v>
      </c>
      <c r="I6" s="20" t="s">
        <v>163</v>
      </c>
      <c r="XEZ6" s="36"/>
      <c r="XFA6" s="36"/>
      <c r="XFB6" s="36"/>
      <c r="XFC6" s="36"/>
      <c r="XFD6" s="36"/>
    </row>
    <row r="7" s="3" customFormat="1" ht="31" customHeight="1" spans="1:16384">
      <c r="A7" s="21"/>
      <c r="B7" s="21"/>
      <c r="C7" s="21"/>
      <c r="D7" s="22"/>
      <c r="E7" s="22"/>
      <c r="F7" s="22"/>
      <c r="G7" s="19" t="s">
        <v>164</v>
      </c>
      <c r="H7" s="20" t="s">
        <v>165</v>
      </c>
      <c r="I7" s="20" t="s">
        <v>165</v>
      </c>
      <c r="XEZ7" s="36"/>
      <c r="XFA7" s="36"/>
      <c r="XFB7" s="36"/>
      <c r="XFC7" s="36"/>
      <c r="XFD7" s="36"/>
    </row>
    <row r="8" s="4" customFormat="1" ht="36" customHeight="1" spans="1:9">
      <c r="A8" s="17" t="s">
        <v>158</v>
      </c>
      <c r="B8" s="23" t="s">
        <v>166</v>
      </c>
      <c r="C8" s="20" t="s">
        <v>160</v>
      </c>
      <c r="D8" s="18">
        <f>SUM(E8+F8)</f>
        <v>50000</v>
      </c>
      <c r="E8" s="18">
        <v>50000</v>
      </c>
      <c r="F8" s="18"/>
      <c r="G8" s="19" t="s">
        <v>161</v>
      </c>
      <c r="H8" s="24" t="s">
        <v>167</v>
      </c>
      <c r="I8" s="27" t="s">
        <v>168</v>
      </c>
    </row>
    <row r="9" s="4" customFormat="1" ht="27" customHeight="1" spans="1:9">
      <c r="A9" s="21"/>
      <c r="B9" s="25"/>
      <c r="C9" s="20"/>
      <c r="D9" s="22"/>
      <c r="E9" s="22"/>
      <c r="F9" s="22"/>
      <c r="G9" s="19" t="s">
        <v>164</v>
      </c>
      <c r="H9" s="24" t="s">
        <v>167</v>
      </c>
      <c r="I9" s="24" t="s">
        <v>169</v>
      </c>
    </row>
    <row r="10" s="4" customFormat="1" ht="27" customHeight="1" spans="1:9">
      <c r="A10" s="17" t="s">
        <v>158</v>
      </c>
      <c r="B10" s="26" t="s">
        <v>170</v>
      </c>
      <c r="C10" s="20" t="s">
        <v>160</v>
      </c>
      <c r="D10" s="18">
        <f>SUM(E10+F10)</f>
        <v>100000</v>
      </c>
      <c r="E10" s="18">
        <v>100000</v>
      </c>
      <c r="F10" s="18"/>
      <c r="G10" s="19" t="s">
        <v>161</v>
      </c>
      <c r="H10" s="24" t="s">
        <v>171</v>
      </c>
      <c r="I10" s="24" t="s">
        <v>172</v>
      </c>
    </row>
    <row r="11" s="4" customFormat="1" ht="30" customHeight="1" spans="1:9">
      <c r="A11" s="21"/>
      <c r="B11" s="25"/>
      <c r="C11" s="20"/>
      <c r="D11" s="22"/>
      <c r="E11" s="22"/>
      <c r="F11" s="22"/>
      <c r="G11" s="19" t="s">
        <v>164</v>
      </c>
      <c r="H11" s="24" t="s">
        <v>171</v>
      </c>
      <c r="I11" s="27" t="s">
        <v>173</v>
      </c>
    </row>
    <row r="12" s="4" customFormat="1" ht="62" customHeight="1" spans="1:9">
      <c r="A12" s="17" t="s">
        <v>158</v>
      </c>
      <c r="B12" s="26" t="s">
        <v>174</v>
      </c>
      <c r="C12" s="20" t="s">
        <v>160</v>
      </c>
      <c r="D12" s="18">
        <f t="shared" ref="D12:D16" si="1">SUM(E12+F12)</f>
        <v>170000</v>
      </c>
      <c r="E12" s="18">
        <v>170000</v>
      </c>
      <c r="F12" s="18"/>
      <c r="G12" s="19" t="s">
        <v>161</v>
      </c>
      <c r="H12" s="24" t="s">
        <v>175</v>
      </c>
      <c r="I12" s="27" t="s">
        <v>176</v>
      </c>
    </row>
    <row r="13" s="4" customFormat="1" ht="57" customHeight="1" spans="1:9">
      <c r="A13" s="21"/>
      <c r="B13" s="25"/>
      <c r="C13" s="20"/>
      <c r="D13" s="22"/>
      <c r="E13" s="22"/>
      <c r="F13" s="22"/>
      <c r="G13" s="19" t="s">
        <v>164</v>
      </c>
      <c r="H13" s="24" t="s">
        <v>175</v>
      </c>
      <c r="I13" s="27" t="s">
        <v>177</v>
      </c>
    </row>
    <row r="14" s="4" customFormat="1" ht="35" customHeight="1" spans="1:9">
      <c r="A14" s="17" t="s">
        <v>158</v>
      </c>
      <c r="B14" s="26" t="s">
        <v>178</v>
      </c>
      <c r="C14" s="20" t="s">
        <v>160</v>
      </c>
      <c r="D14" s="18">
        <f>SUM(E14+F14)</f>
        <v>150000</v>
      </c>
      <c r="E14" s="18">
        <v>150000</v>
      </c>
      <c r="F14" s="18"/>
      <c r="G14" s="19" t="s">
        <v>161</v>
      </c>
      <c r="H14" s="24" t="s">
        <v>179</v>
      </c>
      <c r="I14" s="27" t="s">
        <v>180</v>
      </c>
    </row>
    <row r="15" s="4" customFormat="1" ht="39" customHeight="1" spans="1:9">
      <c r="A15" s="21"/>
      <c r="B15" s="25"/>
      <c r="C15" s="20"/>
      <c r="D15" s="22"/>
      <c r="E15" s="22"/>
      <c r="F15" s="22"/>
      <c r="G15" s="19" t="s">
        <v>164</v>
      </c>
      <c r="H15" s="27" t="s">
        <v>181</v>
      </c>
      <c r="I15" s="27" t="s">
        <v>182</v>
      </c>
    </row>
    <row r="16" s="4" customFormat="1" ht="39" customHeight="1" spans="1:9">
      <c r="A16" s="17" t="s">
        <v>158</v>
      </c>
      <c r="B16" s="26" t="s">
        <v>183</v>
      </c>
      <c r="C16" s="20" t="s">
        <v>160</v>
      </c>
      <c r="D16" s="18">
        <f>SUM(E16+F16)</f>
        <v>150000</v>
      </c>
      <c r="E16" s="18">
        <v>150000</v>
      </c>
      <c r="F16" s="18"/>
      <c r="G16" s="19" t="s">
        <v>161</v>
      </c>
      <c r="H16" s="27" t="s">
        <v>184</v>
      </c>
      <c r="I16" s="27" t="s">
        <v>185</v>
      </c>
    </row>
    <row r="17" s="4" customFormat="1" ht="44" customHeight="1" spans="1:9">
      <c r="A17" s="21"/>
      <c r="B17" s="25"/>
      <c r="C17" s="20"/>
      <c r="D17" s="22"/>
      <c r="E17" s="22"/>
      <c r="F17" s="22"/>
      <c r="G17" s="19" t="s">
        <v>164</v>
      </c>
      <c r="H17" s="27" t="s">
        <v>184</v>
      </c>
      <c r="I17" s="27" t="s">
        <v>186</v>
      </c>
    </row>
    <row r="18" s="4" customFormat="1" ht="44" customHeight="1" spans="1:9">
      <c r="A18" s="17" t="s">
        <v>158</v>
      </c>
      <c r="B18" s="26" t="s">
        <v>187</v>
      </c>
      <c r="C18" s="20" t="s">
        <v>160</v>
      </c>
      <c r="D18" s="18">
        <f t="shared" ref="D18:D22" si="2">SUM(E18+F18)</f>
        <v>150000</v>
      </c>
      <c r="E18" s="18">
        <v>150000</v>
      </c>
      <c r="F18" s="18"/>
      <c r="G18" s="19" t="s">
        <v>161</v>
      </c>
      <c r="H18" s="27" t="s">
        <v>188</v>
      </c>
      <c r="I18" s="27" t="s">
        <v>189</v>
      </c>
    </row>
    <row r="19" s="4" customFormat="1" ht="44" customHeight="1" spans="1:9">
      <c r="A19" s="21"/>
      <c r="B19" s="25"/>
      <c r="C19" s="20"/>
      <c r="D19" s="22"/>
      <c r="E19" s="22"/>
      <c r="F19" s="22"/>
      <c r="G19" s="19" t="s">
        <v>164</v>
      </c>
      <c r="H19" s="27" t="s">
        <v>190</v>
      </c>
      <c r="I19" s="27" t="s">
        <v>191</v>
      </c>
    </row>
    <row r="20" s="4" customFormat="1" ht="44" customHeight="1" spans="1:9">
      <c r="A20" s="28" t="s">
        <v>192</v>
      </c>
      <c r="B20" s="26" t="s">
        <v>193</v>
      </c>
      <c r="C20" s="20" t="s">
        <v>160</v>
      </c>
      <c r="D20" s="18">
        <f>SUM(E20+F20)</f>
        <v>150000</v>
      </c>
      <c r="E20" s="18">
        <v>150000</v>
      </c>
      <c r="F20" s="18"/>
      <c r="G20" s="19" t="s">
        <v>161</v>
      </c>
      <c r="H20" s="27" t="s">
        <v>194</v>
      </c>
      <c r="I20" s="27" t="s">
        <v>195</v>
      </c>
    </row>
    <row r="21" s="1" customFormat="1" ht="30" customHeight="1" spans="1:16381">
      <c r="A21" s="21"/>
      <c r="B21" s="25"/>
      <c r="C21" s="20"/>
      <c r="D21" s="22"/>
      <c r="E21" s="22"/>
      <c r="F21" s="22"/>
      <c r="G21" s="19" t="s">
        <v>164</v>
      </c>
      <c r="H21" s="24" t="s">
        <v>194</v>
      </c>
      <c r="I21" s="24" t="s">
        <v>196</v>
      </c>
      <c r="XEZ21" s="5"/>
      <c r="XFA21" s="5"/>
    </row>
    <row r="22" s="3" customFormat="1" ht="27" customHeight="1" spans="1:16384">
      <c r="A22" s="17" t="s">
        <v>158</v>
      </c>
      <c r="B22" s="20" t="s">
        <v>197</v>
      </c>
      <c r="C22" s="20" t="s">
        <v>160</v>
      </c>
      <c r="D22" s="18">
        <f>SUM(E22+F22)</f>
        <v>100000</v>
      </c>
      <c r="E22" s="29">
        <v>100000</v>
      </c>
      <c r="F22" s="29"/>
      <c r="G22" s="19" t="s">
        <v>161</v>
      </c>
      <c r="H22" s="20" t="s">
        <v>198</v>
      </c>
      <c r="I22" s="20" t="s">
        <v>199</v>
      </c>
      <c r="XEZ22" s="36"/>
      <c r="XFA22" s="36"/>
      <c r="XFB22" s="36"/>
      <c r="XFC22" s="36"/>
      <c r="XFD22" s="36"/>
    </row>
    <row r="23" s="3" customFormat="1" ht="40.5" spans="1:16384">
      <c r="A23" s="28"/>
      <c r="B23" s="20"/>
      <c r="C23" s="20"/>
      <c r="D23" s="22"/>
      <c r="E23" s="29"/>
      <c r="F23" s="29"/>
      <c r="G23" s="19" t="s">
        <v>164</v>
      </c>
      <c r="H23" s="20" t="s">
        <v>198</v>
      </c>
      <c r="I23" s="20" t="s">
        <v>200</v>
      </c>
      <c r="XEZ23" s="36"/>
      <c r="XFA23" s="36"/>
      <c r="XFB23" s="36"/>
      <c r="XFC23" s="36"/>
      <c r="XFD23" s="36"/>
    </row>
    <row r="24" s="1" customFormat="1" ht="34" customHeight="1" spans="1:16381">
      <c r="A24" s="30" t="s">
        <v>158</v>
      </c>
      <c r="B24" s="31" t="s">
        <v>201</v>
      </c>
      <c r="C24" s="20" t="s">
        <v>202</v>
      </c>
      <c r="D24" s="18">
        <f t="shared" ref="D24:D28" si="3">SUM(E24+F24)</f>
        <v>400000</v>
      </c>
      <c r="E24" s="18"/>
      <c r="F24" s="18">
        <v>400000</v>
      </c>
      <c r="G24" s="19" t="s">
        <v>161</v>
      </c>
      <c r="H24" s="20" t="s">
        <v>203</v>
      </c>
      <c r="I24" s="20" t="s">
        <v>204</v>
      </c>
      <c r="XEZ24" s="5"/>
      <c r="XFA24" s="5"/>
    </row>
    <row r="25" s="1" customFormat="1" ht="34" customHeight="1" spans="1:16381">
      <c r="A25" s="30"/>
      <c r="B25" s="32"/>
      <c r="C25" s="20"/>
      <c r="D25" s="22"/>
      <c r="E25" s="22"/>
      <c r="F25" s="22"/>
      <c r="G25" s="19" t="s">
        <v>164</v>
      </c>
      <c r="H25" s="20" t="s">
        <v>203</v>
      </c>
      <c r="I25" s="20" t="s">
        <v>205</v>
      </c>
      <c r="XEZ25" s="5"/>
      <c r="XFA25" s="5"/>
    </row>
    <row r="26" s="1" customFormat="1" ht="23" customHeight="1" spans="1:16381">
      <c r="A26" s="30"/>
      <c r="B26" s="31" t="s">
        <v>206</v>
      </c>
      <c r="C26" s="20"/>
      <c r="D26" s="18">
        <f>SUM(E26+F26)</f>
        <v>180000</v>
      </c>
      <c r="E26" s="18"/>
      <c r="F26" s="18">
        <v>180000</v>
      </c>
      <c r="G26" s="19" t="s">
        <v>161</v>
      </c>
      <c r="H26" s="20" t="s">
        <v>207</v>
      </c>
      <c r="I26" s="20" t="s">
        <v>208</v>
      </c>
      <c r="XEZ26" s="5"/>
      <c r="XFA26" s="5"/>
    </row>
    <row r="27" s="1" customFormat="1" ht="20" customHeight="1" spans="1:16381">
      <c r="A27" s="30"/>
      <c r="B27" s="33"/>
      <c r="C27" s="20"/>
      <c r="D27" s="22"/>
      <c r="E27" s="22"/>
      <c r="F27" s="22"/>
      <c r="G27" s="19" t="s">
        <v>164</v>
      </c>
      <c r="H27" s="20" t="s">
        <v>207</v>
      </c>
      <c r="I27" s="20" t="s">
        <v>209</v>
      </c>
      <c r="XEZ27" s="5"/>
      <c r="XFA27" s="5"/>
    </row>
    <row r="28" s="1" customFormat="1" ht="27" spans="1:16381">
      <c r="A28" s="30"/>
      <c r="B28" s="34" t="s">
        <v>210</v>
      </c>
      <c r="C28" s="35"/>
      <c r="D28" s="18">
        <f>SUM(E28+F28)</f>
        <v>320000</v>
      </c>
      <c r="E28" s="18"/>
      <c r="F28" s="18">
        <v>320000</v>
      </c>
      <c r="G28" s="19" t="s">
        <v>161</v>
      </c>
      <c r="H28" s="20" t="s">
        <v>162</v>
      </c>
      <c r="I28" s="20" t="s">
        <v>211</v>
      </c>
      <c r="XEZ28" s="5"/>
      <c r="XFA28" s="5"/>
    </row>
    <row r="29" s="1" customFormat="1" ht="24" customHeight="1" spans="1:16381">
      <c r="A29" s="30"/>
      <c r="B29" s="34"/>
      <c r="C29" s="35"/>
      <c r="D29" s="22"/>
      <c r="E29" s="22"/>
      <c r="F29" s="22"/>
      <c r="G29" s="19" t="s">
        <v>164</v>
      </c>
      <c r="H29" s="20" t="s">
        <v>162</v>
      </c>
      <c r="I29" s="20" t="s">
        <v>205</v>
      </c>
      <c r="XEZ29" s="5"/>
      <c r="XFA29" s="5"/>
    </row>
    <row r="30" s="1" customFormat="1" ht="32" customHeight="1" spans="1:16381">
      <c r="A30" s="30"/>
      <c r="B30" s="33" t="s">
        <v>212</v>
      </c>
      <c r="C30" s="20"/>
      <c r="D30" s="18">
        <f>SUM(E30+F30)</f>
        <v>10000</v>
      </c>
      <c r="E30" s="18"/>
      <c r="F30" s="18">
        <v>10000</v>
      </c>
      <c r="G30" s="19" t="s">
        <v>161</v>
      </c>
      <c r="H30" s="20" t="s">
        <v>213</v>
      </c>
      <c r="I30" s="20" t="s">
        <v>214</v>
      </c>
      <c r="XEZ30" s="5"/>
      <c r="XFA30" s="5"/>
    </row>
    <row r="31" s="1" customFormat="1" ht="33" customHeight="1" spans="1:16381">
      <c r="A31" s="30"/>
      <c r="B31" s="32"/>
      <c r="C31" s="20"/>
      <c r="D31" s="22"/>
      <c r="E31" s="22"/>
      <c r="F31" s="22"/>
      <c r="G31" s="19" t="s">
        <v>164</v>
      </c>
      <c r="H31" s="20" t="s">
        <v>213</v>
      </c>
      <c r="I31" s="20" t="s">
        <v>215</v>
      </c>
      <c r="XEZ31" s="5"/>
      <c r="XFA31" s="5"/>
    </row>
  </sheetData>
  <mergeCells count="82">
    <mergeCell ref="A2:I2"/>
    <mergeCell ref="A3:B3"/>
    <mergeCell ref="H3:I3"/>
    <mergeCell ref="D4:F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31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2019-04-03T13:43:26Z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