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45" windowHeight="783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9" r:id="rId8"/>
    <sheet name="项目支出绩效信息表" sheetId="15" r:id="rId9"/>
  </sheets>
  <definedNames>
    <definedName name="_xlnm.Print_Area" localSheetId="5">部门收支总表!$1:$34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K6" authorId="0">
      <text>
        <r>
          <rPr>
            <sz val="9"/>
            <rFont val="宋体"/>
            <charset val="134"/>
          </rPr>
          <t>把26个行政村道路硬化，配套设施，并打造10个自然村为美丽乡村</t>
        </r>
      </text>
    </comment>
    <comment ref="K7" authorId="0">
      <text>
        <r>
          <rPr>
            <sz val="9"/>
            <rFont val="宋体"/>
            <charset val="134"/>
          </rPr>
          <t>26个行政村</t>
        </r>
      </text>
    </comment>
    <comment ref="K8" authorId="0">
      <text>
        <r>
          <rPr>
            <sz val="9"/>
            <rFont val="宋体"/>
            <charset val="134"/>
          </rPr>
          <t>受益行政村或自然村的群众</t>
        </r>
      </text>
    </comment>
    <comment ref="K9" authorId="0">
      <text>
        <r>
          <rPr>
            <sz val="9"/>
            <rFont val="宋体"/>
            <charset val="134"/>
          </rPr>
          <t>1年内把26个行政村道路硬化，配套设施，并把10个自然村建设成美丽乡村。</t>
        </r>
      </text>
    </comment>
    <comment ref="J10" authorId="0">
      <text>
        <r>
          <rPr>
            <sz val="9"/>
            <rFont val="宋体"/>
            <charset val="134"/>
          </rPr>
          <t>支出内容</t>
        </r>
      </text>
    </comment>
    <comment ref="K10" authorId="0">
      <text>
        <r>
          <rPr>
            <sz val="9"/>
            <rFont val="宋体"/>
            <charset val="134"/>
          </rPr>
          <t>办公耗材、办公设备购置、车辆油费、出差补助等</t>
        </r>
      </text>
    </comment>
    <comment ref="J11" authorId="0">
      <text>
        <r>
          <rPr>
            <sz val="9"/>
            <rFont val="宋体"/>
            <charset val="134"/>
          </rPr>
          <t>支出进度</t>
        </r>
      </text>
    </comment>
    <comment ref="K11" authorId="0">
      <text>
        <r>
          <rPr>
            <sz val="9"/>
            <rFont val="宋体"/>
            <charset val="134"/>
          </rPr>
          <t>保障扶贫开发工作正常运行</t>
        </r>
      </text>
    </comment>
    <comment ref="J12" authorId="0">
      <text>
        <r>
          <rPr>
            <sz val="9"/>
            <rFont val="宋体"/>
            <charset val="134"/>
          </rPr>
          <t>支出内容</t>
        </r>
      </text>
    </comment>
    <comment ref="K12" authorId="0">
      <text>
        <r>
          <rPr>
            <sz val="9"/>
            <rFont val="宋体"/>
            <charset val="134"/>
          </rPr>
          <t>办公耗材、办公设备购置、车辆油费、出差补助等</t>
        </r>
      </text>
    </comment>
    <comment ref="J13" authorId="0">
      <text>
        <r>
          <rPr>
            <sz val="9"/>
            <rFont val="宋体"/>
            <charset val="134"/>
          </rPr>
          <t>支出进度</t>
        </r>
      </text>
    </comment>
    <comment ref="K13" authorId="0">
      <text>
        <r>
          <rPr>
            <sz val="9"/>
            <rFont val="宋体"/>
            <charset val="134"/>
          </rPr>
          <t>保障扶贫开发工作正常运行</t>
        </r>
      </text>
    </comment>
    <comment ref="J14" authorId="0">
      <text>
        <r>
          <rPr>
            <sz val="9"/>
            <rFont val="宋体"/>
            <charset val="134"/>
          </rPr>
          <t>支出内容</t>
        </r>
      </text>
    </comment>
    <comment ref="K14" authorId="0">
      <text>
        <r>
          <rPr>
            <sz val="9"/>
            <rFont val="宋体"/>
            <charset val="134"/>
          </rPr>
          <t>办公耗材、办公设备购置、车辆油费、出差补助等</t>
        </r>
      </text>
    </comment>
    <comment ref="J15" authorId="0">
      <text>
        <r>
          <rPr>
            <sz val="9"/>
            <rFont val="宋体"/>
            <charset val="134"/>
          </rPr>
          <t>支出进度</t>
        </r>
      </text>
    </comment>
    <comment ref="K15" authorId="0">
      <text>
        <r>
          <rPr>
            <sz val="9"/>
            <rFont val="宋体"/>
            <charset val="134"/>
          </rPr>
          <t>保障扶贫开发工作正常运行</t>
        </r>
      </text>
    </comment>
    <comment ref="J16" authorId="0">
      <text>
        <r>
          <rPr>
            <sz val="9"/>
            <rFont val="宋体"/>
            <charset val="134"/>
          </rPr>
          <t>支出内容</t>
        </r>
      </text>
    </comment>
    <comment ref="K16" authorId="0">
      <text>
        <r>
          <rPr>
            <sz val="9"/>
            <rFont val="宋体"/>
            <charset val="134"/>
          </rPr>
          <t>办公耗材、办公设备购置、车辆油费、出差补助等</t>
        </r>
      </text>
    </comment>
    <comment ref="J17" authorId="0">
      <text>
        <r>
          <rPr>
            <sz val="9"/>
            <rFont val="宋体"/>
            <charset val="134"/>
          </rPr>
          <t>支出进度</t>
        </r>
      </text>
    </comment>
    <comment ref="K17" authorId="0">
      <text>
        <r>
          <rPr>
            <sz val="9"/>
            <rFont val="宋体"/>
            <charset val="134"/>
          </rPr>
          <t>保障扶贫开发工作正常运行</t>
        </r>
      </text>
    </comment>
    <comment ref="J18" authorId="0">
      <text>
        <r>
          <rPr>
            <sz val="9"/>
            <rFont val="宋体"/>
            <charset val="134"/>
          </rPr>
          <t>支出内容</t>
        </r>
      </text>
    </comment>
    <comment ref="K18" authorId="0">
      <text>
        <r>
          <rPr>
            <sz val="9"/>
            <rFont val="宋体"/>
            <charset val="134"/>
          </rPr>
          <t>办公耗材、办公设备购置、车辆油费、出差补助等</t>
        </r>
      </text>
    </comment>
    <comment ref="J19" authorId="0">
      <text>
        <r>
          <rPr>
            <sz val="9"/>
            <rFont val="宋体"/>
            <charset val="134"/>
          </rPr>
          <t>支出进度</t>
        </r>
      </text>
    </comment>
    <comment ref="K19" authorId="0">
      <text>
        <r>
          <rPr>
            <sz val="9"/>
            <rFont val="宋体"/>
            <charset val="134"/>
          </rPr>
          <t>保障扶贫开发工作正常运行</t>
        </r>
      </text>
    </comment>
    <comment ref="J20" authorId="0">
      <text>
        <r>
          <rPr>
            <sz val="9"/>
            <rFont val="宋体"/>
            <charset val="134"/>
          </rPr>
          <t>支出内容</t>
        </r>
      </text>
    </comment>
    <comment ref="K20" authorId="0">
      <text>
        <r>
          <rPr>
            <sz val="9"/>
            <rFont val="宋体"/>
            <charset val="134"/>
          </rPr>
          <t>办公耗材、办公设备购置、车辆油费、出差补助等</t>
        </r>
      </text>
    </comment>
    <comment ref="J21" authorId="0">
      <text>
        <r>
          <rPr>
            <sz val="9"/>
            <rFont val="宋体"/>
            <charset val="134"/>
          </rPr>
          <t>支出进度</t>
        </r>
      </text>
    </comment>
    <comment ref="K21" authorId="0">
      <text>
        <r>
          <rPr>
            <sz val="9"/>
            <rFont val="宋体"/>
            <charset val="134"/>
          </rPr>
          <t>保障扶贫开发工作正常运行</t>
        </r>
      </text>
    </comment>
  </commentList>
</comments>
</file>

<file path=xl/sharedStrings.xml><?xml version="1.0" encoding="utf-8"?>
<sst xmlns="http://schemas.openxmlformats.org/spreadsheetml/2006/main" count="201">
  <si>
    <t>附件1-1</t>
  </si>
  <si>
    <t>财政拨款收支总表</t>
  </si>
  <si>
    <t>部门：儋州市扶贫开发办公室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</si>
  <si>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</si>
  <si>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</si>
  <si>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</si>
  <si>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</si>
  <si>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</si>
  <si>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</si>
  <si>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</si>
  <si>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</si>
  <si>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</si>
  <si>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</si>
  <si>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</si>
  <si>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</si>
  <si>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</si>
  <si>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</si>
  <si>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</si>
  <si>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</si>
  <si>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</si>
  <si>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</si>
  <si>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</si>
  <si>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</si>
  <si>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</si>
  <si>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</si>
  <si>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</si>
  <si>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</si>
  <si>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</si>
  <si>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</si>
  <si>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</si>
  <si>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</si>
  <si>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</si>
  <si>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</si>
  <si>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</si>
  <si>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</si>
  <si>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</si>
  <si>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</si>
  <si>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</si>
  <si>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</si>
  <si>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</si>
  <si>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</si>
  <si>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</si>
  <si>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</si>
  <si>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</si>
  <si>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</si>
  <si>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</si>
  <si>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</si>
  <si>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</si>
  <si>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</si>
  <si>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</si>
  <si>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</si>
  <si>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</si>
  <si>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</si>
  <si>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</si>
  <si>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</si>
  <si>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机关事业单位基本养老保险缴费支出</t>
  </si>
  <si>
    <t>行政单位医疗</t>
  </si>
  <si>
    <t xml:space="preserve">公务员医疗补助 </t>
  </si>
  <si>
    <t>住房公积金</t>
  </si>
  <si>
    <t>农村基础设施建设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</si>
  <si>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</si>
  <si>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</si>
  <si>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</si>
  <si>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</si>
  <si>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</si>
  <si>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</si>
  <si>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</si>
  <si>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</si>
  <si>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</si>
  <si>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</si>
  <si>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城镇职工基本医疗保险缴费</t>
  </si>
  <si>
    <t>公务员医疗补助缴费</t>
  </si>
  <si>
    <t>其他社会保障缴费</t>
  </si>
  <si>
    <t>办公费</t>
  </si>
  <si>
    <t>邮电费</t>
  </si>
  <si>
    <t>工会经费</t>
  </si>
  <si>
    <t>福利费</t>
  </si>
  <si>
    <t>公务用车运行维护费</t>
  </si>
  <si>
    <t>其他交通费用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</si>
  <si>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</si>
  <si>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</si>
  <si>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</si>
  <si>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</si>
  <si>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</si>
  <si>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</si>
  <si>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</si>
  <si>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</si>
  <si>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</si>
  <si>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</si>
  <si>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部门：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</si>
  <si>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</si>
  <si>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</si>
  <si>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</si>
  <si>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</si>
  <si>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</si>
  <si>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</si>
  <si>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</si>
  <si>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</si>
  <si>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</si>
  <si>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</si>
  <si>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</si>
  <si>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</si>
  <si>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</si>
  <si>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</si>
  <si>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</si>
  <si>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</si>
  <si>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</si>
  <si>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</si>
  <si>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</si>
  <si>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</si>
  <si>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</si>
  <si>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</si>
  <si>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</si>
  <si>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</si>
  <si>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</si>
  <si>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</si>
  <si>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</si>
  <si>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</si>
  <si>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</si>
  <si>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</si>
  <si>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</si>
  <si>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</si>
  <si>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</si>
  <si>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</si>
  <si>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</si>
  <si>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</si>
  <si>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</si>
  <si>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</si>
  <si>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</si>
  <si>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</si>
  <si>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</si>
  <si>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</si>
  <si>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</si>
  <si>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</si>
  <si>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</si>
  <si>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</si>
  <si>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</si>
  <si>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</si>
  <si>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</si>
  <si>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</si>
  <si>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</si>
  <si>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儋州市扶贫开发办公室</t>
  </si>
  <si>
    <t>附件1-8</t>
  </si>
  <si>
    <t>部门支出总表</t>
  </si>
  <si>
    <t>本级</t>
  </si>
  <si>
    <t>下级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</si>
  <si>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</si>
  <si>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</si>
  <si>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</si>
  <si>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</si>
  <si>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</si>
  <si>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</si>
  <si>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</si>
  <si>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</si>
  <si>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</si>
  <si>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</si>
  <si>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</si>
  <si>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</si>
  <si>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 xml:space="preserve">  04-扶贫开发</t>
  </si>
  <si>
    <t xml:space="preserve"> T000122.309-扶贫开发项目建设（含市教育局教育扶贫补贴资金3500元）</t>
  </si>
  <si>
    <t xml:space="preserve"> 309001-儋州市扶贫开发办公室本级</t>
  </si>
  <si>
    <t xml:space="preserve"> 发展建设类</t>
  </si>
  <si>
    <t>11-一般公共预算</t>
  </si>
  <si>
    <t>产出指标</t>
  </si>
  <si>
    <t xml:space="preserve"> 项目建设内容</t>
  </si>
  <si>
    <t xml:space="preserve"> 建设我市贫困地区农村基础设施和解决上学难问题</t>
  </si>
  <si>
    <t xml:space="preserve"> 项目受益行政村或自然村及人数</t>
  </si>
  <si>
    <t xml:space="preserve"> 26个行政村</t>
  </si>
  <si>
    <t>成效指标</t>
  </si>
  <si>
    <t xml:space="preserve"> 满意度人数</t>
  </si>
  <si>
    <t xml:space="preserve"> 受益行政村或自然村的群众</t>
  </si>
  <si>
    <t xml:space="preserve"> 项目完成建设内容</t>
  </si>
  <si>
    <t xml:space="preserve"> 解决贫困地区农村行路难、饮水难、上学难问题，促进社会经济的发展</t>
  </si>
  <si>
    <t xml:space="preserve"> 04-扶贫开发</t>
  </si>
  <si>
    <t xml:space="preserve"> R202471.309-综合工作经费</t>
  </si>
  <si>
    <t>309001-儋州市扶贫开发办公室本级</t>
  </si>
  <si>
    <t>专项业务类</t>
  </si>
  <si>
    <t xml:space="preserve"> 支出内容</t>
  </si>
  <si>
    <t xml:space="preserve"> 办公耗材、办公设备购置、车辆油费、出差补助等</t>
  </si>
  <si>
    <t xml:space="preserve"> 支出进度</t>
  </si>
  <si>
    <t xml:space="preserve"> 保障扶贫开发工作正常运行</t>
  </si>
  <si>
    <t xml:space="preserve"> R202474.309-贫困人口建档立卡及动态监测工作经费</t>
  </si>
  <si>
    <t xml:space="preserve"> 支出范围</t>
  </si>
  <si>
    <t xml:space="preserve"> 市本级及16个乡镇贫困人口系统平台管理及下乡指导、培训工作人员等费用</t>
  </si>
  <si>
    <t>完成情况</t>
  </si>
  <si>
    <t xml:space="preserve"> 确保全市贫困人口实行动态信息化管理</t>
  </si>
  <si>
    <t xml:space="preserve"> T202222.309-10名扶贫工作人员工资</t>
  </si>
  <si>
    <t xml:space="preserve"> 年度扶贫任务完成情况</t>
  </si>
  <si>
    <t xml:space="preserve"> 我市贫困人口多，分布范围广，精准扶贫信息量大、精准脱贫工作任务繁重。</t>
  </si>
  <si>
    <t xml:space="preserve">  年度脱贫任务完成情况</t>
  </si>
  <si>
    <t xml:space="preserve"> 确保全市当年脱贫攻坚任务完成，保障10名购买服务扶贫工作人员工资</t>
  </si>
  <si>
    <t xml:space="preserve"> S200407.309-公开招聘扶贫工作人员资金</t>
  </si>
  <si>
    <t xml:space="preserve"> 确保全市当年脱贫攻坚任务完成，保障公开招聘扶贫工作人员的工资</t>
  </si>
  <si>
    <t xml:space="preserve"> T203804.309-市打赢脱贫攻坚战指挥部工作经费</t>
  </si>
  <si>
    <t xml:space="preserve"> 我市贫困人口多，分布范围广，精准扶贫信息量大、精准脱贫工作任务繁重</t>
  </si>
  <si>
    <t xml:space="preserve"> 保障扶贫工作正常运行</t>
  </si>
  <si>
    <t xml:space="preserve">  R202472.309-扶贫和老区项目管理费</t>
  </si>
  <si>
    <t>扶贫与老区项目管理情况</t>
  </si>
  <si>
    <t xml:space="preserve"> 档案管理、资料收集、项目监督等</t>
  </si>
  <si>
    <t xml:space="preserve">   扶贫与老区项目管理是否规范</t>
  </si>
  <si>
    <t>规范化管理扶贫与老区项目</t>
  </si>
</sst>
</file>

<file path=xl/styles.xml><?xml version="1.0" encoding="utf-8"?>
<styleSheet xmlns="http://schemas.openxmlformats.org/spreadsheetml/2006/main">
  <numFmts count="5">
    <numFmt numFmtId="176" formatCode="#,##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22"/>
      <name val="宋体"/>
      <charset val="134"/>
    </font>
    <font>
      <b/>
      <sz val="22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5" borderId="19" applyNumberFormat="0" applyAlignment="0" applyProtection="0">
      <alignment vertical="center"/>
    </xf>
    <xf numFmtId="0" fontId="27" fillId="15" borderId="18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0" fillId="0" borderId="0"/>
  </cellStyleXfs>
  <cellXfs count="103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ont="1" applyFill="1" applyAlignment="1">
      <alignment wrapText="1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 shrinkToFit="1"/>
    </xf>
    <xf numFmtId="49" fontId="3" fillId="0" borderId="0" xfId="0" applyNumberFormat="1" applyFont="1" applyFill="1" applyBorder="1" applyAlignment="1">
      <alignment horizontal="right" vertical="center" wrapText="1" shrinkToFit="1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 vertical="top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49" fontId="1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13" xfId="0" applyBorder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Border="1">
      <alignment vertical="center"/>
    </xf>
    <xf numFmtId="49" fontId="5" fillId="2" borderId="6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49" fontId="5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G4" sqref="G4"/>
    </sheetView>
  </sheetViews>
  <sheetFormatPr defaultColWidth="9" defaultRowHeight="24.95" customHeight="1" outlineLevelCol="5"/>
  <cols>
    <col min="1" max="1" width="28.125" style="68" customWidth="1"/>
    <col min="2" max="2" width="17.75" style="68" customWidth="1"/>
    <col min="3" max="3" width="32.125" style="68" customWidth="1"/>
    <col min="4" max="4" width="17.125" style="68" customWidth="1"/>
    <col min="5" max="5" width="15.125" style="68" customWidth="1"/>
    <col min="6" max="6" width="17.75" style="68" customWidth="1"/>
    <col min="7" max="16384" width="9" style="68"/>
  </cols>
  <sheetData>
    <row r="1" ht="24.75" customHeight="1" spans="1:1">
      <c r="A1" s="68" t="s">
        <v>0</v>
      </c>
    </row>
    <row r="2" ht="39" customHeight="1" spans="1:6">
      <c r="A2" s="69" t="s">
        <v>1</v>
      </c>
      <c r="B2" s="69"/>
      <c r="C2" s="69"/>
      <c r="D2" s="69"/>
      <c r="E2" s="69"/>
      <c r="F2" s="69"/>
    </row>
    <row r="3" ht="26.25" customHeight="1" spans="1:6">
      <c r="A3" s="70" t="s">
        <v>2</v>
      </c>
      <c r="B3" s="69"/>
      <c r="C3" s="69"/>
      <c r="D3" s="69"/>
      <c r="E3" s="69"/>
      <c r="F3" s="100" t="s">
        <v>3</v>
      </c>
    </row>
    <row r="4" customHeight="1" spans="1:6">
      <c r="A4" s="91" t="s">
        <v>4</v>
      </c>
      <c r="B4" s="91"/>
      <c r="C4" s="91" t="s">
        <v>5</v>
      </c>
      <c r="D4" s="91"/>
      <c r="E4" s="91"/>
      <c r="F4" s="91"/>
    </row>
    <row r="5" customHeight="1" spans="1:6">
      <c r="A5" s="91" t="s">
        <v>6</v>
      </c>
      <c r="B5" s="91" t="s">
        <v>7</v>
      </c>
      <c r="C5" s="91" t="s">
        <v>6</v>
      </c>
      <c r="D5" s="91" t="s">
        <v>8</v>
      </c>
      <c r="E5" s="91" t="s">
        <v>9</v>
      </c>
      <c r="F5" s="91" t="s">
        <v>10</v>
      </c>
    </row>
    <row r="6" customHeight="1" spans="1:6">
      <c r="A6" s="101" t="s">
        <v>11</v>
      </c>
      <c r="B6" s="74">
        <f>B34</f>
        <v>74345025.82</v>
      </c>
      <c r="C6" s="101" t="s">
        <v>12</v>
      </c>
      <c r="D6" s="74">
        <f>D34</f>
        <v>74345025.82</v>
      </c>
      <c r="E6" s="74">
        <f ca="1" t="shared" ref="B6:F6" si="0">E34</f>
        <v>74345025.82</v>
      </c>
      <c r="F6" s="74">
        <f ca="1" t="shared" si="0"/>
        <v>0</v>
      </c>
    </row>
    <row r="7" customHeight="1" spans="1:6">
      <c r="A7" s="101" t="s">
        <v>13</v>
      </c>
      <c r="B7" s="74">
        <v>74345025.82</v>
      </c>
      <c r="C7" s="102" t="s">
        <v>14</v>
      </c>
      <c r="D7" s="74"/>
      <c r="E7" s="74"/>
      <c r="F7" s="74"/>
    </row>
    <row r="8" customHeight="1" spans="1:6">
      <c r="A8" s="101" t="s">
        <v>15</v>
      </c>
      <c r="B8" s="74"/>
      <c r="C8" s="102" t="s">
        <v>16</v>
      </c>
      <c r="D8" s="74"/>
      <c r="E8" s="74"/>
      <c r="F8" s="74"/>
    </row>
    <row r="9" customHeight="1" spans="1:6">
      <c r="A9" s="101"/>
      <c r="B9" s="74"/>
      <c r="C9" s="102" t="s">
        <v>17</v>
      </c>
      <c r="D9" s="74"/>
      <c r="E9" s="74"/>
      <c r="F9" s="74"/>
    </row>
    <row r="10" customHeight="1" spans="1:6">
      <c r="A10" s="101"/>
      <c r="B10" s="74"/>
      <c r="C10" s="102" t="s">
        <v>18</v>
      </c>
      <c r="D10" s="74"/>
      <c r="E10" s="74"/>
      <c r="F10" s="74"/>
    </row>
    <row r="11" customHeight="1" spans="1:6">
      <c r="A11" s="101"/>
      <c r="B11" s="74"/>
      <c r="C11" s="102" t="s">
        <v>19</v>
      </c>
      <c r="D11" s="74"/>
      <c r="E11" s="74"/>
      <c r="F11" s="74"/>
    </row>
    <row r="12" customHeight="1" spans="1:6">
      <c r="A12" s="101"/>
      <c r="B12" s="74"/>
      <c r="C12" s="102" t="s">
        <v>20</v>
      </c>
      <c r="D12" s="74"/>
      <c r="E12" s="74"/>
      <c r="F12" s="74"/>
    </row>
    <row r="13" customHeight="1" spans="1:6">
      <c r="A13" s="101"/>
      <c r="B13" s="74"/>
      <c r="C13" s="102" t="s">
        <v>21</v>
      </c>
      <c r="D13" s="74"/>
      <c r="E13" s="74"/>
      <c r="F13" s="74"/>
    </row>
    <row r="14" customHeight="1" spans="1:6">
      <c r="A14" s="101"/>
      <c r="B14" s="74"/>
      <c r="C14" s="102" t="s">
        <v>22</v>
      </c>
      <c r="D14" s="74">
        <v>241220</v>
      </c>
      <c r="E14" s="74">
        <v>241220</v>
      </c>
      <c r="F14" s="74"/>
    </row>
    <row r="15" customHeight="1" spans="1:6">
      <c r="A15" s="101"/>
      <c r="B15" s="74"/>
      <c r="C15" s="102" t="s">
        <v>23</v>
      </c>
      <c r="D15" s="74"/>
      <c r="E15" s="74"/>
      <c r="F15" s="74"/>
    </row>
    <row r="16" customHeight="1" spans="1:6">
      <c r="A16" s="101"/>
      <c r="B16" s="74"/>
      <c r="C16" s="102" t="s">
        <v>24</v>
      </c>
      <c r="D16" s="74">
        <v>216390.22</v>
      </c>
      <c r="E16" s="74">
        <v>216390.22</v>
      </c>
      <c r="F16" s="74"/>
    </row>
    <row r="17" customHeight="1" spans="1:6">
      <c r="A17" s="101"/>
      <c r="B17" s="74"/>
      <c r="C17" s="102" t="s">
        <v>25</v>
      </c>
      <c r="D17" s="74"/>
      <c r="E17" s="74"/>
      <c r="F17" s="74"/>
    </row>
    <row r="18" customHeight="1" spans="1:6">
      <c r="A18" s="101"/>
      <c r="B18" s="74"/>
      <c r="C18" s="102" t="s">
        <v>26</v>
      </c>
      <c r="D18" s="74"/>
      <c r="E18" s="74"/>
      <c r="F18" s="74"/>
    </row>
    <row r="19" customHeight="1" spans="1:6">
      <c r="A19" s="101"/>
      <c r="B19" s="74"/>
      <c r="C19" s="102" t="s">
        <v>27</v>
      </c>
      <c r="D19" s="74">
        <f>E19</f>
        <v>73728982.5</v>
      </c>
      <c r="E19" s="74">
        <v>73728982.5</v>
      </c>
      <c r="F19" s="74"/>
    </row>
    <row r="20" customHeight="1" spans="1:6">
      <c r="A20" s="101"/>
      <c r="B20" s="74"/>
      <c r="C20" s="102" t="s">
        <v>28</v>
      </c>
      <c r="D20" s="74"/>
      <c r="E20" s="74"/>
      <c r="F20" s="74"/>
    </row>
    <row r="21" customHeight="1" spans="1:6">
      <c r="A21" s="101"/>
      <c r="B21" s="74"/>
      <c r="C21" s="102" t="s">
        <v>29</v>
      </c>
      <c r="D21" s="74"/>
      <c r="E21" s="74"/>
      <c r="F21" s="74"/>
    </row>
    <row r="22" customHeight="1" spans="1:6">
      <c r="A22" s="101"/>
      <c r="B22" s="74"/>
      <c r="C22" s="102" t="s">
        <v>30</v>
      </c>
      <c r="D22" s="74"/>
      <c r="E22" s="74"/>
      <c r="F22" s="74"/>
    </row>
    <row r="23" customHeight="1" spans="1:6">
      <c r="A23" s="101"/>
      <c r="B23" s="74"/>
      <c r="C23" s="102" t="s">
        <v>31</v>
      </c>
      <c r="D23" s="74"/>
      <c r="E23" s="74"/>
      <c r="F23" s="74"/>
    </row>
    <row r="24" customHeight="1" spans="1:6">
      <c r="A24" s="101"/>
      <c r="B24" s="74"/>
      <c r="C24" s="102" t="s">
        <v>32</v>
      </c>
      <c r="D24" s="74"/>
      <c r="E24" s="74"/>
      <c r="F24" s="74"/>
    </row>
    <row r="25" customHeight="1" spans="1:6">
      <c r="A25" s="101"/>
      <c r="B25" s="74"/>
      <c r="C25" s="102" t="s">
        <v>33</v>
      </c>
      <c r="D25" s="74"/>
      <c r="E25" s="74"/>
      <c r="F25" s="74"/>
    </row>
    <row r="26" customHeight="1" spans="1:6">
      <c r="A26" s="101"/>
      <c r="B26" s="74"/>
      <c r="C26" s="102" t="s">
        <v>34</v>
      </c>
      <c r="D26" s="74">
        <v>158433.1</v>
      </c>
      <c r="E26" s="74">
        <v>158433.1</v>
      </c>
      <c r="F26" s="74"/>
    </row>
    <row r="27" customHeight="1" spans="1:6">
      <c r="A27" s="101"/>
      <c r="B27" s="74"/>
      <c r="C27" s="102" t="s">
        <v>35</v>
      </c>
      <c r="D27" s="74"/>
      <c r="E27" s="74"/>
      <c r="F27" s="74"/>
    </row>
    <row r="28" customHeight="1" spans="1:6">
      <c r="A28" s="101"/>
      <c r="B28" s="74"/>
      <c r="C28" s="102" t="s">
        <v>36</v>
      </c>
      <c r="D28" s="74"/>
      <c r="E28" s="74"/>
      <c r="F28" s="74"/>
    </row>
    <row r="29" customHeight="1" spans="1:6">
      <c r="A29" s="101"/>
      <c r="B29" s="74"/>
      <c r="C29" s="102" t="s">
        <v>37</v>
      </c>
      <c r="D29" s="74"/>
      <c r="E29" s="74"/>
      <c r="F29" s="74"/>
    </row>
    <row r="30" customHeight="1" spans="1:6">
      <c r="A30" s="101"/>
      <c r="B30" s="74"/>
      <c r="C30" s="102" t="s">
        <v>38</v>
      </c>
      <c r="D30" s="74"/>
      <c r="E30" s="74"/>
      <c r="F30" s="74"/>
    </row>
    <row r="31" customHeight="1" spans="1:6">
      <c r="A31" s="101"/>
      <c r="B31" s="74"/>
      <c r="C31" s="102" t="s">
        <v>39</v>
      </c>
      <c r="D31" s="74"/>
      <c r="E31" s="74"/>
      <c r="F31" s="74"/>
    </row>
    <row r="32" customHeight="1" spans="1:6">
      <c r="A32" s="101"/>
      <c r="B32" s="74"/>
      <c r="C32" s="102" t="s">
        <v>40</v>
      </c>
      <c r="D32" s="74"/>
      <c r="E32" s="74"/>
      <c r="F32" s="74"/>
    </row>
    <row r="33" ht="39" customHeight="1" spans="1:6">
      <c r="A33" s="101"/>
      <c r="B33" s="74"/>
      <c r="C33" s="102" t="s">
        <v>41</v>
      </c>
      <c r="D33" s="74"/>
      <c r="E33" s="74"/>
      <c r="F33" s="74"/>
    </row>
    <row r="34" ht="53" customHeight="1" spans="1:6">
      <c r="A34" s="101" t="s">
        <v>42</v>
      </c>
      <c r="B34" s="74">
        <f>SUM(B7:B33)</f>
        <v>74345025.82</v>
      </c>
      <c r="C34" s="102" t="s">
        <v>43</v>
      </c>
      <c r="D34" s="74">
        <f>SUM(D7:D33)</f>
        <v>74345025.82</v>
      </c>
      <c r="E34" s="74">
        <f>SUM(E7:E33)</f>
        <v>74345025.82</v>
      </c>
      <c r="F34" s="74">
        <f>SUM(F7:F33)</f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A3" sqref="A3"/>
    </sheetView>
  </sheetViews>
  <sheetFormatPr defaultColWidth="15.625" defaultRowHeight="24.95" customHeight="1" outlineLevelCol="4"/>
  <cols>
    <col min="1" max="1" width="15.625" style="79"/>
    <col min="2" max="2" width="20.75" customWidth="1"/>
    <col min="3" max="3" width="16"/>
    <col min="5" max="5" width="16"/>
  </cols>
  <sheetData>
    <row r="1" customHeight="1" spans="1:1">
      <c r="A1" t="s">
        <v>44</v>
      </c>
    </row>
    <row r="2" customHeight="1" spans="1:5">
      <c r="A2" s="59" t="s">
        <v>45</v>
      </c>
      <c r="B2" s="59"/>
      <c r="C2" s="59"/>
      <c r="D2" s="59"/>
      <c r="E2" s="59"/>
    </row>
    <row r="3" customHeight="1" spans="1:5">
      <c r="A3" s="94" t="s">
        <v>2</v>
      </c>
      <c r="B3" s="95"/>
      <c r="C3" s="95"/>
      <c r="D3" s="95"/>
      <c r="E3" s="96" t="s">
        <v>3</v>
      </c>
    </row>
    <row r="4" customHeight="1" spans="1:5">
      <c r="A4" s="37" t="s">
        <v>46</v>
      </c>
      <c r="B4" s="37"/>
      <c r="C4" s="37" t="s">
        <v>47</v>
      </c>
      <c r="D4" s="37"/>
      <c r="E4" s="37"/>
    </row>
    <row r="5" s="78" customFormat="1" customHeight="1" spans="1:5">
      <c r="A5" s="37" t="s">
        <v>48</v>
      </c>
      <c r="B5" s="37" t="s">
        <v>49</v>
      </c>
      <c r="C5" s="37" t="s">
        <v>50</v>
      </c>
      <c r="D5" s="37" t="s">
        <v>51</v>
      </c>
      <c r="E5" s="37" t="s">
        <v>52</v>
      </c>
    </row>
    <row r="6" customHeight="1" spans="1:5">
      <c r="A6" s="34">
        <v>2130501</v>
      </c>
      <c r="B6" s="97" t="s">
        <v>53</v>
      </c>
      <c r="C6" s="98">
        <f>SUM(D6:E6)</f>
        <v>1666982.5</v>
      </c>
      <c r="D6" s="98">
        <v>1666982.5</v>
      </c>
      <c r="E6" s="98"/>
    </row>
    <row r="7" customHeight="1" spans="1:5">
      <c r="A7" s="34">
        <v>2130502</v>
      </c>
      <c r="B7" s="97" t="s">
        <v>54</v>
      </c>
      <c r="C7" s="98">
        <f>SUM(D7:E7)</f>
        <v>17062000</v>
      </c>
      <c r="D7" s="98"/>
      <c r="E7" s="98">
        <v>17062000</v>
      </c>
    </row>
    <row r="8" ht="35" customHeight="1" spans="1:5">
      <c r="A8" s="34">
        <v>2080505</v>
      </c>
      <c r="B8" s="99" t="s">
        <v>55</v>
      </c>
      <c r="C8" s="98">
        <f>SUM(D8:E8)</f>
        <v>241220</v>
      </c>
      <c r="D8" s="98">
        <v>241220</v>
      </c>
      <c r="E8" s="98"/>
    </row>
    <row r="9" customHeight="1" spans="1:5">
      <c r="A9" s="34">
        <v>2101101</v>
      </c>
      <c r="B9" s="97" t="s">
        <v>56</v>
      </c>
      <c r="C9" s="98">
        <f t="shared" ref="C8:C13" si="0">SUM(D9:E9)</f>
        <v>56154.1</v>
      </c>
      <c r="D9" s="98">
        <v>56154.1</v>
      </c>
      <c r="E9" s="98"/>
    </row>
    <row r="10" customHeight="1" spans="1:5">
      <c r="A10" s="34">
        <v>2101103</v>
      </c>
      <c r="B10" s="97" t="s">
        <v>57</v>
      </c>
      <c r="C10" s="98">
        <f t="shared" si="0"/>
        <v>160236.12</v>
      </c>
      <c r="D10" s="98">
        <v>160236.12</v>
      </c>
      <c r="E10" s="98"/>
    </row>
    <row r="11" customHeight="1" spans="1:5">
      <c r="A11" s="34">
        <v>2210201</v>
      </c>
      <c r="B11" s="97" t="s">
        <v>58</v>
      </c>
      <c r="C11" s="98">
        <f t="shared" si="0"/>
        <v>158433.1</v>
      </c>
      <c r="D11" s="98">
        <v>158433.1</v>
      </c>
      <c r="E11" s="98"/>
    </row>
    <row r="12" customHeight="1" spans="1:5">
      <c r="A12" s="34">
        <v>2130504</v>
      </c>
      <c r="B12" s="97" t="s">
        <v>59</v>
      </c>
      <c r="C12" s="98">
        <f t="shared" si="0"/>
        <v>55000000</v>
      </c>
      <c r="D12" s="98"/>
      <c r="E12" s="98">
        <v>55000000</v>
      </c>
    </row>
    <row r="13" customHeight="1" spans="1:5">
      <c r="A13" s="37" t="s">
        <v>8</v>
      </c>
      <c r="B13" s="37"/>
      <c r="C13" s="98">
        <f t="shared" si="0"/>
        <v>74345025.82</v>
      </c>
      <c r="D13" s="98">
        <f>SUM(D6:D12)</f>
        <v>2283025.82</v>
      </c>
      <c r="E13" s="98">
        <f>SUM(E6:E12)</f>
        <v>72062000</v>
      </c>
    </row>
  </sheetData>
  <mergeCells count="4">
    <mergeCell ref="A2:E2"/>
    <mergeCell ref="A4:B4"/>
    <mergeCell ref="C4:E4"/>
    <mergeCell ref="A13:B1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opLeftCell="A10" workbookViewId="0">
      <selection activeCell="C18" sqref="C18"/>
    </sheetView>
  </sheetViews>
  <sheetFormatPr defaultColWidth="15.625" defaultRowHeight="24.95" customHeight="1" outlineLevelCol="4"/>
  <cols>
    <col min="1" max="1" width="18.25" style="87" customWidth="1"/>
    <col min="2" max="16384" width="15.625" style="68"/>
  </cols>
  <sheetData>
    <row r="1" customHeight="1" spans="1:1">
      <c r="A1" s="68" t="s">
        <v>60</v>
      </c>
    </row>
    <row r="2" customHeight="1" spans="1:5">
      <c r="A2" s="69" t="s">
        <v>61</v>
      </c>
      <c r="B2" s="69"/>
      <c r="C2" s="69"/>
      <c r="D2" s="69"/>
      <c r="E2" s="69"/>
    </row>
    <row r="3" customHeight="1" spans="1:5">
      <c r="A3" s="70" t="s">
        <v>2</v>
      </c>
      <c r="E3" s="71" t="s">
        <v>3</v>
      </c>
    </row>
    <row r="4" customHeight="1" spans="1:5">
      <c r="A4" s="91" t="s">
        <v>62</v>
      </c>
      <c r="B4" s="91"/>
      <c r="C4" s="91" t="s">
        <v>63</v>
      </c>
      <c r="D4" s="91"/>
      <c r="E4" s="91"/>
    </row>
    <row r="5" s="89" customFormat="1" customHeight="1" spans="1:5">
      <c r="A5" s="91" t="s">
        <v>48</v>
      </c>
      <c r="B5" s="91" t="s">
        <v>49</v>
      </c>
      <c r="C5" s="91" t="s">
        <v>8</v>
      </c>
      <c r="D5" s="91" t="s">
        <v>64</v>
      </c>
      <c r="E5" s="91" t="s">
        <v>65</v>
      </c>
    </row>
    <row r="6" s="90" customFormat="1" ht="35" customHeight="1" spans="1:5">
      <c r="A6" s="47">
        <v>30101</v>
      </c>
      <c r="B6" s="92" t="s">
        <v>66</v>
      </c>
      <c r="C6" s="49">
        <f>SUM(D6:E6)</f>
        <v>660636</v>
      </c>
      <c r="D6" s="49">
        <v>660636</v>
      </c>
      <c r="E6" s="49"/>
    </row>
    <row r="7" s="90" customFormat="1" ht="35" customHeight="1" spans="1:5">
      <c r="A7" s="47">
        <v>30102</v>
      </c>
      <c r="B7" s="92" t="s">
        <v>67</v>
      </c>
      <c r="C7" s="49">
        <f t="shared" ref="C7:C21" si="0">SUM(D7:E7)</f>
        <v>590280</v>
      </c>
      <c r="D7" s="49">
        <v>590280</v>
      </c>
      <c r="E7" s="49"/>
    </row>
    <row r="8" s="90" customFormat="1" ht="35" customHeight="1" spans="1:5">
      <c r="A8" s="47">
        <v>30103</v>
      </c>
      <c r="B8" s="92" t="s">
        <v>68</v>
      </c>
      <c r="C8" s="49">
        <f t="shared" si="0"/>
        <v>55053</v>
      </c>
      <c r="D8" s="49">
        <v>55053</v>
      </c>
      <c r="E8" s="49"/>
    </row>
    <row r="9" s="90" customFormat="1" ht="35" customHeight="1" spans="1:5">
      <c r="A9" s="47">
        <v>30108</v>
      </c>
      <c r="B9" s="92" t="s">
        <v>69</v>
      </c>
      <c r="C9" s="49">
        <f t="shared" si="0"/>
        <v>241220</v>
      </c>
      <c r="D9" s="49">
        <v>241220</v>
      </c>
      <c r="E9" s="49"/>
    </row>
    <row r="10" s="90" customFormat="1" ht="35" customHeight="1" spans="1:5">
      <c r="A10" s="47">
        <v>30110</v>
      </c>
      <c r="B10" s="92" t="s">
        <v>70</v>
      </c>
      <c r="C10" s="49">
        <f t="shared" si="0"/>
        <v>52850.9</v>
      </c>
      <c r="D10" s="49">
        <v>52850.9</v>
      </c>
      <c r="E10" s="49"/>
    </row>
    <row r="11" s="90" customFormat="1" ht="35" customHeight="1" spans="1:5">
      <c r="A11" s="47">
        <v>30111</v>
      </c>
      <c r="B11" s="92" t="s">
        <v>71</v>
      </c>
      <c r="C11" s="49">
        <f t="shared" si="0"/>
        <v>160236.12</v>
      </c>
      <c r="D11" s="49">
        <v>160236.12</v>
      </c>
      <c r="E11" s="49"/>
    </row>
    <row r="12" s="90" customFormat="1" ht="35" customHeight="1" spans="1:5">
      <c r="A12" s="47">
        <v>30112</v>
      </c>
      <c r="B12" s="92" t="s">
        <v>72</v>
      </c>
      <c r="C12" s="49">
        <f t="shared" si="0"/>
        <v>6308.3</v>
      </c>
      <c r="D12" s="49">
        <v>6308.3</v>
      </c>
      <c r="E12" s="49"/>
    </row>
    <row r="13" s="90" customFormat="1" ht="35" customHeight="1" spans="1:5">
      <c r="A13" s="47">
        <v>30113</v>
      </c>
      <c r="B13" s="92" t="s">
        <v>58</v>
      </c>
      <c r="C13" s="49">
        <f t="shared" si="0"/>
        <v>158433.1</v>
      </c>
      <c r="D13" s="49">
        <v>158433.1</v>
      </c>
      <c r="E13" s="49"/>
    </row>
    <row r="14" s="90" customFormat="1" ht="35" customHeight="1" spans="1:5">
      <c r="A14" s="47">
        <v>30201</v>
      </c>
      <c r="B14" s="92" t="s">
        <v>73</v>
      </c>
      <c r="C14" s="49">
        <f t="shared" si="0"/>
        <v>168597</v>
      </c>
      <c r="D14" s="49"/>
      <c r="E14" s="49">
        <v>168597</v>
      </c>
    </row>
    <row r="15" s="90" customFormat="1" ht="35" customHeight="1" spans="1:5">
      <c r="A15" s="47">
        <v>30207</v>
      </c>
      <c r="B15" s="92" t="s">
        <v>74</v>
      </c>
      <c r="C15" s="49">
        <f t="shared" si="0"/>
        <v>21600</v>
      </c>
      <c r="D15" s="49"/>
      <c r="E15" s="49">
        <v>21600</v>
      </c>
    </row>
    <row r="16" s="90" customFormat="1" ht="35" customHeight="1" spans="1:5">
      <c r="A16" s="47">
        <v>30228</v>
      </c>
      <c r="B16" s="92" t="s">
        <v>75</v>
      </c>
      <c r="C16" s="49">
        <f t="shared" si="0"/>
        <v>25183.4</v>
      </c>
      <c r="D16" s="49"/>
      <c r="E16" s="49">
        <v>25183.4</v>
      </c>
    </row>
    <row r="17" s="90" customFormat="1" ht="35" customHeight="1" spans="1:5">
      <c r="A17" s="47">
        <v>30229</v>
      </c>
      <c r="B17" s="92" t="s">
        <v>76</v>
      </c>
      <c r="C17" s="49">
        <f t="shared" si="0"/>
        <v>468</v>
      </c>
      <c r="D17" s="49"/>
      <c r="E17" s="49">
        <v>468</v>
      </c>
    </row>
    <row r="18" s="90" customFormat="1" ht="35" customHeight="1" spans="1:5">
      <c r="A18" s="47">
        <v>30231</v>
      </c>
      <c r="B18" s="92" t="s">
        <v>77</v>
      </c>
      <c r="C18" s="49">
        <f t="shared" si="0"/>
        <v>26000</v>
      </c>
      <c r="D18" s="49"/>
      <c r="E18" s="49">
        <v>26000</v>
      </c>
    </row>
    <row r="19" s="90" customFormat="1" ht="35" customHeight="1" spans="1:5">
      <c r="A19" s="47">
        <v>30239</v>
      </c>
      <c r="B19" s="92" t="s">
        <v>78</v>
      </c>
      <c r="C19" s="49">
        <f t="shared" si="0"/>
        <v>116160</v>
      </c>
      <c r="D19" s="49"/>
      <c r="E19" s="49">
        <v>116160</v>
      </c>
    </row>
    <row r="20" s="40" customFormat="1" customHeight="1" spans="1:5">
      <c r="A20" s="43" t="s">
        <v>8</v>
      </c>
      <c r="B20" s="43"/>
      <c r="C20" s="93">
        <f>SUM(C6:C19)</f>
        <v>2283025.82</v>
      </c>
      <c r="D20" s="93">
        <f>SUM(D6:D19)</f>
        <v>1925017.42</v>
      </c>
      <c r="E20" s="93">
        <f>SUM(E6:E19)</f>
        <v>358008.4</v>
      </c>
    </row>
  </sheetData>
  <mergeCells count="4">
    <mergeCell ref="A2:E2"/>
    <mergeCell ref="A4:B4"/>
    <mergeCell ref="C4:E4"/>
    <mergeCell ref="A20:B2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opLeftCell="B1" workbookViewId="0">
      <selection activeCell="G7" sqref="G7"/>
    </sheetView>
  </sheetViews>
  <sheetFormatPr defaultColWidth="15.625" defaultRowHeight="24.95" customHeight="1"/>
  <cols>
    <col min="1" max="1" width="18.375" style="68" customWidth="1"/>
    <col min="2" max="2" width="12.75" style="68" customWidth="1"/>
    <col min="3" max="3" width="12.625" style="68" customWidth="1"/>
    <col min="4" max="5" width="15.625" style="68"/>
    <col min="6" max="6" width="12.875" style="68" customWidth="1"/>
    <col min="7" max="7" width="12.625" style="68" customWidth="1"/>
    <col min="8" max="8" width="12.5" style="68" customWidth="1"/>
    <col min="9" max="9" width="12.25" style="68" customWidth="1"/>
    <col min="10" max="11" width="15.625" style="68"/>
    <col min="12" max="12" width="12" style="68" customWidth="1"/>
    <col min="13" max="16384" width="15.625" style="68"/>
  </cols>
  <sheetData>
    <row r="1" customHeight="1" spans="1:1">
      <c r="A1" s="68" t="s">
        <v>79</v>
      </c>
    </row>
    <row r="2" ht="34.5" customHeight="1" spans="1:12">
      <c r="A2" s="69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="40" customFormat="1" customHeight="1" spans="1:12">
      <c r="A3" s="52" t="s">
        <v>2</v>
      </c>
      <c r="L3" s="88" t="s">
        <v>3</v>
      </c>
    </row>
    <row r="4" s="40" customFormat="1" ht="29.25" customHeight="1" spans="1:12">
      <c r="A4" s="43" t="s">
        <v>81</v>
      </c>
      <c r="B4" s="43"/>
      <c r="C4" s="43"/>
      <c r="D4" s="43"/>
      <c r="E4" s="43"/>
      <c r="F4" s="43"/>
      <c r="G4" s="43" t="s">
        <v>47</v>
      </c>
      <c r="H4" s="43"/>
      <c r="I4" s="43"/>
      <c r="J4" s="43"/>
      <c r="K4" s="43"/>
      <c r="L4" s="43"/>
    </row>
    <row r="5" s="84" customFormat="1" customHeight="1" spans="1:12">
      <c r="A5" s="85" t="s">
        <v>8</v>
      </c>
      <c r="B5" s="85" t="s">
        <v>82</v>
      </c>
      <c r="C5" s="85" t="s">
        <v>83</v>
      </c>
      <c r="D5" s="85"/>
      <c r="E5" s="85"/>
      <c r="F5" s="85" t="s">
        <v>84</v>
      </c>
      <c r="G5" s="85" t="s">
        <v>8</v>
      </c>
      <c r="H5" s="85" t="s">
        <v>82</v>
      </c>
      <c r="I5" s="85" t="s">
        <v>83</v>
      </c>
      <c r="J5" s="85"/>
      <c r="K5" s="85"/>
      <c r="L5" s="85" t="s">
        <v>84</v>
      </c>
    </row>
    <row r="6" s="84" customFormat="1" customHeight="1" spans="1:12">
      <c r="A6" s="85"/>
      <c r="B6" s="85"/>
      <c r="C6" s="85" t="s">
        <v>50</v>
      </c>
      <c r="D6" s="85" t="s">
        <v>85</v>
      </c>
      <c r="E6" s="85" t="s">
        <v>86</v>
      </c>
      <c r="F6" s="85"/>
      <c r="G6" s="85"/>
      <c r="H6" s="85"/>
      <c r="I6" s="85" t="s">
        <v>50</v>
      </c>
      <c r="J6" s="85" t="s">
        <v>85</v>
      </c>
      <c r="K6" s="85" t="s">
        <v>86</v>
      </c>
      <c r="L6" s="85"/>
    </row>
    <row r="7" s="40" customFormat="1" ht="39" customHeight="1" spans="1:12">
      <c r="A7" s="49">
        <f>B7+C7+F7</f>
        <v>446300</v>
      </c>
      <c r="B7" s="49">
        <v>0</v>
      </c>
      <c r="C7" s="49">
        <f>SUM(D7:E7)</f>
        <v>428000</v>
      </c>
      <c r="D7" s="49">
        <v>0</v>
      </c>
      <c r="E7" s="49">
        <v>428000</v>
      </c>
      <c r="F7" s="49">
        <v>18300</v>
      </c>
      <c r="G7" s="49">
        <f>H7+I7+L7</f>
        <v>427000</v>
      </c>
      <c r="H7" s="49"/>
      <c r="I7" s="49">
        <f>SUM(J7:K7)</f>
        <v>410000</v>
      </c>
      <c r="J7" s="49">
        <v>180000</v>
      </c>
      <c r="K7" s="49">
        <v>230000</v>
      </c>
      <c r="L7" s="49">
        <v>17000</v>
      </c>
    </row>
    <row r="8" ht="40.5" customHeight="1" spans="1:12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customHeight="1" spans="1:12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ht="26.25" customHeight="1" spans="1:12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7" sqref="A7"/>
    </sheetView>
  </sheetViews>
  <sheetFormatPr defaultColWidth="15.625" defaultRowHeight="24.95" customHeight="1" outlineLevelRow="7" outlineLevelCol="4"/>
  <cols>
    <col min="1" max="1" width="12.5" style="79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87</v>
      </c>
    </row>
    <row r="2" s="77" customFormat="1" ht="47.25" customHeight="1" spans="1:5">
      <c r="A2" s="59" t="s">
        <v>88</v>
      </c>
      <c r="B2" s="59"/>
      <c r="C2" s="59"/>
      <c r="D2" s="59"/>
      <c r="E2" s="59"/>
    </row>
    <row r="3" customHeight="1" spans="1:5">
      <c r="A3" s="60" t="s">
        <v>89</v>
      </c>
      <c r="E3" s="80" t="s">
        <v>3</v>
      </c>
    </row>
    <row r="4" customHeight="1" spans="1:5">
      <c r="A4" s="81" t="s">
        <v>46</v>
      </c>
      <c r="B4" s="81"/>
      <c r="C4" s="81" t="s">
        <v>47</v>
      </c>
      <c r="D4" s="81"/>
      <c r="E4" s="81"/>
    </row>
    <row r="5" s="78" customFormat="1" customHeight="1" spans="1:5">
      <c r="A5" s="81" t="s">
        <v>48</v>
      </c>
      <c r="B5" s="81" t="s">
        <v>49</v>
      </c>
      <c r="C5" s="81" t="s">
        <v>50</v>
      </c>
      <c r="D5" s="81" t="s">
        <v>51</v>
      </c>
      <c r="E5" s="81" t="s">
        <v>52</v>
      </c>
    </row>
    <row r="6" customHeight="1" spans="1:5">
      <c r="A6" s="82"/>
      <c r="B6" s="83"/>
      <c r="C6" s="66"/>
      <c r="D6" s="66"/>
      <c r="E6" s="66"/>
    </row>
    <row r="7" customHeight="1" spans="1:5">
      <c r="A7" s="82"/>
      <c r="B7" s="83"/>
      <c r="C7" s="66"/>
      <c r="D7" s="66"/>
      <c r="E7" s="66"/>
    </row>
    <row r="8" customHeight="1" spans="1:5">
      <c r="A8" s="81" t="s">
        <v>8</v>
      </c>
      <c r="B8" s="81"/>
      <c r="C8" s="66">
        <f>SUM(C6:C7)</f>
        <v>0</v>
      </c>
      <c r="D8" s="66">
        <f>SUM(D6:D7)</f>
        <v>0</v>
      </c>
      <c r="E8" s="66">
        <f>SUM(E6:E7)</f>
        <v>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opLeftCell="A19" workbookViewId="0">
      <selection activeCell="B6" sqref="B6"/>
    </sheetView>
  </sheetViews>
  <sheetFormatPr defaultColWidth="9" defaultRowHeight="24.95" customHeight="1" outlineLevelCol="3"/>
  <cols>
    <col min="1" max="1" width="37.5" style="68" customWidth="1"/>
    <col min="2" max="2" width="17" style="68" customWidth="1"/>
    <col min="3" max="3" width="36.125" style="68" customWidth="1"/>
    <col min="4" max="4" width="15" style="68" customWidth="1"/>
    <col min="5" max="16384" width="9" style="68"/>
  </cols>
  <sheetData>
    <row r="1" customHeight="1" spans="1:1">
      <c r="A1" s="68" t="s">
        <v>90</v>
      </c>
    </row>
    <row r="2" ht="40.5" customHeight="1" spans="1:4">
      <c r="A2" s="69" t="s">
        <v>91</v>
      </c>
      <c r="B2" s="69"/>
      <c r="C2" s="69"/>
      <c r="D2" s="69"/>
    </row>
    <row r="3" customHeight="1" spans="1:4">
      <c r="A3" s="70" t="s">
        <v>89</v>
      </c>
      <c r="D3" s="71" t="s">
        <v>3</v>
      </c>
    </row>
    <row r="4" customHeight="1" spans="1:4">
      <c r="A4" s="72" t="s">
        <v>92</v>
      </c>
      <c r="B4" s="72"/>
      <c r="C4" s="72" t="s">
        <v>93</v>
      </c>
      <c r="D4" s="72"/>
    </row>
    <row r="5" customHeight="1" spans="1:4">
      <c r="A5" s="72" t="s">
        <v>94</v>
      </c>
      <c r="B5" s="72" t="s">
        <v>95</v>
      </c>
      <c r="C5" s="72" t="s">
        <v>94</v>
      </c>
      <c r="D5" s="72" t="s">
        <v>95</v>
      </c>
    </row>
    <row r="6" ht="20.1" customHeight="1" spans="1:4">
      <c r="A6" s="73" t="s">
        <v>96</v>
      </c>
      <c r="B6" s="74">
        <v>74345025.82</v>
      </c>
      <c r="C6" s="73" t="s">
        <v>97</v>
      </c>
      <c r="D6" s="74"/>
    </row>
    <row r="7" ht="20.1" customHeight="1" spans="1:4">
      <c r="A7" s="75" t="s">
        <v>98</v>
      </c>
      <c r="B7" s="74"/>
      <c r="C7" s="73" t="s">
        <v>99</v>
      </c>
      <c r="D7" s="74"/>
    </row>
    <row r="8" ht="20.1" customHeight="1" spans="1:4">
      <c r="A8" s="75"/>
      <c r="B8" s="74"/>
      <c r="C8" s="73" t="s">
        <v>100</v>
      </c>
      <c r="D8" s="74"/>
    </row>
    <row r="9" ht="20.1" customHeight="1" spans="1:4">
      <c r="A9" s="75"/>
      <c r="B9" s="74"/>
      <c r="C9" s="73" t="s">
        <v>101</v>
      </c>
      <c r="D9" s="74"/>
    </row>
    <row r="10" ht="20.1" customHeight="1" spans="1:4">
      <c r="A10" s="75"/>
      <c r="B10" s="74"/>
      <c r="C10" s="73" t="s">
        <v>102</v>
      </c>
      <c r="D10" s="74"/>
    </row>
    <row r="11" ht="20.1" customHeight="1" spans="1:4">
      <c r="A11" s="75"/>
      <c r="B11" s="74"/>
      <c r="C11" s="73" t="s">
        <v>103</v>
      </c>
      <c r="D11" s="74"/>
    </row>
    <row r="12" ht="20.1" customHeight="1" spans="1:4">
      <c r="A12" s="75"/>
      <c r="B12" s="74"/>
      <c r="C12" s="73" t="s">
        <v>104</v>
      </c>
      <c r="D12" s="74"/>
    </row>
    <row r="13" ht="20.1" customHeight="1" spans="1:4">
      <c r="A13" s="75"/>
      <c r="B13" s="74"/>
      <c r="C13" s="73" t="s">
        <v>105</v>
      </c>
      <c r="D13" s="74">
        <v>241220</v>
      </c>
    </row>
    <row r="14" ht="20.1" customHeight="1" spans="1:4">
      <c r="A14" s="73"/>
      <c r="B14" s="74"/>
      <c r="C14" s="73" t="s">
        <v>106</v>
      </c>
      <c r="D14" s="74"/>
    </row>
    <row r="15" ht="20.1" customHeight="1" spans="1:4">
      <c r="A15" s="73"/>
      <c r="B15" s="74"/>
      <c r="C15" s="73" t="s">
        <v>107</v>
      </c>
      <c r="D15" s="74">
        <v>216390.22</v>
      </c>
    </row>
    <row r="16" ht="20.1" customHeight="1" spans="1:4">
      <c r="A16" s="73"/>
      <c r="B16" s="74"/>
      <c r="C16" s="73" t="s">
        <v>108</v>
      </c>
      <c r="D16" s="74"/>
    </row>
    <row r="17" ht="20.1" customHeight="1" spans="1:4">
      <c r="A17" s="73"/>
      <c r="B17" s="74"/>
      <c r="C17" s="73" t="s">
        <v>109</v>
      </c>
      <c r="D17" s="74"/>
    </row>
    <row r="18" ht="20.1" customHeight="1" spans="1:4">
      <c r="A18" s="73"/>
      <c r="B18" s="74"/>
      <c r="C18" s="73" t="s">
        <v>110</v>
      </c>
      <c r="D18" s="74">
        <v>73728982.5</v>
      </c>
    </row>
    <row r="19" ht="20.1" customHeight="1" spans="1:4">
      <c r="A19" s="73"/>
      <c r="B19" s="74"/>
      <c r="C19" s="73" t="s">
        <v>111</v>
      </c>
      <c r="D19" s="74"/>
    </row>
    <row r="20" ht="20.1" customHeight="1" spans="1:4">
      <c r="A20" s="73"/>
      <c r="B20" s="74"/>
      <c r="C20" s="73" t="s">
        <v>112</v>
      </c>
      <c r="D20" s="74"/>
    </row>
    <row r="21" ht="20.1" customHeight="1" spans="1:4">
      <c r="A21" s="73"/>
      <c r="B21" s="74"/>
      <c r="C21" s="73" t="s">
        <v>113</v>
      </c>
      <c r="D21" s="74"/>
    </row>
    <row r="22" ht="20.1" customHeight="1" spans="1:4">
      <c r="A22" s="73"/>
      <c r="B22" s="74"/>
      <c r="C22" s="73" t="s">
        <v>114</v>
      </c>
      <c r="D22" s="74"/>
    </row>
    <row r="23" ht="20.1" customHeight="1" spans="1:4">
      <c r="A23" s="76"/>
      <c r="B23" s="74"/>
      <c r="C23" s="73" t="s">
        <v>115</v>
      </c>
      <c r="D23" s="74"/>
    </row>
    <row r="24" ht="20.1" customHeight="1" spans="1:4">
      <c r="A24" s="76"/>
      <c r="B24" s="74"/>
      <c r="C24" s="73" t="s">
        <v>116</v>
      </c>
      <c r="D24" s="74"/>
    </row>
    <row r="25" ht="20.1" customHeight="1" spans="1:4">
      <c r="A25" s="76"/>
      <c r="B25" s="74"/>
      <c r="C25" s="73" t="s">
        <v>117</v>
      </c>
      <c r="D25" s="74">
        <v>158433.1</v>
      </c>
    </row>
    <row r="26" ht="20.1" customHeight="1" spans="1:4">
      <c r="A26" s="76"/>
      <c r="B26" s="74"/>
      <c r="C26" s="73" t="s">
        <v>118</v>
      </c>
      <c r="D26" s="74"/>
    </row>
    <row r="27" ht="20.1" customHeight="1" spans="1:4">
      <c r="A27" s="76"/>
      <c r="B27" s="74"/>
      <c r="C27" s="73" t="s">
        <v>119</v>
      </c>
      <c r="D27" s="74"/>
    </row>
    <row r="28" ht="20.1" customHeight="1" spans="1:4">
      <c r="A28" s="76"/>
      <c r="B28" s="74"/>
      <c r="C28" s="73" t="s">
        <v>120</v>
      </c>
      <c r="D28" s="74"/>
    </row>
    <row r="29" ht="20.1" customHeight="1" spans="1:4">
      <c r="A29" s="76"/>
      <c r="B29" s="74"/>
      <c r="C29" s="73" t="s">
        <v>121</v>
      </c>
      <c r="D29" s="74"/>
    </row>
    <row r="30" ht="20.1" customHeight="1" spans="1:4">
      <c r="A30" s="76"/>
      <c r="B30" s="74"/>
      <c r="C30" s="73" t="s">
        <v>122</v>
      </c>
      <c r="D30" s="74"/>
    </row>
    <row r="31" ht="20.1" customHeight="1" spans="1:4">
      <c r="A31" s="76"/>
      <c r="B31" s="74"/>
      <c r="C31" s="73" t="s">
        <v>123</v>
      </c>
      <c r="D31" s="74"/>
    </row>
    <row r="32" ht="20.1" customHeight="1" spans="2:4">
      <c r="B32" s="74"/>
      <c r="C32" s="73" t="s">
        <v>124</v>
      </c>
      <c r="D32" s="74"/>
    </row>
    <row r="33" ht="20.1" customHeight="1" spans="1:4">
      <c r="A33" s="76"/>
      <c r="B33" s="74"/>
      <c r="C33" s="72"/>
      <c r="D33" s="74"/>
    </row>
    <row r="34" ht="20.1" customHeight="1" spans="1:4">
      <c r="A34" s="72" t="s">
        <v>125</v>
      </c>
      <c r="B34" s="74">
        <f>SUM(B7+B6)</f>
        <v>74345025.82</v>
      </c>
      <c r="C34" s="72" t="s">
        <v>126</v>
      </c>
      <c r="D34" s="74">
        <f>SUM(D6:D33)</f>
        <v>74345025.82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F14" sqref="F14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127</v>
      </c>
    </row>
    <row r="2" ht="35.25" customHeight="1" spans="1:12">
      <c r="A2" s="59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customHeight="1" spans="1:12">
      <c r="A3" s="60"/>
      <c r="L3" s="67" t="s">
        <v>3</v>
      </c>
    </row>
    <row r="4" s="58" customFormat="1" ht="17.25" customHeight="1" spans="1:12">
      <c r="A4" s="61" t="s">
        <v>129</v>
      </c>
      <c r="B4" s="62" t="s">
        <v>130</v>
      </c>
      <c r="C4" s="62" t="s">
        <v>131</v>
      </c>
      <c r="D4" s="62" t="s">
        <v>132</v>
      </c>
      <c r="E4" s="62" t="s">
        <v>133</v>
      </c>
      <c r="F4" s="62" t="s">
        <v>134</v>
      </c>
      <c r="G4" s="62" t="s">
        <v>135</v>
      </c>
      <c r="H4" s="62" t="s">
        <v>136</v>
      </c>
      <c r="I4" s="62" t="s">
        <v>137</v>
      </c>
      <c r="J4" s="62" t="s">
        <v>138</v>
      </c>
      <c r="K4" s="62" t="s">
        <v>139</v>
      </c>
      <c r="L4" s="62" t="s">
        <v>140</v>
      </c>
    </row>
    <row r="5" s="58" customFormat="1" ht="17.25" customHeight="1" spans="1:12">
      <c r="A5" s="63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="58" customFormat="1" ht="17.25" customHeight="1" spans="1:12">
      <c r="A6" s="64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ht="57" customHeight="1" spans="1:12">
      <c r="A7" s="65" t="s">
        <v>141</v>
      </c>
      <c r="B7" s="66">
        <v>74345025.82</v>
      </c>
      <c r="C7" s="66"/>
      <c r="D7" s="66"/>
      <c r="E7" s="66">
        <v>74345025.82</v>
      </c>
      <c r="F7" s="66">
        <v>74345025.82</v>
      </c>
      <c r="G7" s="66"/>
      <c r="H7" s="66"/>
      <c r="I7" s="66"/>
      <c r="J7" s="66"/>
      <c r="K7" s="66"/>
      <c r="L7" s="66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I13" sqref="I13"/>
    </sheetView>
  </sheetViews>
  <sheetFormatPr defaultColWidth="15.625" defaultRowHeight="24.95" customHeight="1"/>
  <cols>
    <col min="1" max="1" width="11.75" style="41" customWidth="1"/>
    <col min="2" max="2" width="15.625" style="41"/>
    <col min="3" max="3" width="16" style="41" customWidth="1"/>
    <col min="4" max="5" width="14.875" style="41" customWidth="1"/>
    <col min="6" max="6" width="12.625" style="41" customWidth="1"/>
    <col min="7" max="8" width="16" style="41" customWidth="1"/>
    <col min="9" max="9" width="8.875" style="41" customWidth="1"/>
    <col min="10" max="16384" width="15.625" style="41"/>
  </cols>
  <sheetData>
    <row r="1" customHeight="1" spans="1:1">
      <c r="A1" s="41" t="s">
        <v>142</v>
      </c>
    </row>
    <row r="2" ht="31.5" customHeight="1" spans="1:9">
      <c r="A2" s="42" t="s">
        <v>143</v>
      </c>
      <c r="B2" s="42"/>
      <c r="C2" s="42"/>
      <c r="D2" s="42"/>
      <c r="E2" s="42"/>
      <c r="F2" s="42"/>
      <c r="G2" s="42"/>
      <c r="H2" s="42"/>
      <c r="I2" s="42"/>
    </row>
    <row r="3" s="40" customFormat="1" customHeight="1" spans="1:15">
      <c r="A3" s="43" t="s">
        <v>46</v>
      </c>
      <c r="B3" s="43"/>
      <c r="C3" s="44" t="s">
        <v>8</v>
      </c>
      <c r="D3" s="45" t="s">
        <v>51</v>
      </c>
      <c r="E3" s="46"/>
      <c r="F3" s="46"/>
      <c r="G3" s="44" t="s">
        <v>52</v>
      </c>
      <c r="H3" s="44"/>
      <c r="I3" s="51"/>
      <c r="K3" s="52"/>
      <c r="L3" s="53"/>
      <c r="M3" s="53"/>
      <c r="N3" s="53"/>
      <c r="O3" s="54"/>
    </row>
    <row r="4" s="40" customFormat="1" ht="36.75" customHeight="1" spans="1:15">
      <c r="A4" s="43" t="s">
        <v>48</v>
      </c>
      <c r="B4" s="43" t="s">
        <v>49</v>
      </c>
      <c r="C4" s="44"/>
      <c r="D4" s="44" t="s">
        <v>50</v>
      </c>
      <c r="E4" s="43" t="s">
        <v>64</v>
      </c>
      <c r="F4" s="43" t="s">
        <v>65</v>
      </c>
      <c r="G4" s="44" t="s">
        <v>50</v>
      </c>
      <c r="H4" s="45" t="s">
        <v>144</v>
      </c>
      <c r="I4" s="44" t="s">
        <v>145</v>
      </c>
      <c r="J4" s="52"/>
      <c r="K4" s="55"/>
      <c r="L4" s="55"/>
      <c r="M4" s="55"/>
      <c r="N4" s="55"/>
      <c r="O4" s="55"/>
    </row>
    <row r="5" s="40" customFormat="1" customHeight="1" spans="1:15">
      <c r="A5" s="47">
        <v>2130501</v>
      </c>
      <c r="B5" s="48" t="s">
        <v>53</v>
      </c>
      <c r="C5" s="49">
        <f>D5+G5</f>
        <v>1666982.5</v>
      </c>
      <c r="D5" s="49">
        <f>E5+F5</f>
        <v>1666982.5</v>
      </c>
      <c r="E5" s="49">
        <v>1308974.1</v>
      </c>
      <c r="F5" s="50">
        <v>358008.4</v>
      </c>
      <c r="G5" s="49"/>
      <c r="H5" s="49"/>
      <c r="I5" s="56"/>
      <c r="K5" s="55"/>
      <c r="L5" s="55"/>
      <c r="M5" s="55"/>
      <c r="N5" s="55"/>
      <c r="O5" s="55"/>
    </row>
    <row r="6" s="40" customFormat="1" customHeight="1" spans="1:15">
      <c r="A6" s="47">
        <v>2130502</v>
      </c>
      <c r="B6" s="48" t="s">
        <v>54</v>
      </c>
      <c r="C6" s="49">
        <f t="shared" ref="C6:C11" si="0">D6+G6</f>
        <v>17062000</v>
      </c>
      <c r="D6" s="49">
        <f t="shared" ref="D6:D11" si="1">E6+F6</f>
        <v>0</v>
      </c>
      <c r="E6" s="49"/>
      <c r="F6" s="49"/>
      <c r="G6" s="49">
        <f t="shared" ref="G6:G12" si="2">H6+I6</f>
        <v>17062000</v>
      </c>
      <c r="H6" s="49">
        <v>17062000</v>
      </c>
      <c r="I6" s="48"/>
      <c r="K6" s="55"/>
      <c r="L6" s="55"/>
      <c r="M6" s="55"/>
      <c r="N6" s="55"/>
      <c r="O6" s="55"/>
    </row>
    <row r="7" s="40" customFormat="1" customHeight="1" spans="1:15">
      <c r="A7" s="47">
        <v>2130504</v>
      </c>
      <c r="B7" s="48" t="s">
        <v>59</v>
      </c>
      <c r="C7" s="49">
        <f t="shared" si="0"/>
        <v>55000000</v>
      </c>
      <c r="D7" s="49">
        <f t="shared" si="1"/>
        <v>0</v>
      </c>
      <c r="E7" s="49"/>
      <c r="F7" s="49"/>
      <c r="G7" s="49">
        <f t="shared" si="2"/>
        <v>55000000</v>
      </c>
      <c r="H7" s="49">
        <v>55000000</v>
      </c>
      <c r="I7" s="48"/>
      <c r="K7" s="55"/>
      <c r="L7" s="55"/>
      <c r="M7" s="55"/>
      <c r="N7" s="55"/>
      <c r="O7" s="55"/>
    </row>
    <row r="8" s="40" customFormat="1" customHeight="1" spans="1:15">
      <c r="A8" s="47">
        <v>2080505</v>
      </c>
      <c r="B8" s="48" t="s">
        <v>55</v>
      </c>
      <c r="C8" s="49">
        <f t="shared" si="0"/>
        <v>241220</v>
      </c>
      <c r="D8" s="49">
        <f t="shared" si="1"/>
        <v>241220</v>
      </c>
      <c r="E8" s="49">
        <v>241220</v>
      </c>
      <c r="F8" s="49"/>
      <c r="G8" s="49">
        <f t="shared" si="2"/>
        <v>0</v>
      </c>
      <c r="H8" s="49"/>
      <c r="I8" s="48"/>
      <c r="K8" s="55"/>
      <c r="L8" s="55"/>
      <c r="M8" s="55"/>
      <c r="N8" s="55"/>
      <c r="O8" s="55"/>
    </row>
    <row r="9" s="40" customFormat="1" customHeight="1" spans="1:15">
      <c r="A9" s="47">
        <v>2101101</v>
      </c>
      <c r="B9" s="48" t="s">
        <v>56</v>
      </c>
      <c r="C9" s="49">
        <f t="shared" si="0"/>
        <v>56154.1</v>
      </c>
      <c r="D9" s="49">
        <f t="shared" si="1"/>
        <v>56154.1</v>
      </c>
      <c r="E9" s="49">
        <v>56154.1</v>
      </c>
      <c r="F9" s="49"/>
      <c r="G9" s="49">
        <f t="shared" si="2"/>
        <v>0</v>
      </c>
      <c r="H9" s="49"/>
      <c r="I9" s="48"/>
      <c r="K9" s="55"/>
      <c r="L9" s="55"/>
      <c r="M9" s="55"/>
      <c r="N9" s="55"/>
      <c r="O9" s="55"/>
    </row>
    <row r="10" s="40" customFormat="1" customHeight="1" spans="1:15">
      <c r="A10" s="47">
        <v>2101103</v>
      </c>
      <c r="B10" s="48" t="s">
        <v>57</v>
      </c>
      <c r="C10" s="49">
        <f t="shared" si="0"/>
        <v>160236.12</v>
      </c>
      <c r="D10" s="49">
        <f t="shared" si="1"/>
        <v>160236.12</v>
      </c>
      <c r="E10" s="49">
        <v>160236.12</v>
      </c>
      <c r="F10" s="49"/>
      <c r="G10" s="49">
        <f t="shared" si="2"/>
        <v>0</v>
      </c>
      <c r="H10" s="49"/>
      <c r="I10" s="48"/>
      <c r="K10" s="55"/>
      <c r="L10" s="55"/>
      <c r="M10" s="55"/>
      <c r="N10" s="55"/>
      <c r="O10" s="55"/>
    </row>
    <row r="11" s="40" customFormat="1" customHeight="1" spans="1:15">
      <c r="A11" s="47">
        <v>2210201</v>
      </c>
      <c r="B11" s="48" t="s">
        <v>58</v>
      </c>
      <c r="C11" s="49">
        <f t="shared" si="0"/>
        <v>158433.1</v>
      </c>
      <c r="D11" s="49">
        <f t="shared" si="1"/>
        <v>158433.1</v>
      </c>
      <c r="E11" s="49">
        <v>158433.1</v>
      </c>
      <c r="F11" s="49"/>
      <c r="G11" s="49">
        <f t="shared" si="2"/>
        <v>0</v>
      </c>
      <c r="H11" s="49"/>
      <c r="I11" s="48"/>
      <c r="K11" s="55"/>
      <c r="L11" s="55"/>
      <c r="M11" s="55"/>
      <c r="N11" s="55"/>
      <c r="O11" s="55"/>
    </row>
    <row r="12" s="40" customFormat="1" customHeight="1" spans="1:15">
      <c r="A12" s="43" t="s">
        <v>8</v>
      </c>
      <c r="B12" s="43"/>
      <c r="C12" s="49">
        <f t="shared" ref="C12:H12" si="3">SUM(C5:C11)</f>
        <v>74345025.82</v>
      </c>
      <c r="D12" s="49">
        <f t="shared" si="3"/>
        <v>2283025.82</v>
      </c>
      <c r="E12" s="49">
        <f t="shared" si="3"/>
        <v>1925017.42</v>
      </c>
      <c r="F12" s="49">
        <f t="shared" si="3"/>
        <v>358008.4</v>
      </c>
      <c r="G12" s="49">
        <f t="shared" si="3"/>
        <v>72062000</v>
      </c>
      <c r="H12" s="49">
        <f t="shared" si="3"/>
        <v>72062000</v>
      </c>
      <c r="I12" s="48"/>
      <c r="K12" s="57"/>
      <c r="L12" s="52"/>
      <c r="M12" s="52"/>
      <c r="N12" s="52"/>
      <c r="O12" s="52"/>
    </row>
  </sheetData>
  <mergeCells count="8">
    <mergeCell ref="A2:I2"/>
    <mergeCell ref="A3:B3"/>
    <mergeCell ref="D3:F3"/>
    <mergeCell ref="G3:I3"/>
    <mergeCell ref="K4:L4"/>
    <mergeCell ref="M4:O4"/>
    <mergeCell ref="A12:B12"/>
    <mergeCell ref="C3:C4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F6" sqref="F6:F21"/>
    </sheetView>
  </sheetViews>
  <sheetFormatPr defaultColWidth="9" defaultRowHeight="13.5"/>
  <cols>
    <col min="1" max="1" width="20" style="1" customWidth="1"/>
    <col min="2" max="2" width="12.375" style="1" customWidth="1"/>
    <col min="3" max="4" width="9" style="1"/>
    <col min="5" max="5" width="13.75" style="1"/>
    <col min="6" max="6" width="13.375" style="1" customWidth="1"/>
    <col min="7" max="7" width="13.25" style="1" customWidth="1"/>
    <col min="8" max="8" width="14.375" style="1" customWidth="1"/>
    <col min="9" max="9" width="20.375" style="1" customWidth="1"/>
    <col min="10" max="10" width="31" style="1" customWidth="1"/>
    <col min="11" max="11" width="19.375" style="1" customWidth="1"/>
    <col min="12" max="16384" width="9" style="1"/>
  </cols>
  <sheetData>
    <row r="1" s="1" customFormat="1" spans="1:11">
      <c r="A1" t="s">
        <v>146</v>
      </c>
      <c r="B1" s="4"/>
      <c r="C1" s="5" t="s">
        <v>147</v>
      </c>
      <c r="D1" s="5" t="s">
        <v>147</v>
      </c>
      <c r="E1" s="5" t="s">
        <v>147</v>
      </c>
      <c r="F1" s="5" t="s">
        <v>147</v>
      </c>
      <c r="G1" s="5" t="s">
        <v>147</v>
      </c>
      <c r="H1" s="5" t="s">
        <v>147</v>
      </c>
      <c r="I1" s="5" t="s">
        <v>147</v>
      </c>
      <c r="J1" s="5" t="s">
        <v>147</v>
      </c>
      <c r="K1" s="5" t="s">
        <v>147</v>
      </c>
    </row>
    <row r="2" s="1" customFormat="1" ht="27" spans="1:11">
      <c r="A2" s="6" t="s">
        <v>148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26.25" customHeight="1" spans="1:11">
      <c r="A3" s="7"/>
      <c r="B3" s="7"/>
      <c r="C3" s="7"/>
      <c r="D3" s="8" t="s">
        <v>149</v>
      </c>
      <c r="E3" s="9"/>
      <c r="F3" s="10"/>
      <c r="G3" s="11"/>
      <c r="H3" s="12"/>
      <c r="I3" s="31"/>
      <c r="J3" s="32" t="s">
        <v>3</v>
      </c>
      <c r="K3" s="32"/>
    </row>
    <row r="4" s="3" customFormat="1" ht="27" customHeight="1" spans="1:11">
      <c r="A4" s="13" t="s">
        <v>150</v>
      </c>
      <c r="B4" s="13" t="s">
        <v>151</v>
      </c>
      <c r="C4" s="13" t="s">
        <v>152</v>
      </c>
      <c r="D4" s="13" t="s">
        <v>153</v>
      </c>
      <c r="E4" s="13" t="s">
        <v>154</v>
      </c>
      <c r="F4" s="13" t="s">
        <v>7</v>
      </c>
      <c r="G4" s="13"/>
      <c r="H4" s="13"/>
      <c r="I4" s="13" t="s">
        <v>155</v>
      </c>
      <c r="J4" s="13" t="s">
        <v>156</v>
      </c>
      <c r="K4" s="13" t="s">
        <v>157</v>
      </c>
    </row>
    <row r="5" s="3" customFormat="1" ht="22.5" customHeight="1" spans="1:11">
      <c r="A5" s="13"/>
      <c r="B5" s="13"/>
      <c r="C5" s="13"/>
      <c r="D5" s="13"/>
      <c r="E5" s="13"/>
      <c r="F5" s="13" t="s">
        <v>50</v>
      </c>
      <c r="G5" s="13" t="s">
        <v>144</v>
      </c>
      <c r="H5" s="13" t="s">
        <v>145</v>
      </c>
      <c r="I5" s="13"/>
      <c r="J5" s="13"/>
      <c r="K5" s="13"/>
    </row>
    <row r="6" s="1" customFormat="1" ht="74" customHeight="1" spans="1:11">
      <c r="A6" s="14" t="s">
        <v>158</v>
      </c>
      <c r="B6" s="15" t="s">
        <v>159</v>
      </c>
      <c r="C6" s="15" t="s">
        <v>160</v>
      </c>
      <c r="D6" s="15" t="s">
        <v>161</v>
      </c>
      <c r="E6" s="15" t="s">
        <v>162</v>
      </c>
      <c r="F6" s="16">
        <v>55000000</v>
      </c>
      <c r="G6" s="17">
        <v>55000000</v>
      </c>
      <c r="H6" s="17"/>
      <c r="I6" s="33" t="s">
        <v>163</v>
      </c>
      <c r="J6" s="34" t="s">
        <v>164</v>
      </c>
      <c r="K6" s="35" t="s">
        <v>165</v>
      </c>
    </row>
    <row r="7" s="1" customFormat="1" ht="62" customHeight="1" spans="1:11">
      <c r="A7" s="18"/>
      <c r="B7" s="19"/>
      <c r="C7" s="19"/>
      <c r="D7" s="19"/>
      <c r="E7" s="19"/>
      <c r="F7" s="20"/>
      <c r="G7" s="21"/>
      <c r="H7" s="21"/>
      <c r="I7" s="36"/>
      <c r="J7" s="34" t="s">
        <v>166</v>
      </c>
      <c r="K7" s="35" t="s">
        <v>167</v>
      </c>
    </row>
    <row r="8" ht="39" customHeight="1" spans="1:11">
      <c r="A8" s="18"/>
      <c r="B8" s="19"/>
      <c r="C8" s="19"/>
      <c r="D8" s="19"/>
      <c r="E8" s="19"/>
      <c r="F8" s="20"/>
      <c r="G8" s="21"/>
      <c r="H8" s="21"/>
      <c r="I8" s="37" t="s">
        <v>168</v>
      </c>
      <c r="J8" s="38" t="s">
        <v>169</v>
      </c>
      <c r="K8" s="35" t="s">
        <v>170</v>
      </c>
    </row>
    <row r="9" ht="55" customHeight="1" spans="1:11">
      <c r="A9" s="22"/>
      <c r="B9" s="23"/>
      <c r="C9" s="23"/>
      <c r="D9" s="23"/>
      <c r="E9" s="23"/>
      <c r="F9" s="24"/>
      <c r="G9" s="25"/>
      <c r="H9" s="25"/>
      <c r="I9" s="37"/>
      <c r="J9" s="38" t="s">
        <v>171</v>
      </c>
      <c r="K9" s="35" t="s">
        <v>172</v>
      </c>
    </row>
    <row r="10" ht="40.5" spans="1:11">
      <c r="A10" s="26" t="s">
        <v>173</v>
      </c>
      <c r="B10" s="27" t="s">
        <v>174</v>
      </c>
      <c r="C10" s="27" t="s">
        <v>175</v>
      </c>
      <c r="D10" s="27" t="s">
        <v>176</v>
      </c>
      <c r="E10" s="27" t="s">
        <v>162</v>
      </c>
      <c r="F10" s="28">
        <v>2670000</v>
      </c>
      <c r="G10" s="28">
        <v>2670000</v>
      </c>
      <c r="H10" s="28" t="s">
        <v>149</v>
      </c>
      <c r="I10" s="39" t="s">
        <v>163</v>
      </c>
      <c r="J10" s="35" t="s">
        <v>177</v>
      </c>
      <c r="K10" s="35" t="s">
        <v>178</v>
      </c>
    </row>
    <row r="11" ht="61" customHeight="1" spans="1:11">
      <c r="A11" s="29"/>
      <c r="B11" s="30"/>
      <c r="C11" s="30"/>
      <c r="D11" s="30"/>
      <c r="E11" s="30"/>
      <c r="F11" s="28"/>
      <c r="G11" s="28"/>
      <c r="H11" s="28"/>
      <c r="I11" s="39" t="s">
        <v>168</v>
      </c>
      <c r="J11" s="35" t="s">
        <v>179</v>
      </c>
      <c r="K11" s="35" t="s">
        <v>180</v>
      </c>
    </row>
    <row r="12" s="1" customFormat="1" ht="54" spans="1:11">
      <c r="A12" s="26" t="s">
        <v>173</v>
      </c>
      <c r="B12" s="27" t="s">
        <v>181</v>
      </c>
      <c r="C12" s="27" t="s">
        <v>175</v>
      </c>
      <c r="D12" s="27" t="s">
        <v>176</v>
      </c>
      <c r="E12" s="27" t="s">
        <v>162</v>
      </c>
      <c r="F12" s="28">
        <v>500000</v>
      </c>
      <c r="G12" s="28">
        <v>500000</v>
      </c>
      <c r="H12" s="28" t="s">
        <v>149</v>
      </c>
      <c r="I12" s="39" t="s">
        <v>163</v>
      </c>
      <c r="J12" s="35" t="s">
        <v>182</v>
      </c>
      <c r="K12" s="35" t="s">
        <v>183</v>
      </c>
    </row>
    <row r="13" s="1" customFormat="1" ht="61" customHeight="1" spans="1:11">
      <c r="A13" s="29"/>
      <c r="B13" s="30"/>
      <c r="C13" s="30"/>
      <c r="D13" s="30"/>
      <c r="E13" s="30"/>
      <c r="F13" s="28"/>
      <c r="G13" s="28"/>
      <c r="H13" s="28"/>
      <c r="I13" s="39" t="s">
        <v>168</v>
      </c>
      <c r="J13" s="35" t="s">
        <v>184</v>
      </c>
      <c r="K13" s="35" t="s">
        <v>185</v>
      </c>
    </row>
    <row r="14" s="1" customFormat="1" ht="53" customHeight="1" spans="1:11">
      <c r="A14" s="26" t="s">
        <v>173</v>
      </c>
      <c r="B14" s="27" t="s">
        <v>186</v>
      </c>
      <c r="C14" s="27" t="s">
        <v>175</v>
      </c>
      <c r="D14" s="27" t="s">
        <v>176</v>
      </c>
      <c r="E14" s="27" t="s">
        <v>162</v>
      </c>
      <c r="F14" s="28">
        <v>520000</v>
      </c>
      <c r="G14" s="28">
        <v>520000</v>
      </c>
      <c r="H14" s="28" t="s">
        <v>149</v>
      </c>
      <c r="I14" s="39" t="s">
        <v>163</v>
      </c>
      <c r="J14" s="35" t="s">
        <v>187</v>
      </c>
      <c r="K14" s="35" t="s">
        <v>188</v>
      </c>
    </row>
    <row r="15" s="1" customFormat="1" ht="61" customHeight="1" spans="1:11">
      <c r="A15" s="29"/>
      <c r="B15" s="30"/>
      <c r="C15" s="30"/>
      <c r="D15" s="30"/>
      <c r="E15" s="30"/>
      <c r="F15" s="28"/>
      <c r="G15" s="28"/>
      <c r="H15" s="28"/>
      <c r="I15" s="39" t="s">
        <v>168</v>
      </c>
      <c r="J15" s="35" t="s">
        <v>189</v>
      </c>
      <c r="K15" s="35" t="s">
        <v>190</v>
      </c>
    </row>
    <row r="16" s="1" customFormat="1" ht="54" spans="1:11">
      <c r="A16" s="26" t="s">
        <v>173</v>
      </c>
      <c r="B16" s="27" t="s">
        <v>191</v>
      </c>
      <c r="C16" s="27" t="s">
        <v>175</v>
      </c>
      <c r="D16" s="27" t="s">
        <v>176</v>
      </c>
      <c r="E16" s="27" t="s">
        <v>162</v>
      </c>
      <c r="F16" s="28">
        <v>8171000</v>
      </c>
      <c r="G16" s="28">
        <v>8171000</v>
      </c>
      <c r="H16" s="28" t="s">
        <v>149</v>
      </c>
      <c r="I16" s="39" t="s">
        <v>163</v>
      </c>
      <c r="J16" s="35" t="s">
        <v>187</v>
      </c>
      <c r="K16" s="35" t="s">
        <v>188</v>
      </c>
    </row>
    <row r="17" s="1" customFormat="1" ht="61" customHeight="1" spans="1:11">
      <c r="A17" s="29"/>
      <c r="B17" s="30"/>
      <c r="C17" s="30"/>
      <c r="D17" s="30"/>
      <c r="E17" s="30"/>
      <c r="F17" s="28"/>
      <c r="G17" s="28"/>
      <c r="H17" s="28"/>
      <c r="I17" s="39" t="s">
        <v>168</v>
      </c>
      <c r="J17" s="35" t="s">
        <v>189</v>
      </c>
      <c r="K17" s="35" t="s">
        <v>192</v>
      </c>
    </row>
    <row r="18" s="1" customFormat="1" ht="54" spans="1:11">
      <c r="A18" s="26" t="s">
        <v>173</v>
      </c>
      <c r="B18" s="27" t="s">
        <v>193</v>
      </c>
      <c r="C18" s="27" t="s">
        <v>175</v>
      </c>
      <c r="D18" s="27" t="s">
        <v>176</v>
      </c>
      <c r="E18" s="27" t="s">
        <v>162</v>
      </c>
      <c r="F18" s="28">
        <v>5000000</v>
      </c>
      <c r="G18" s="28">
        <v>5000000</v>
      </c>
      <c r="H18" s="28" t="s">
        <v>149</v>
      </c>
      <c r="I18" s="39" t="s">
        <v>163</v>
      </c>
      <c r="J18" s="35" t="s">
        <v>187</v>
      </c>
      <c r="K18" s="35" t="s">
        <v>194</v>
      </c>
    </row>
    <row r="19" s="1" customFormat="1" ht="61" customHeight="1" spans="1:11">
      <c r="A19" s="29"/>
      <c r="B19" s="30"/>
      <c r="C19" s="30"/>
      <c r="D19" s="30"/>
      <c r="E19" s="30"/>
      <c r="F19" s="28"/>
      <c r="G19" s="28"/>
      <c r="H19" s="28"/>
      <c r="I19" s="39" t="s">
        <v>168</v>
      </c>
      <c r="J19" s="35" t="s">
        <v>189</v>
      </c>
      <c r="K19" s="35" t="s">
        <v>195</v>
      </c>
    </row>
    <row r="20" s="1" customFormat="1" ht="54" customHeight="1" spans="1:11">
      <c r="A20" s="26" t="s">
        <v>173</v>
      </c>
      <c r="B20" s="27" t="s">
        <v>196</v>
      </c>
      <c r="C20" s="27" t="s">
        <v>175</v>
      </c>
      <c r="D20" s="27" t="s">
        <v>176</v>
      </c>
      <c r="E20" s="27" t="s">
        <v>162</v>
      </c>
      <c r="F20" s="28">
        <v>201000</v>
      </c>
      <c r="G20" s="28">
        <v>201000</v>
      </c>
      <c r="H20" s="28" t="s">
        <v>149</v>
      </c>
      <c r="I20" s="39" t="s">
        <v>163</v>
      </c>
      <c r="J20" s="35" t="s">
        <v>197</v>
      </c>
      <c r="K20" s="35" t="s">
        <v>198</v>
      </c>
    </row>
    <row r="21" s="1" customFormat="1" ht="61" customHeight="1" spans="1:11">
      <c r="A21" s="29"/>
      <c r="B21" s="30"/>
      <c r="C21" s="30"/>
      <c r="D21" s="30"/>
      <c r="E21" s="30"/>
      <c r="F21" s="28"/>
      <c r="G21" s="28"/>
      <c r="H21" s="28"/>
      <c r="I21" s="39" t="s">
        <v>168</v>
      </c>
      <c r="J21" s="35" t="s">
        <v>199</v>
      </c>
      <c r="K21" s="35" t="s">
        <v>200</v>
      </c>
    </row>
  </sheetData>
  <mergeCells count="70">
    <mergeCell ref="A2:K2"/>
    <mergeCell ref="A3:B3"/>
    <mergeCell ref="J3:K3"/>
    <mergeCell ref="F4:H4"/>
    <mergeCell ref="A4:A5"/>
    <mergeCell ref="A6:A9"/>
    <mergeCell ref="A10:A11"/>
    <mergeCell ref="A12:A13"/>
    <mergeCell ref="A14:A15"/>
    <mergeCell ref="A16:A17"/>
    <mergeCell ref="A18:A19"/>
    <mergeCell ref="A20:A21"/>
    <mergeCell ref="B4:B5"/>
    <mergeCell ref="B6:B9"/>
    <mergeCell ref="B10:B11"/>
    <mergeCell ref="B12:B13"/>
    <mergeCell ref="B14:B15"/>
    <mergeCell ref="B16:B17"/>
    <mergeCell ref="B18:B19"/>
    <mergeCell ref="B20:B21"/>
    <mergeCell ref="C4:C5"/>
    <mergeCell ref="C6:C9"/>
    <mergeCell ref="C10:C11"/>
    <mergeCell ref="C12:C13"/>
    <mergeCell ref="C14:C15"/>
    <mergeCell ref="C16:C17"/>
    <mergeCell ref="C18:C19"/>
    <mergeCell ref="C20:C21"/>
    <mergeCell ref="D4:D5"/>
    <mergeCell ref="D6:D9"/>
    <mergeCell ref="D10:D11"/>
    <mergeCell ref="D12:D13"/>
    <mergeCell ref="D14:D15"/>
    <mergeCell ref="D16:D17"/>
    <mergeCell ref="D18:D19"/>
    <mergeCell ref="D20:D21"/>
    <mergeCell ref="E4:E5"/>
    <mergeCell ref="E6:E9"/>
    <mergeCell ref="E10:E11"/>
    <mergeCell ref="E12:E13"/>
    <mergeCell ref="E14:E15"/>
    <mergeCell ref="E16:E17"/>
    <mergeCell ref="E18:E19"/>
    <mergeCell ref="E20:E21"/>
    <mergeCell ref="F6:F9"/>
    <mergeCell ref="F10:F11"/>
    <mergeCell ref="F12:F13"/>
    <mergeCell ref="F14:F15"/>
    <mergeCell ref="F16:F17"/>
    <mergeCell ref="F18:F19"/>
    <mergeCell ref="F20:F21"/>
    <mergeCell ref="G6:G9"/>
    <mergeCell ref="G10:G11"/>
    <mergeCell ref="G12:G13"/>
    <mergeCell ref="G14:G15"/>
    <mergeCell ref="G16:G17"/>
    <mergeCell ref="G18:G19"/>
    <mergeCell ref="G20:G21"/>
    <mergeCell ref="H6:H9"/>
    <mergeCell ref="H10:H11"/>
    <mergeCell ref="H12:H13"/>
    <mergeCell ref="H14:H15"/>
    <mergeCell ref="H16:H17"/>
    <mergeCell ref="H18:H19"/>
    <mergeCell ref="H20:H21"/>
    <mergeCell ref="I4:I5"/>
    <mergeCell ref="I6:I7"/>
    <mergeCell ref="I8:I9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dz1</cp:lastModifiedBy>
  <dcterms:created xsi:type="dcterms:W3CDTF">2017-01-10T03:02:00Z</dcterms:created>
  <cp:lastPrinted>2018-02-05T07:46:00Z</cp:lastPrinted>
  <dcterms:modified xsi:type="dcterms:W3CDTF">2019-04-04T03:11:18Z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