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4" activeTab="8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部门收支总表!$1:34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A7" authorId="0">
      <text>
        <r>
          <rPr>
            <sz val="9"/>
            <rFont val="宋体"/>
            <charset val="134"/>
          </rPr>
          <t>08-干部信息管理工作</t>
        </r>
      </text>
    </comment>
    <comment ref="B9" authorId="0">
      <text>
        <r>
          <rPr>
            <sz val="9"/>
            <rFont val="宋体"/>
            <charset val="134"/>
          </rPr>
          <t>R201003.120-干部信息管理工作经费</t>
        </r>
      </text>
    </comment>
    <comment ref="H9" authorId="0">
      <text>
        <r>
          <rPr>
            <sz val="9"/>
            <rFont val="宋体"/>
            <charset val="134"/>
          </rPr>
          <t>大组工网工作经费</t>
        </r>
      </text>
    </comment>
    <comment ref="I9" authorId="0">
      <text>
        <r>
          <rPr>
            <sz val="9"/>
            <rFont val="宋体"/>
            <charset val="134"/>
          </rPr>
          <t>12次2000元</t>
        </r>
      </text>
    </comment>
    <comment ref="H10" authorId="0">
      <text>
        <r>
          <rPr>
            <sz val="9"/>
            <rFont val="宋体"/>
            <charset val="134"/>
          </rPr>
          <t>干部档案管理工作经费</t>
        </r>
      </text>
    </comment>
    <comment ref="I10" authorId="0">
      <text>
        <r>
          <rPr>
            <sz val="9"/>
            <rFont val="宋体"/>
            <charset val="134"/>
          </rPr>
          <t>15次/120000元</t>
        </r>
      </text>
    </comment>
    <comment ref="H11" authorId="0">
      <text>
        <r>
          <rPr>
            <sz val="9"/>
            <rFont val="宋体"/>
            <charset val="134"/>
          </rPr>
          <t>公务员管理信息系统工作经费</t>
        </r>
      </text>
    </comment>
    <comment ref="I11" authorId="0">
      <text>
        <r>
          <rPr>
            <sz val="9"/>
            <rFont val="宋体"/>
            <charset val="134"/>
          </rPr>
          <t>4次/20000元</t>
        </r>
      </text>
    </comment>
    <comment ref="H12" authorId="0">
      <text>
        <r>
          <rPr>
            <sz val="9"/>
            <rFont val="宋体"/>
            <charset val="134"/>
          </rPr>
          <t>信息库建库费用</t>
        </r>
      </text>
    </comment>
    <comment ref="I12" authorId="0">
      <text>
        <r>
          <rPr>
            <sz val="9"/>
            <rFont val="宋体"/>
            <charset val="134"/>
          </rPr>
          <t>5次/120000元</t>
        </r>
      </text>
    </comment>
    <comment ref="H13" authorId="0">
      <text>
        <r>
          <rPr>
            <sz val="9"/>
            <rFont val="宋体"/>
            <charset val="134"/>
          </rPr>
          <t>大组工网工作经费</t>
        </r>
      </text>
    </comment>
    <comment ref="I13" authorId="0">
      <text>
        <r>
          <rPr>
            <sz val="9"/>
            <rFont val="宋体"/>
            <charset val="134"/>
          </rPr>
          <t>确保做好大组工网涉密网络及设备维护工作</t>
        </r>
      </text>
    </comment>
    <comment ref="H14" authorId="0">
      <text>
        <r>
          <rPr>
            <sz val="9"/>
            <rFont val="宋体"/>
            <charset val="134"/>
          </rPr>
          <t>干部档案管理工作经费</t>
        </r>
      </text>
    </comment>
    <comment ref="I14" authorId="0">
      <text>
        <r>
          <rPr>
            <sz val="9"/>
            <rFont val="宋体"/>
            <charset val="134"/>
          </rPr>
          <t>确保顺利完成干部档案管理专项工作</t>
        </r>
      </text>
    </comment>
    <comment ref="A15" authorId="0">
      <text>
        <r>
          <rPr>
            <sz val="9"/>
            <rFont val="宋体"/>
            <charset val="134"/>
          </rPr>
          <t>12-组织工作</t>
        </r>
      </text>
    </comment>
    <comment ref="B17" authorId="0">
      <text>
        <r>
          <rPr>
            <sz val="9"/>
            <rFont val="宋体"/>
            <charset val="134"/>
          </rPr>
          <t>T203038.120-村级组织活动场所建设及配套设施建设经费</t>
        </r>
      </text>
    </comment>
    <comment ref="H17" authorId="0">
      <text>
        <r>
          <rPr>
            <sz val="9"/>
            <rFont val="宋体"/>
            <charset val="134"/>
          </rPr>
          <t>2016年新建20个村级组织活动场所配套设</t>
        </r>
      </text>
    </comment>
    <comment ref="I17" authorId="0">
      <text>
        <r>
          <rPr>
            <sz val="9"/>
            <rFont val="宋体"/>
            <charset val="134"/>
          </rPr>
          <t>20个/300000元</t>
        </r>
      </text>
    </comment>
    <comment ref="H18" authorId="0">
      <text>
        <r>
          <rPr>
            <sz val="9"/>
            <rFont val="宋体"/>
            <charset val="134"/>
          </rPr>
          <t>2018年新建16个居党支部活动场所</t>
        </r>
      </text>
    </comment>
    <comment ref="I18" authorId="0">
      <text>
        <r>
          <rPr>
            <sz val="9"/>
            <rFont val="宋体"/>
            <charset val="134"/>
          </rPr>
          <t>16个/900000元</t>
        </r>
      </text>
    </comment>
    <comment ref="H19" authorId="0">
      <text>
        <r>
          <rPr>
            <sz val="9"/>
            <rFont val="宋体"/>
            <charset val="134"/>
          </rPr>
          <t>2016年新建20个村级组织活动场所配套设</t>
        </r>
      </text>
    </comment>
    <comment ref="I19" authorId="0">
      <text>
        <r>
          <rPr>
            <sz val="9"/>
            <rFont val="宋体"/>
            <charset val="134"/>
          </rPr>
          <t>确保完成2016年新建20个村级组织活动场所配套设</t>
        </r>
      </text>
    </comment>
    <comment ref="H20" authorId="0">
      <text>
        <r>
          <rPr>
            <sz val="9"/>
            <rFont val="宋体"/>
            <charset val="134"/>
          </rPr>
          <t>2018年新建16个居党支部活动场所</t>
        </r>
      </text>
    </comment>
    <comment ref="I20" authorId="0">
      <text>
        <r>
          <rPr>
            <sz val="9"/>
            <rFont val="宋体"/>
            <charset val="134"/>
          </rPr>
          <t>确保2018年新建16个居党支部活动场所</t>
        </r>
      </text>
    </comment>
    <comment ref="A21" authorId="0">
      <text>
        <r>
          <rPr>
            <sz val="9"/>
            <rFont val="宋体"/>
            <charset val="134"/>
          </rPr>
          <t>99-其它</t>
        </r>
      </text>
    </comment>
    <comment ref="B23" authorId="0">
      <text>
        <r>
          <rPr>
            <sz val="9"/>
            <rFont val="宋体"/>
            <charset val="134"/>
          </rPr>
          <t>T202988.120-党组织活动及党组织书记补贴经费</t>
        </r>
      </text>
    </comment>
    <comment ref="H23" authorId="0">
      <text>
        <r>
          <rPr>
            <sz val="9"/>
            <rFont val="宋体"/>
            <charset val="134"/>
          </rPr>
          <t>党组织活动经费</t>
        </r>
      </text>
    </comment>
    <comment ref="I23" authorId="0">
      <text>
        <r>
          <rPr>
            <sz val="9"/>
            <rFont val="宋体"/>
            <charset val="134"/>
          </rPr>
          <t>130个/5000元</t>
        </r>
      </text>
    </comment>
    <comment ref="H24" authorId="0">
      <text>
        <r>
          <rPr>
            <sz val="9"/>
            <rFont val="宋体"/>
            <charset val="134"/>
          </rPr>
          <t>党组织书记补贴经费</t>
        </r>
      </text>
    </comment>
    <comment ref="I24" authorId="0">
      <text>
        <r>
          <rPr>
            <sz val="9"/>
            <rFont val="宋体"/>
            <charset val="134"/>
          </rPr>
          <t>130人/500元/12个月</t>
        </r>
      </text>
    </comment>
    <comment ref="H25" authorId="0">
      <text>
        <r>
          <rPr>
            <sz val="9"/>
            <rFont val="宋体"/>
            <charset val="134"/>
          </rPr>
          <t>党组织活动经费</t>
        </r>
      </text>
    </comment>
    <comment ref="I25" authorId="0">
      <text>
        <r>
          <rPr>
            <sz val="9"/>
            <rFont val="宋体"/>
            <charset val="134"/>
          </rPr>
          <t>确保做好党组织活动经费</t>
        </r>
      </text>
    </comment>
    <comment ref="H26" authorId="0">
      <text>
        <r>
          <rPr>
            <sz val="9"/>
            <rFont val="宋体"/>
            <charset val="134"/>
          </rPr>
          <t>党组织书记补贴经费</t>
        </r>
      </text>
    </comment>
    <comment ref="I26" authorId="0">
      <text>
        <r>
          <rPr>
            <sz val="9"/>
            <rFont val="宋体"/>
            <charset val="134"/>
          </rPr>
          <t>发放党组织书记补贴经费</t>
        </r>
      </text>
    </comment>
    <comment ref="B27" authorId="0">
      <text>
        <r>
          <rPr>
            <sz val="9"/>
            <rFont val="宋体"/>
            <charset val="134"/>
          </rPr>
          <t>T202989.120-非公培训工作经费</t>
        </r>
      </text>
    </comment>
    <comment ref="H27" authorId="0">
      <text>
        <r>
          <rPr>
            <sz val="9"/>
            <rFont val="宋体"/>
            <charset val="134"/>
          </rPr>
          <t>党建指导员及党建专员业务培训班</t>
        </r>
      </text>
    </comment>
    <comment ref="I27" authorId="0">
      <text>
        <r>
          <rPr>
            <sz val="9"/>
            <rFont val="宋体"/>
            <charset val="134"/>
          </rPr>
          <t>80人/550元/5天</t>
        </r>
      </text>
    </comment>
    <comment ref="H28" authorId="0">
      <text>
        <r>
          <rPr>
            <sz val="9"/>
            <rFont val="宋体"/>
            <charset val="134"/>
          </rPr>
          <t>党务干部“学习贯彻十九大精神，提升党建工作能力”轮训班</t>
        </r>
      </text>
    </comment>
    <comment ref="I28" authorId="0">
      <text>
        <r>
          <rPr>
            <sz val="9"/>
            <rFont val="宋体"/>
            <charset val="134"/>
          </rPr>
          <t>100人 /550元/5天</t>
        </r>
      </text>
    </comment>
    <comment ref="H29" authorId="0">
      <text>
        <r>
          <rPr>
            <sz val="9"/>
            <rFont val="宋体"/>
            <charset val="134"/>
          </rPr>
          <t>企业出资人“学习贯彻十九大精神，不忘初心，牢记使命”主题教育示范班</t>
        </r>
      </text>
    </comment>
    <comment ref="I29" authorId="0">
      <text>
        <r>
          <rPr>
            <sz val="9"/>
            <rFont val="宋体"/>
            <charset val="134"/>
          </rPr>
          <t>60人/550元/5天</t>
        </r>
      </text>
    </comment>
    <comment ref="H30" authorId="0">
      <text>
        <r>
          <rPr>
            <sz val="9"/>
            <rFont val="宋体"/>
            <charset val="134"/>
          </rPr>
          <t>入党积极分子培训班</t>
        </r>
      </text>
    </comment>
    <comment ref="I30" authorId="0">
      <text>
        <r>
          <rPr>
            <sz val="9"/>
            <rFont val="宋体"/>
            <charset val="134"/>
          </rPr>
          <t>80人/500元/5天</t>
        </r>
      </text>
    </comment>
    <comment ref="H31" authorId="0">
      <text>
        <r>
          <rPr>
            <sz val="9"/>
            <rFont val="宋体"/>
            <charset val="134"/>
          </rPr>
          <t>达标率</t>
        </r>
      </text>
    </comment>
    <comment ref="I31" authorId="0">
      <text>
        <r>
          <rPr>
            <sz val="9"/>
            <rFont val="宋体"/>
            <charset val="134"/>
          </rPr>
          <t>确保完成各项培训工作</t>
        </r>
      </text>
    </comment>
  </commentList>
</comments>
</file>

<file path=xl/sharedStrings.xml><?xml version="1.0" encoding="utf-8"?>
<sst xmlns="http://schemas.openxmlformats.org/spreadsheetml/2006/main" count="301" uniqueCount="212">
  <si>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</si>
  <si>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</si>
  <si>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</si>
  <si>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</si>
  <si>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</si>
  <si>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</si>
  <si>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</si>
  <si>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</si>
  <si>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</si>
  <si>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</si>
  <si>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</si>
  <si>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</si>
  <si>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</si>
  <si>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</si>
  <si>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</si>
  <si>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</si>
  <si>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</si>
  <si>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</si>
  <si>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</si>
  <si>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</si>
  <si>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</si>
  <si>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</si>
  <si>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</si>
  <si>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</si>
  <si>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</si>
  <si>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</si>
  <si>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</si>
  <si>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</si>
  <si>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</si>
  <si>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</si>
  <si>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</si>
  <si>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</si>
  <si>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</si>
  <si>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</si>
  <si>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</si>
  <si>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</si>
  <si>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</si>
  <si>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</si>
  <si>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</si>
  <si>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</si>
  <si>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</si>
  <si>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</si>
  <si>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</si>
  <si>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</si>
  <si>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</si>
  <si>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</si>
  <si>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</si>
  <si>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</si>
  <si>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</si>
  <si>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</si>
  <si>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</si>
  <si>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</si>
  <si>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</si>
  <si>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引进人才费用</t>
  </si>
  <si>
    <t>行政运行</t>
  </si>
  <si>
    <t>一般行政管理事务</t>
  </si>
  <si>
    <t>其他组织事务支出</t>
  </si>
  <si>
    <t>机关事业单位基本养老保险缴费支出</t>
  </si>
  <si>
    <t>其他优抚支出</t>
  </si>
  <si>
    <t>行政单位医疗</t>
  </si>
  <si>
    <t>公务员医疗补助</t>
  </si>
  <si>
    <t>住房公积金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</si>
  <si>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</si>
  <si>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</si>
  <si>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</si>
  <si>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</si>
  <si>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</si>
  <si>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</si>
  <si>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</si>
  <si>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</si>
  <si>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规范后的津贴补贴</t>
  </si>
  <si>
    <t>奖金</t>
  </si>
  <si>
    <t>绩效工资</t>
  </si>
  <si>
    <t>机关事业单位基本养老保险</t>
  </si>
  <si>
    <t>城镇职工基本医疗保险</t>
  </si>
  <si>
    <t>生育保险</t>
  </si>
  <si>
    <t>其他社会保障缴费</t>
  </si>
  <si>
    <t>办公费</t>
  </si>
  <si>
    <t>福利费</t>
  </si>
  <si>
    <t>公务用车运行维护费</t>
  </si>
  <si>
    <t>通讯补贴</t>
  </si>
  <si>
    <t>工会经费</t>
  </si>
  <si>
    <t>其他交通费</t>
  </si>
  <si>
    <t>遗嘱生活补助</t>
  </si>
  <si>
    <t>附件1-4</t>
  </si>
  <si>
    <t>一般公共预算“三公”经费支出表</t>
  </si>
  <si>
    <t>单位：万元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</si>
  <si>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</si>
  <si>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</si>
  <si>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</si>
  <si>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</si>
  <si>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</si>
  <si>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</si>
  <si>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</si>
  <si>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</si>
  <si>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农村基础设施建设支出</t>
  </si>
  <si>
    <t>其他国有土地使用权出让收入安排的支出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</si>
  <si>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</si>
  <si>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</si>
  <si>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</si>
  <si>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</si>
  <si>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</si>
  <si>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</si>
  <si>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</si>
  <si>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</si>
  <si>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</si>
  <si>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</si>
  <si>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</si>
  <si>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</si>
  <si>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</si>
  <si>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</si>
  <si>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</si>
  <si>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</si>
  <si>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</si>
  <si>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</si>
  <si>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</si>
  <si>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</si>
  <si>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</si>
  <si>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</si>
  <si>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</si>
  <si>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</si>
  <si>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</si>
  <si>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</si>
  <si>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</si>
  <si>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</si>
  <si>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</si>
  <si>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</si>
  <si>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</si>
  <si>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</si>
  <si>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</si>
  <si>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</si>
  <si>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</si>
  <si>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</si>
  <si>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</si>
  <si>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</si>
  <si>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</si>
  <si>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</si>
  <si>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</si>
  <si>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</si>
  <si>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</si>
  <si>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</si>
  <si>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</si>
  <si>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</si>
  <si>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</si>
  <si>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</si>
  <si>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</si>
  <si>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</si>
  <si>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</si>
  <si>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120001-中共儋州市委组织部</t>
  </si>
  <si>
    <t>附件1-8</t>
  </si>
  <si>
    <t>部门支出总表</t>
  </si>
  <si>
    <t>本级</t>
  </si>
  <si>
    <t>下级</t>
  </si>
  <si>
    <t>附表9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</si>
  <si>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</si>
  <si>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</si>
  <si>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</si>
  <si>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</si>
  <si>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</si>
  <si>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</si>
  <si>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指标类型</t>
  </si>
  <si>
    <t>绩效指标</t>
  </si>
  <si>
    <t>绩效目标</t>
  </si>
  <si>
    <t xml:space="preserve"> 120-中共儋州市委组织部</t>
  </si>
  <si>
    <t xml:space="preserve">   08-干部信息管理工作</t>
  </si>
  <si>
    <t xml:space="preserve">       01-干部信息管理及大组工网分级保护建设经费</t>
  </si>
  <si>
    <t xml:space="preserve"> R201003.120-干部信息管理工作经费</t>
  </si>
  <si>
    <t xml:space="preserve"> 120001-中共儋州市委组织部本级</t>
  </si>
  <si>
    <t>产出指标</t>
  </si>
  <si>
    <t xml:space="preserve"> 大组工网工作经费</t>
  </si>
  <si>
    <t xml:space="preserve"> 12次2000元</t>
  </si>
  <si>
    <t xml:space="preserve"> 干部档案管理工作经费</t>
  </si>
  <si>
    <t xml:space="preserve"> 15次/120000元</t>
  </si>
  <si>
    <t xml:space="preserve"> 公务员管理信息系统工作经费</t>
  </si>
  <si>
    <t xml:space="preserve"> 4次/20000元</t>
  </si>
  <si>
    <t xml:space="preserve"> 信息库建库费用</t>
  </si>
  <si>
    <t xml:space="preserve"> 5次/120000元</t>
  </si>
  <si>
    <t>成效指标</t>
  </si>
  <si>
    <t xml:space="preserve"> 确保做好大组工网涉密网络及设备维护工作</t>
  </si>
  <si>
    <t xml:space="preserve"> 确保顺利完成干部档案管理专项工作</t>
  </si>
  <si>
    <t xml:space="preserve">   12-组织工作</t>
  </si>
  <si>
    <t xml:space="preserve">       01-组织工作经费</t>
  </si>
  <si>
    <t xml:space="preserve"> T203038.120-村级组织活动场所建设及配套设施建设经费</t>
  </si>
  <si>
    <t xml:space="preserve"> 120-中共儋州市委组织部（预留）</t>
  </si>
  <si>
    <t xml:space="preserve"> 2016年新建20个村级组织活动场所配套设</t>
  </si>
  <si>
    <t xml:space="preserve"> 20个/300000元</t>
  </si>
  <si>
    <t xml:space="preserve"> 2019年新建16个居党支部活动场所</t>
  </si>
  <si>
    <t xml:space="preserve"> 16个/900000元</t>
  </si>
  <si>
    <t xml:space="preserve"> 确保完成2016年新建20个村级组织活动场所配套设</t>
  </si>
  <si>
    <t xml:space="preserve"> 2018年新建16个居党支部活动场所</t>
  </si>
  <si>
    <t xml:space="preserve"> 确保2018年新建16个居党支部活动场所</t>
  </si>
  <si>
    <t xml:space="preserve">   99-其它</t>
  </si>
  <si>
    <t xml:space="preserve">       01-其它</t>
  </si>
  <si>
    <t xml:space="preserve"> T202988.120-党组织活动及党组织书记补贴经费</t>
  </si>
  <si>
    <t xml:space="preserve"> 120002-中共儋州市非公有制经济组织和社会组织工作委员会</t>
  </si>
  <si>
    <t xml:space="preserve"> 党组织活动经费</t>
  </si>
  <si>
    <t>200个/5000元</t>
  </si>
  <si>
    <t xml:space="preserve"> 党组织书记补贴经费</t>
  </si>
  <si>
    <t xml:space="preserve"> 200人/500元/12个月</t>
  </si>
  <si>
    <t xml:space="preserve"> 确保做好党组织活动经费</t>
  </si>
  <si>
    <t xml:space="preserve"> 发放党组织书记补贴经费</t>
  </si>
  <si>
    <t xml:space="preserve"> T202989.120-非公培训工作经费</t>
  </si>
  <si>
    <t xml:space="preserve"> 党建指导员及党建专员业务培训班</t>
  </si>
  <si>
    <t xml:space="preserve"> 80人/550元/5天</t>
  </si>
  <si>
    <t xml:space="preserve"> 党务干部“学习贯彻十九大精神，提升党建工作能力”轮训班</t>
  </si>
  <si>
    <t xml:space="preserve"> 100人 /550元/5天</t>
  </si>
  <si>
    <t xml:space="preserve"> 企业出资人“学习贯彻十九大精神，不忘初心，牢记使命”主题教育示范班</t>
  </si>
  <si>
    <t xml:space="preserve"> 60人/550元/5天</t>
  </si>
  <si>
    <t xml:space="preserve"> 入党积极分子培训班</t>
  </si>
  <si>
    <t xml:space="preserve"> 80人/500元/5天</t>
  </si>
  <si>
    <t xml:space="preserve"> 达标率</t>
  </si>
  <si>
    <t xml:space="preserve"> 确保完成各项培训工作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</si>
</sst>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9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9"/>
      <name val="微软雅黑"/>
      <charset val="1"/>
    </font>
    <font>
      <sz val="9"/>
      <color indexed="63"/>
      <name val="微软雅黑"/>
      <charset val="134"/>
    </font>
    <font>
      <sz val="9"/>
      <name val="微软雅黑"/>
      <charset val="134"/>
    </font>
    <font>
      <sz val="1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2" borderId="17" applyNumberFormat="0" applyAlignment="0" applyProtection="0">
      <alignment vertical="center"/>
    </xf>
    <xf numFmtId="0" fontId="25" fillId="2" borderId="15" applyNumberFormat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/>
    <xf numFmtId="0" fontId="0" fillId="0" borderId="0" xfId="0" applyFont="1" applyFill="1" applyAlignment="1">
      <alignment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0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top"/>
    </xf>
    <xf numFmtId="49" fontId="0" fillId="0" borderId="1" xfId="0" applyNumberFormat="1" applyFont="1" applyFill="1" applyBorder="1" applyAlignment="1">
      <alignment horizontal="left" vertical="top" wrapText="1" shrinkToFi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4" fontId="0" fillId="0" borderId="0" xfId="0" applyNumberFormat="1" applyFont="1" applyFill="1" applyBorder="1" applyAlignment="1">
      <alignment horizontal="right" vertical="top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4" fontId="7" fillId="2" borderId="0" xfId="0" applyNumberFormat="1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4" fontId="8" fillId="2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0" fillId="0" borderId="3" xfId="0" applyBorder="1">
      <alignment vertical="center"/>
    </xf>
    <xf numFmtId="176" fontId="0" fillId="0" borderId="0" xfId="0" applyNumberFormat="1" applyBorder="1">
      <alignment vertical="center"/>
    </xf>
    <xf numFmtId="4" fontId="7" fillId="2" borderId="0" xfId="0" applyNumberFormat="1" applyFont="1" applyFill="1" applyAlignment="1">
      <alignment horizontal="center" vertical="center"/>
    </xf>
    <xf numFmtId="176" fontId="0" fillId="0" borderId="11" xfId="0" applyNumberFormat="1" applyBorder="1">
      <alignment vertical="center"/>
    </xf>
    <xf numFmtId="4" fontId="0" fillId="0" borderId="2" xfId="0" applyNumberFormat="1" applyBorder="1">
      <alignment vertical="center"/>
    </xf>
    <xf numFmtId="176" fontId="3" fillId="0" borderId="2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9" fontId="0" fillId="2" borderId="2" xfId="49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3" workbookViewId="0">
      <selection activeCell="E16" sqref="E16"/>
    </sheetView>
  </sheetViews>
  <sheetFormatPr defaultColWidth="9" defaultRowHeight="24.95" customHeight="1" outlineLevelCol="5"/>
  <cols>
    <col min="1" max="1" width="23.5" customWidth="1"/>
    <col min="2" max="2" width="16.5" customWidth="1"/>
    <col min="3" max="3" width="32.125" customWidth="1"/>
    <col min="4" max="4" width="17.125" customWidth="1"/>
    <col min="5" max="5" width="15.125" customWidth="1"/>
    <col min="6" max="6" width="17.75" customWidth="1"/>
    <col min="7" max="7" width="12.625"/>
  </cols>
  <sheetData>
    <row r="1" ht="24.75" customHeight="1" spans="1:1">
      <c r="A1" t="s">
        <v>0</v>
      </c>
    </row>
    <row r="2" ht="39" customHeight="1" spans="1:6">
      <c r="A2" s="24" t="s">
        <v>1</v>
      </c>
      <c r="B2" s="24"/>
      <c r="C2" s="24"/>
      <c r="D2" s="24"/>
      <c r="E2" s="24"/>
      <c r="F2" s="24"/>
    </row>
    <row r="3" ht="26.25" customHeight="1" spans="1:6">
      <c r="A3" s="25" t="s">
        <v>2</v>
      </c>
      <c r="B3" s="24"/>
      <c r="C3" s="24"/>
      <c r="D3" s="24"/>
      <c r="E3" s="24"/>
      <c r="F3" s="79" t="s">
        <v>3</v>
      </c>
    </row>
    <row r="4" customHeight="1" spans="1:6">
      <c r="A4" s="30" t="s">
        <v>4</v>
      </c>
      <c r="B4" s="30"/>
      <c r="C4" s="30" t="s">
        <v>5</v>
      </c>
      <c r="D4" s="30"/>
      <c r="E4" s="30"/>
      <c r="F4" s="30"/>
    </row>
    <row r="5" customHeight="1" spans="1:6">
      <c r="A5" s="30" t="s">
        <v>6</v>
      </c>
      <c r="B5" s="30" t="s">
        <v>7</v>
      </c>
      <c r="C5" s="30" t="s">
        <v>6</v>
      </c>
      <c r="D5" s="30" t="s">
        <v>8</v>
      </c>
      <c r="E5" s="30" t="s">
        <v>9</v>
      </c>
      <c r="F5" s="30" t="s">
        <v>10</v>
      </c>
    </row>
    <row r="6" customHeight="1" spans="1:6">
      <c r="A6" s="40" t="s">
        <v>11</v>
      </c>
      <c r="B6" s="80"/>
      <c r="C6" s="40" t="s">
        <v>12</v>
      </c>
      <c r="D6" s="41"/>
      <c r="E6" s="41"/>
      <c r="F6" s="41"/>
    </row>
    <row r="7" customHeight="1" spans="1:6">
      <c r="A7" s="40" t="s">
        <v>13</v>
      </c>
      <c r="B7" s="54">
        <v>43815946.16</v>
      </c>
      <c r="C7" s="81" t="s">
        <v>14</v>
      </c>
      <c r="D7" s="41">
        <f>E7+F7</f>
        <v>42410418.6</v>
      </c>
      <c r="E7" s="41">
        <v>42410418.6</v>
      </c>
      <c r="F7" s="41"/>
    </row>
    <row r="8" customHeight="1" spans="1:6">
      <c r="A8" s="40" t="s">
        <v>15</v>
      </c>
      <c r="B8" s="41">
        <v>40500000</v>
      </c>
      <c r="C8" s="81" t="s">
        <v>16</v>
      </c>
      <c r="D8" s="41">
        <f t="shared" ref="D8:D33" si="0">E8+F8</f>
        <v>0</v>
      </c>
      <c r="E8" s="41"/>
      <c r="F8" s="41"/>
    </row>
    <row r="9" customHeight="1" spans="1:6">
      <c r="A9" s="40"/>
      <c r="B9" s="41"/>
      <c r="C9" s="81" t="s">
        <v>17</v>
      </c>
      <c r="D9" s="41">
        <f t="shared" si="0"/>
        <v>0</v>
      </c>
      <c r="E9" s="41"/>
      <c r="F9" s="41"/>
    </row>
    <row r="10" customHeight="1" spans="1:6">
      <c r="A10" s="40"/>
      <c r="B10" s="41"/>
      <c r="C10" s="81" t="s">
        <v>18</v>
      </c>
      <c r="D10" s="41">
        <f t="shared" si="0"/>
        <v>0</v>
      </c>
      <c r="E10" s="41"/>
      <c r="F10" s="41"/>
    </row>
    <row r="11" customHeight="1" spans="1:6">
      <c r="A11" s="40"/>
      <c r="B11" s="41"/>
      <c r="C11" s="81" t="s">
        <v>19</v>
      </c>
      <c r="D11" s="41">
        <f t="shared" si="0"/>
        <v>0</v>
      </c>
      <c r="F11" s="41"/>
    </row>
    <row r="12" customHeight="1" spans="1:6">
      <c r="A12" s="40"/>
      <c r="B12" s="41"/>
      <c r="C12" s="81" t="s">
        <v>20</v>
      </c>
      <c r="D12" s="41">
        <f t="shared" si="0"/>
        <v>0</v>
      </c>
      <c r="E12" s="41"/>
      <c r="F12" s="41"/>
    </row>
    <row r="13" customHeight="1" spans="1:6">
      <c r="A13" s="40"/>
      <c r="B13" s="41"/>
      <c r="C13" s="81" t="s">
        <v>21</v>
      </c>
      <c r="D13" s="41">
        <f t="shared" si="0"/>
        <v>0</v>
      </c>
      <c r="E13" s="41"/>
      <c r="F13" s="41"/>
    </row>
    <row r="14" customHeight="1" spans="1:6">
      <c r="A14" s="40"/>
      <c r="B14" s="41"/>
      <c r="C14" s="81" t="s">
        <v>22</v>
      </c>
      <c r="D14" s="41">
        <f t="shared" si="0"/>
        <v>560564</v>
      </c>
      <c r="E14" s="41">
        <v>560564</v>
      </c>
      <c r="F14" s="41"/>
    </row>
    <row r="15" customHeight="1" spans="1:6">
      <c r="A15" s="40"/>
      <c r="B15" s="41"/>
      <c r="C15" s="81" t="s">
        <v>23</v>
      </c>
      <c r="D15" s="41">
        <f t="shared" si="0"/>
        <v>0</v>
      </c>
      <c r="E15" s="41"/>
      <c r="F15" s="41"/>
    </row>
    <row r="16" customHeight="1" spans="1:6">
      <c r="A16" s="40"/>
      <c r="B16" s="41"/>
      <c r="C16" s="81" t="s">
        <v>24</v>
      </c>
      <c r="D16" s="41">
        <f t="shared" si="0"/>
        <v>466050.56</v>
      </c>
      <c r="E16" s="41">
        <v>466050.56</v>
      </c>
      <c r="F16" s="41"/>
    </row>
    <row r="17" customHeight="1" spans="1:6">
      <c r="A17" s="40"/>
      <c r="B17" s="41"/>
      <c r="C17" s="81" t="s">
        <v>25</v>
      </c>
      <c r="D17" s="41">
        <f t="shared" si="0"/>
        <v>0</v>
      </c>
      <c r="E17" s="41"/>
      <c r="F17" s="41"/>
    </row>
    <row r="18" customHeight="1" spans="1:6">
      <c r="A18" s="40"/>
      <c r="B18" s="41"/>
      <c r="C18" s="81" t="s">
        <v>26</v>
      </c>
      <c r="D18" s="41">
        <f t="shared" si="0"/>
        <v>40500000</v>
      </c>
      <c r="E18" s="41"/>
      <c r="F18" s="41">
        <v>40500000</v>
      </c>
    </row>
    <row r="19" customHeight="1" spans="1:6">
      <c r="A19" s="40"/>
      <c r="B19" s="41"/>
      <c r="C19" s="81" t="s">
        <v>27</v>
      </c>
      <c r="D19" s="41">
        <f t="shared" si="0"/>
        <v>0</v>
      </c>
      <c r="E19" s="41"/>
      <c r="F19" s="41"/>
    </row>
    <row r="20" customHeight="1" spans="1:6">
      <c r="A20" s="40"/>
      <c r="B20" s="41"/>
      <c r="C20" s="81" t="s">
        <v>28</v>
      </c>
      <c r="D20" s="41">
        <f t="shared" si="0"/>
        <v>0</v>
      </c>
      <c r="E20" s="41"/>
      <c r="F20" s="41"/>
    </row>
    <row r="21" customHeight="1" spans="1:6">
      <c r="A21" s="40"/>
      <c r="B21" s="41"/>
      <c r="C21" s="81" t="s">
        <v>29</v>
      </c>
      <c r="D21" s="41">
        <f t="shared" si="0"/>
        <v>0</v>
      </c>
      <c r="E21" s="41"/>
      <c r="F21" s="41"/>
    </row>
    <row r="22" customHeight="1" spans="1:6">
      <c r="A22" s="40"/>
      <c r="B22" s="41"/>
      <c r="C22" s="81" t="s">
        <v>30</v>
      </c>
      <c r="D22" s="41">
        <f t="shared" si="0"/>
        <v>0</v>
      </c>
      <c r="E22" s="41"/>
      <c r="F22" s="41"/>
    </row>
    <row r="23" customHeight="1" spans="1:6">
      <c r="A23" s="40"/>
      <c r="B23" s="41"/>
      <c r="C23" s="81" t="s">
        <v>31</v>
      </c>
      <c r="D23" s="41">
        <f t="shared" si="0"/>
        <v>0</v>
      </c>
      <c r="E23" s="41"/>
      <c r="F23" s="41"/>
    </row>
    <row r="24" customHeight="1" spans="1:6">
      <c r="A24" s="40"/>
      <c r="B24" s="41"/>
      <c r="C24" s="81" t="s">
        <v>32</v>
      </c>
      <c r="D24" s="41">
        <f t="shared" si="0"/>
        <v>0</v>
      </c>
      <c r="E24" s="41"/>
      <c r="F24" s="41"/>
    </row>
    <row r="25" customHeight="1" spans="1:6">
      <c r="A25" s="40"/>
      <c r="B25" s="41"/>
      <c r="C25" s="81" t="s">
        <v>33</v>
      </c>
      <c r="D25" s="41">
        <f t="shared" si="0"/>
        <v>0</v>
      </c>
      <c r="E25" s="41"/>
      <c r="F25" s="41"/>
    </row>
    <row r="26" customHeight="1" spans="1:6">
      <c r="A26" s="40"/>
      <c r="B26" s="41"/>
      <c r="C26" s="81" t="s">
        <v>34</v>
      </c>
      <c r="D26" s="41">
        <f t="shared" si="0"/>
        <v>378913</v>
      </c>
      <c r="E26" s="41">
        <v>378913</v>
      </c>
      <c r="F26" s="41"/>
    </row>
    <row r="27" customHeight="1" spans="1:6">
      <c r="A27" s="40"/>
      <c r="B27" s="41"/>
      <c r="C27" s="81" t="s">
        <v>35</v>
      </c>
      <c r="D27" s="41">
        <f t="shared" si="0"/>
        <v>0</v>
      </c>
      <c r="F27" s="41"/>
    </row>
    <row r="28" customHeight="1" spans="1:6">
      <c r="A28" s="40"/>
      <c r="B28" s="41"/>
      <c r="C28" s="81" t="s">
        <v>36</v>
      </c>
      <c r="D28" s="41">
        <f t="shared" si="0"/>
        <v>0</v>
      </c>
      <c r="E28" s="41"/>
      <c r="F28" s="41"/>
    </row>
    <row r="29" customHeight="1" spans="1:6">
      <c r="A29" s="40"/>
      <c r="B29" s="41"/>
      <c r="C29" s="81" t="s">
        <v>37</v>
      </c>
      <c r="D29" s="41">
        <f t="shared" si="0"/>
        <v>0</v>
      </c>
      <c r="E29" s="41"/>
      <c r="F29" s="41"/>
    </row>
    <row r="30" customHeight="1" spans="1:6">
      <c r="A30" s="40"/>
      <c r="B30" s="41"/>
      <c r="C30" s="81" t="s">
        <v>38</v>
      </c>
      <c r="D30" s="41">
        <f t="shared" si="0"/>
        <v>0</v>
      </c>
      <c r="E30" s="41"/>
      <c r="F30" s="41"/>
    </row>
    <row r="31" customHeight="1" spans="1:6">
      <c r="A31" s="40"/>
      <c r="B31" s="41"/>
      <c r="C31" s="81" t="s">
        <v>39</v>
      </c>
      <c r="D31" s="41">
        <f t="shared" si="0"/>
        <v>0</v>
      </c>
      <c r="E31" s="41"/>
      <c r="F31" s="41"/>
    </row>
    <row r="32" customHeight="1" spans="1:6">
      <c r="A32" s="40"/>
      <c r="B32" s="41"/>
      <c r="C32" s="81" t="s">
        <v>40</v>
      </c>
      <c r="D32" s="41">
        <f t="shared" si="0"/>
        <v>0</v>
      </c>
      <c r="E32" s="41"/>
      <c r="F32" s="41"/>
    </row>
    <row r="33" ht="39" customHeight="1" spans="1:6">
      <c r="A33" s="40"/>
      <c r="B33" s="41"/>
      <c r="C33" s="81" t="s">
        <v>41</v>
      </c>
      <c r="D33" s="41">
        <f t="shared" si="0"/>
        <v>0</v>
      </c>
      <c r="E33" s="41"/>
      <c r="F33" s="41"/>
    </row>
    <row r="34" ht="53" customHeight="1" spans="1:6">
      <c r="A34" s="40" t="s">
        <v>42</v>
      </c>
      <c r="B34" s="41">
        <f>SUM(B6:B33)</f>
        <v>84315946.16</v>
      </c>
      <c r="C34" s="81" t="s">
        <v>43</v>
      </c>
      <c r="D34" s="41">
        <f>SUM(D7:D33)</f>
        <v>84315946.16</v>
      </c>
      <c r="E34" s="41">
        <f>SUM(E7:E26)</f>
        <v>43815946.16</v>
      </c>
      <c r="F34" s="41">
        <f>SUM(F6:F33)</f>
        <v>40500000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4" workbookViewId="0">
      <selection activeCell="F13" sqref="F13"/>
    </sheetView>
  </sheetViews>
  <sheetFormatPr defaultColWidth="15.625" defaultRowHeight="24.95" customHeight="1" outlineLevelCol="6"/>
  <cols>
    <col min="1" max="1" width="9.125" style="63" customWidth="1"/>
    <col min="2" max="2" width="30.875" customWidth="1"/>
    <col min="3" max="3" width="16"/>
    <col min="5" max="5" width="15.875" customWidth="1"/>
    <col min="7" max="7" width="16"/>
  </cols>
  <sheetData>
    <row r="1" customHeight="1" spans="1:1">
      <c r="A1" t="s">
        <v>44</v>
      </c>
    </row>
    <row r="2" customHeight="1" spans="1:5">
      <c r="A2" s="24" t="s">
        <v>45</v>
      </c>
      <c r="B2" s="24"/>
      <c r="C2" s="24"/>
      <c r="D2" s="24"/>
      <c r="E2" s="24"/>
    </row>
    <row r="3" customHeight="1" spans="1:5">
      <c r="A3" s="25" t="s">
        <v>2</v>
      </c>
      <c r="B3" s="24"/>
      <c r="C3" s="24"/>
      <c r="D3" s="24"/>
      <c r="E3" s="44" t="s">
        <v>3</v>
      </c>
    </row>
    <row r="4" customHeight="1" spans="1:5">
      <c r="A4" s="30" t="s">
        <v>46</v>
      </c>
      <c r="B4" s="30"/>
      <c r="C4" s="30" t="s">
        <v>47</v>
      </c>
      <c r="D4" s="30"/>
      <c r="E4" s="30"/>
    </row>
    <row r="5" s="43" customFormat="1" customHeight="1" spans="1:5">
      <c r="A5" s="30" t="s">
        <v>48</v>
      </c>
      <c r="B5" s="30" t="s">
        <v>49</v>
      </c>
      <c r="C5" s="30" t="s">
        <v>50</v>
      </c>
      <c r="D5" s="30" t="s">
        <v>51</v>
      </c>
      <c r="E5" s="30" t="s">
        <v>52</v>
      </c>
    </row>
    <row r="6" s="75" customFormat="1" customHeight="1" spans="1:5">
      <c r="A6" s="32">
        <v>2011008</v>
      </c>
      <c r="B6" s="32" t="s">
        <v>53</v>
      </c>
      <c r="C6" s="38">
        <f>D6+E6</f>
        <v>30000000</v>
      </c>
      <c r="D6" s="76"/>
      <c r="E6" s="38">
        <v>30000000</v>
      </c>
    </row>
    <row r="7" s="23" customFormat="1" customHeight="1" spans="1:5">
      <c r="A7" s="35">
        <v>2013201</v>
      </c>
      <c r="B7" s="36" t="s">
        <v>54</v>
      </c>
      <c r="C7" s="38">
        <v>4045318.6</v>
      </c>
      <c r="D7" s="38">
        <v>4045318.6</v>
      </c>
      <c r="E7" s="38"/>
    </row>
    <row r="8" s="23" customFormat="1" customHeight="1" spans="1:5">
      <c r="A8" s="35">
        <v>2013202</v>
      </c>
      <c r="B8" s="36" t="s">
        <v>55</v>
      </c>
      <c r="C8" s="38">
        <f t="shared" ref="C7:C11" si="0">SUM(D8:E8)</f>
        <v>1200000</v>
      </c>
      <c r="D8" s="38"/>
      <c r="E8" s="38">
        <v>1200000</v>
      </c>
    </row>
    <row r="9" s="23" customFormat="1" customHeight="1" spans="1:5">
      <c r="A9" s="35">
        <v>2013299</v>
      </c>
      <c r="B9" s="36" t="s">
        <v>56</v>
      </c>
      <c r="C9" s="38">
        <v>7165100</v>
      </c>
      <c r="D9" s="38"/>
      <c r="E9" s="38">
        <v>7165100</v>
      </c>
    </row>
    <row r="10" s="23" customFormat="1" customHeight="1" spans="1:5">
      <c r="A10" s="35">
        <v>2080505</v>
      </c>
      <c r="B10" s="36" t="s">
        <v>57</v>
      </c>
      <c r="C10" s="38">
        <v>550160</v>
      </c>
      <c r="D10" s="38">
        <v>550160</v>
      </c>
      <c r="E10" s="38"/>
    </row>
    <row r="11" s="23" customFormat="1" customHeight="1" spans="1:5">
      <c r="A11" s="35">
        <v>2080899</v>
      </c>
      <c r="B11" s="36" t="s">
        <v>58</v>
      </c>
      <c r="C11" s="38">
        <f>SUM(D11:E11)</f>
        <v>10404</v>
      </c>
      <c r="D11" s="38">
        <v>10404</v>
      </c>
      <c r="E11" s="38"/>
    </row>
    <row r="12" s="23" customFormat="1" customHeight="1" spans="1:5">
      <c r="A12" s="35">
        <v>2101101</v>
      </c>
      <c r="B12" s="36" t="s">
        <v>59</v>
      </c>
      <c r="C12" s="38">
        <v>129327.8</v>
      </c>
      <c r="D12" s="38">
        <v>129327.8</v>
      </c>
      <c r="E12" s="38"/>
    </row>
    <row r="13" s="23" customFormat="1" customHeight="1" spans="1:5">
      <c r="A13" s="35">
        <v>2101103</v>
      </c>
      <c r="B13" s="36" t="s">
        <v>60</v>
      </c>
      <c r="C13" s="38">
        <v>336722.76</v>
      </c>
      <c r="D13" s="38">
        <v>336722.76</v>
      </c>
      <c r="E13" s="38"/>
    </row>
    <row r="14" customHeight="1" spans="1:5">
      <c r="A14" s="77">
        <v>2210201</v>
      </c>
      <c r="B14" s="62" t="s">
        <v>61</v>
      </c>
      <c r="C14" s="54">
        <v>378913</v>
      </c>
      <c r="D14" s="54">
        <v>378913</v>
      </c>
      <c r="E14" s="54"/>
    </row>
    <row r="15" customHeight="1" spans="1:5">
      <c r="A15" s="78" t="s">
        <v>8</v>
      </c>
      <c r="B15" s="78"/>
      <c r="C15" s="54">
        <f>SUM(C6:C14)</f>
        <v>43815946.16</v>
      </c>
      <c r="D15" s="54">
        <f>SUM(D6:D14)</f>
        <v>5450846.16</v>
      </c>
      <c r="E15" s="54">
        <f>SUM(E6:E14)</f>
        <v>38365100</v>
      </c>
    </row>
    <row r="16" customHeight="1" spans="7:7">
      <c r="G16" s="54"/>
    </row>
  </sheetData>
  <mergeCells count="4">
    <mergeCell ref="A2:E2"/>
    <mergeCell ref="A4:B4"/>
    <mergeCell ref="C4:E4"/>
    <mergeCell ref="A15:B1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4" workbookViewId="0">
      <selection activeCell="D7" sqref="D7"/>
    </sheetView>
  </sheetViews>
  <sheetFormatPr defaultColWidth="15.625" defaultRowHeight="24.95" customHeight="1" outlineLevelCol="7"/>
  <cols>
    <col min="1" max="1" width="9.625" style="63" customWidth="1"/>
    <col min="2" max="2" width="25.125" customWidth="1"/>
  </cols>
  <sheetData>
    <row r="1" customHeight="1" spans="1:1">
      <c r="A1" t="s">
        <v>62</v>
      </c>
    </row>
    <row r="2" customHeight="1" spans="1:5">
      <c r="A2" s="24" t="s">
        <v>63</v>
      </c>
      <c r="B2" s="24"/>
      <c r="C2" s="24"/>
      <c r="D2" s="24"/>
      <c r="E2" s="24"/>
    </row>
    <row r="3" customHeight="1" spans="1:5">
      <c r="A3" s="25" t="s">
        <v>2</v>
      </c>
      <c r="E3" s="44" t="s">
        <v>3</v>
      </c>
    </row>
    <row r="4" customHeight="1" spans="1:8">
      <c r="A4" s="30" t="s">
        <v>64</v>
      </c>
      <c r="B4" s="50"/>
      <c r="C4" s="30" t="s">
        <v>65</v>
      </c>
      <c r="D4" s="30"/>
      <c r="E4" s="30"/>
      <c r="H4" s="25"/>
    </row>
    <row r="5" s="43" customFormat="1" customHeight="1" spans="1:8">
      <c r="A5" s="30" t="s">
        <v>48</v>
      </c>
      <c r="B5" s="50" t="s">
        <v>49</v>
      </c>
      <c r="C5" s="30" t="s">
        <v>8</v>
      </c>
      <c r="D5" s="30" t="s">
        <v>66</v>
      </c>
      <c r="E5" s="30" t="s">
        <v>67</v>
      </c>
      <c r="F5" s="58"/>
      <c r="G5" s="58"/>
      <c r="H5" s="64"/>
    </row>
    <row r="6" s="23" customFormat="1" customHeight="1" spans="1:8">
      <c r="A6" s="32">
        <v>30101</v>
      </c>
      <c r="B6" s="65" t="s">
        <v>68</v>
      </c>
      <c r="C6" s="41">
        <v>1521504</v>
      </c>
      <c r="D6" s="41">
        <v>1521504</v>
      </c>
      <c r="E6" s="34"/>
      <c r="F6" s="66"/>
      <c r="G6" s="67"/>
      <c r="H6" s="68"/>
    </row>
    <row r="7" customHeight="1" spans="1:8">
      <c r="A7" s="39">
        <v>30102</v>
      </c>
      <c r="B7" s="69" t="s">
        <v>69</v>
      </c>
      <c r="C7" s="41">
        <v>231720</v>
      </c>
      <c r="D7" s="41">
        <v>231720</v>
      </c>
      <c r="E7" s="41"/>
      <c r="F7" s="25"/>
      <c r="G7" s="70"/>
      <c r="H7" s="70"/>
    </row>
    <row r="8" customHeight="1" spans="1:8">
      <c r="A8" s="39">
        <v>3010205</v>
      </c>
      <c r="B8" s="69" t="s">
        <v>70</v>
      </c>
      <c r="C8" s="41">
        <v>1221984</v>
      </c>
      <c r="D8" s="41">
        <v>1221984</v>
      </c>
      <c r="E8" s="41"/>
      <c r="F8" s="25"/>
      <c r="G8" s="70"/>
      <c r="H8" s="70"/>
    </row>
    <row r="9" customHeight="1" spans="1:8">
      <c r="A9" s="39">
        <v>30103</v>
      </c>
      <c r="B9" s="69" t="s">
        <v>71</v>
      </c>
      <c r="C9" s="41">
        <v>126792</v>
      </c>
      <c r="D9" s="41">
        <v>126792</v>
      </c>
      <c r="E9" s="41"/>
      <c r="F9" s="25"/>
      <c r="G9" s="70"/>
      <c r="H9" s="70"/>
    </row>
    <row r="10" customHeight="1" spans="1:8">
      <c r="A10" s="39">
        <v>30107</v>
      </c>
      <c r="B10" s="69" t="s">
        <v>72</v>
      </c>
      <c r="C10" s="41">
        <v>9600</v>
      </c>
      <c r="D10" s="41">
        <v>9600</v>
      </c>
      <c r="E10" s="41"/>
      <c r="F10" s="25"/>
      <c r="G10" s="70"/>
      <c r="H10" s="25"/>
    </row>
    <row r="11" customHeight="1" spans="1:8">
      <c r="A11" s="39">
        <v>30108</v>
      </c>
      <c r="B11" s="69" t="s">
        <v>73</v>
      </c>
      <c r="C11" s="41">
        <v>550160</v>
      </c>
      <c r="D11" s="41">
        <v>550160</v>
      </c>
      <c r="E11" s="41"/>
      <c r="F11" s="25"/>
      <c r="G11" s="64"/>
      <c r="H11" s="25"/>
    </row>
    <row r="12" customHeight="1" spans="1:8">
      <c r="A12" s="39">
        <v>30110</v>
      </c>
      <c r="B12" s="69" t="s">
        <v>74</v>
      </c>
      <c r="C12" s="41">
        <v>121720.3</v>
      </c>
      <c r="D12" s="41">
        <v>121720.3</v>
      </c>
      <c r="E12" s="41"/>
      <c r="F12" s="25"/>
      <c r="G12" s="64"/>
      <c r="H12" s="25"/>
    </row>
    <row r="13" customHeight="1" spans="1:7">
      <c r="A13" s="39">
        <v>3011203</v>
      </c>
      <c r="B13" s="69" t="s">
        <v>75</v>
      </c>
      <c r="C13" s="41">
        <v>7607.5</v>
      </c>
      <c r="D13" s="41">
        <v>7607.5</v>
      </c>
      <c r="E13" s="41"/>
      <c r="G13" s="71"/>
    </row>
    <row r="14" customHeight="1" spans="1:7">
      <c r="A14" s="39">
        <v>30112</v>
      </c>
      <c r="B14" s="69" t="s">
        <v>76</v>
      </c>
      <c r="C14" s="41">
        <v>6809.8</v>
      </c>
      <c r="D14" s="41">
        <v>6809.8</v>
      </c>
      <c r="E14" s="41"/>
      <c r="G14" s="71"/>
    </row>
    <row r="15" customHeight="1" spans="1:7">
      <c r="A15" s="39">
        <v>30111</v>
      </c>
      <c r="B15" s="69" t="s">
        <v>60</v>
      </c>
      <c r="C15" s="41">
        <v>336722.76</v>
      </c>
      <c r="D15" s="41">
        <v>336722.76</v>
      </c>
      <c r="E15" s="41"/>
      <c r="G15" s="71"/>
    </row>
    <row r="16" customHeight="1" spans="1:7">
      <c r="A16" s="39">
        <v>30113</v>
      </c>
      <c r="B16" s="69" t="s">
        <v>61</v>
      </c>
      <c r="C16" s="41">
        <v>378913</v>
      </c>
      <c r="D16" s="41">
        <v>378913</v>
      </c>
      <c r="E16" s="41"/>
      <c r="G16" s="71"/>
    </row>
    <row r="17" customHeight="1" spans="1:7">
      <c r="A17" s="39">
        <v>30201</v>
      </c>
      <c r="B17" s="40" t="s">
        <v>77</v>
      </c>
      <c r="C17" s="41">
        <f>E17</f>
        <v>494268</v>
      </c>
      <c r="D17" s="41"/>
      <c r="E17" s="72">
        <v>494268</v>
      </c>
      <c r="G17" s="71"/>
    </row>
    <row r="18" customHeight="1" spans="1:7">
      <c r="A18" s="39">
        <v>30229</v>
      </c>
      <c r="B18" s="40" t="s">
        <v>78</v>
      </c>
      <c r="C18" s="41">
        <v>1092</v>
      </c>
      <c r="D18" s="41"/>
      <c r="E18" s="41">
        <v>1092</v>
      </c>
      <c r="G18" s="71"/>
    </row>
    <row r="19" customHeight="1" spans="1:7">
      <c r="A19" s="39">
        <v>30231</v>
      </c>
      <c r="B19" s="40" t="s">
        <v>79</v>
      </c>
      <c r="C19" s="41">
        <v>30000</v>
      </c>
      <c r="D19" s="41"/>
      <c r="E19" s="41">
        <v>30000</v>
      </c>
      <c r="G19" s="71"/>
    </row>
    <row r="20" customHeight="1" spans="1:7">
      <c r="A20" s="39">
        <v>3020702</v>
      </c>
      <c r="B20" s="40" t="s">
        <v>80</v>
      </c>
      <c r="C20" s="41">
        <v>58560</v>
      </c>
      <c r="D20" s="41"/>
      <c r="E20" s="41">
        <v>58560</v>
      </c>
      <c r="G20" s="71"/>
    </row>
    <row r="21" customHeight="1" spans="1:7">
      <c r="A21" s="39">
        <v>30228</v>
      </c>
      <c r="B21" s="40" t="s">
        <v>81</v>
      </c>
      <c r="C21" s="41">
        <v>60028.8</v>
      </c>
      <c r="D21" s="41"/>
      <c r="E21" s="41">
        <v>60028.8</v>
      </c>
      <c r="G21" s="71"/>
    </row>
    <row r="22" customHeight="1" spans="1:7">
      <c r="A22" s="39">
        <v>30239</v>
      </c>
      <c r="B22" s="40" t="s">
        <v>82</v>
      </c>
      <c r="C22" s="41">
        <v>282960</v>
      </c>
      <c r="D22" s="41"/>
      <c r="E22" s="41">
        <v>282960</v>
      </c>
      <c r="G22" s="71"/>
    </row>
    <row r="23" customHeight="1" spans="1:5">
      <c r="A23" s="39">
        <v>3030501</v>
      </c>
      <c r="B23" s="40" t="s">
        <v>83</v>
      </c>
      <c r="C23" s="41">
        <v>10404</v>
      </c>
      <c r="D23" s="41">
        <v>10404</v>
      </c>
      <c r="E23" s="41"/>
    </row>
    <row r="24" customHeight="1" spans="1:5">
      <c r="A24" s="30" t="s">
        <v>8</v>
      </c>
      <c r="B24" s="30"/>
      <c r="C24" s="73">
        <f>SUM(C6:C23)</f>
        <v>5450846.16</v>
      </c>
      <c r="D24" s="74">
        <f>SUM(D6:D23)</f>
        <v>4523937.36</v>
      </c>
      <c r="E24" s="41">
        <f>SUM(E6:E23)</f>
        <v>926908.8</v>
      </c>
    </row>
  </sheetData>
  <mergeCells count="4">
    <mergeCell ref="A2:E2"/>
    <mergeCell ref="A4:B4"/>
    <mergeCell ref="C4:E4"/>
    <mergeCell ref="A24:B2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F14" sqref="F14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84</v>
      </c>
    </row>
    <row r="2" ht="34.5" customHeight="1" spans="1:12">
      <c r="A2" s="24" t="s">
        <v>85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customHeight="1" spans="1:12">
      <c r="A3" s="25" t="s">
        <v>2</v>
      </c>
      <c r="L3" s="44" t="s">
        <v>86</v>
      </c>
    </row>
    <row r="4" ht="29.25" customHeight="1" spans="1:12">
      <c r="A4" s="30" t="s">
        <v>87</v>
      </c>
      <c r="B4" s="30"/>
      <c r="C4" s="30"/>
      <c r="D4" s="30"/>
      <c r="E4" s="30"/>
      <c r="F4" s="30"/>
      <c r="G4" s="30" t="s">
        <v>47</v>
      </c>
      <c r="H4" s="30"/>
      <c r="I4" s="30"/>
      <c r="J4" s="30"/>
      <c r="K4" s="30"/>
      <c r="L4" s="30"/>
    </row>
    <row r="5" s="60" customFormat="1" customHeight="1" spans="1:12">
      <c r="A5" s="61" t="s">
        <v>8</v>
      </c>
      <c r="B5" s="61" t="s">
        <v>88</v>
      </c>
      <c r="C5" s="61" t="s">
        <v>89</v>
      </c>
      <c r="D5" s="61"/>
      <c r="E5" s="61"/>
      <c r="F5" s="61" t="s">
        <v>90</v>
      </c>
      <c r="G5" s="61" t="s">
        <v>8</v>
      </c>
      <c r="H5" s="61" t="s">
        <v>88</v>
      </c>
      <c r="I5" s="61" t="s">
        <v>89</v>
      </c>
      <c r="J5" s="61"/>
      <c r="K5" s="61"/>
      <c r="L5" s="61" t="s">
        <v>90</v>
      </c>
    </row>
    <row r="6" s="60" customFormat="1" customHeight="1" spans="1:12">
      <c r="A6" s="61"/>
      <c r="B6" s="61"/>
      <c r="C6" s="61" t="s">
        <v>50</v>
      </c>
      <c r="D6" s="61" t="s">
        <v>91</v>
      </c>
      <c r="E6" s="61" t="s">
        <v>92</v>
      </c>
      <c r="F6" s="61"/>
      <c r="G6" s="61"/>
      <c r="H6" s="61"/>
      <c r="I6" s="61" t="s">
        <v>50</v>
      </c>
      <c r="J6" s="61" t="s">
        <v>91</v>
      </c>
      <c r="K6" s="61" t="s">
        <v>92</v>
      </c>
      <c r="L6" s="61"/>
    </row>
    <row r="7" ht="39" customHeight="1" spans="1:12">
      <c r="A7" s="62">
        <f>B7+C7+F7</f>
        <v>58.1</v>
      </c>
      <c r="B7" s="62">
        <v>2.6</v>
      </c>
      <c r="C7" s="62">
        <f>SUM(D7:E7)</f>
        <v>38</v>
      </c>
      <c r="D7" s="62">
        <v>0</v>
      </c>
      <c r="E7" s="62">
        <v>38</v>
      </c>
      <c r="F7" s="62">
        <v>17.5</v>
      </c>
      <c r="G7" s="62">
        <v>58.1</v>
      </c>
      <c r="H7" s="62">
        <v>2.6</v>
      </c>
      <c r="I7" s="62">
        <v>38</v>
      </c>
      <c r="J7" s="62">
        <v>0</v>
      </c>
      <c r="K7" s="62">
        <v>38</v>
      </c>
      <c r="L7" s="62">
        <v>17.5</v>
      </c>
    </row>
    <row r="8" ht="40.5" customHeight="1" spans="1:1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customHeight="1" spans="1:1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</row>
    <row r="10" ht="26.25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16" sqref="E16"/>
    </sheetView>
  </sheetViews>
  <sheetFormatPr defaultColWidth="15.625" defaultRowHeight="24.95" customHeight="1" outlineLevelRow="7" outlineLevelCol="4"/>
  <cols>
    <col min="1" max="1" width="12.5" style="43" customWidth="1"/>
    <col min="2" max="2" width="28" customWidth="1"/>
    <col min="3" max="3" width="17.625" customWidth="1"/>
    <col min="4" max="4" width="11.5" customWidth="1"/>
    <col min="5" max="5" width="18.125" customWidth="1"/>
  </cols>
  <sheetData>
    <row r="1" customHeight="1" spans="1:1">
      <c r="A1" s="43" t="s">
        <v>93</v>
      </c>
    </row>
    <row r="2" s="57" customFormat="1" ht="47.25" customHeight="1" spans="1:5">
      <c r="A2" s="24" t="s">
        <v>94</v>
      </c>
      <c r="B2" s="24"/>
      <c r="C2" s="24"/>
      <c r="D2" s="24"/>
      <c r="E2" s="24"/>
    </row>
    <row r="3" customHeight="1" spans="1:5">
      <c r="A3" s="58" t="s">
        <v>2</v>
      </c>
      <c r="E3" s="44" t="s">
        <v>3</v>
      </c>
    </row>
    <row r="4" customHeight="1" spans="1:5">
      <c r="A4" s="30" t="s">
        <v>46</v>
      </c>
      <c r="B4" s="30"/>
      <c r="C4" s="30" t="s">
        <v>47</v>
      </c>
      <c r="D4" s="30"/>
      <c r="E4" s="30"/>
    </row>
    <row r="5" s="43" customFormat="1" customHeight="1" spans="1:5">
      <c r="A5" s="30" t="s">
        <v>48</v>
      </c>
      <c r="B5" s="30" t="s">
        <v>49</v>
      </c>
      <c r="C5" s="30" t="s">
        <v>50</v>
      </c>
      <c r="D5" s="30" t="s">
        <v>51</v>
      </c>
      <c r="E5" s="30" t="s">
        <v>52</v>
      </c>
    </row>
    <row r="6" customHeight="1" spans="1:5">
      <c r="A6" s="30">
        <v>2120804</v>
      </c>
      <c r="B6" s="40" t="s">
        <v>95</v>
      </c>
      <c r="C6" s="41">
        <v>13500000</v>
      </c>
      <c r="D6" s="41"/>
      <c r="E6" s="41">
        <v>13500000</v>
      </c>
    </row>
    <row r="7" customHeight="1" spans="1:5">
      <c r="A7" s="59">
        <v>2120899</v>
      </c>
      <c r="B7" s="40" t="s">
        <v>96</v>
      </c>
      <c r="C7" s="41">
        <v>27000000</v>
      </c>
      <c r="D7" s="41"/>
      <c r="E7" s="41">
        <v>27000000</v>
      </c>
    </row>
    <row r="8" customHeight="1" spans="1:5">
      <c r="A8" s="30" t="s">
        <v>8</v>
      </c>
      <c r="B8" s="30"/>
      <c r="C8" s="41">
        <f>SUM(C6:C7)</f>
        <v>40500000</v>
      </c>
      <c r="D8" s="41">
        <f>SUM(D6:D7)</f>
        <v>0</v>
      </c>
      <c r="E8" s="41">
        <f>SUM(E6:E7)</f>
        <v>40500000</v>
      </c>
    </row>
  </sheetData>
  <mergeCells count="4">
    <mergeCell ref="A2:E2"/>
    <mergeCell ref="A4:B4"/>
    <mergeCell ref="C4:E4"/>
    <mergeCell ref="A8:B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F3" sqref="F3"/>
    </sheetView>
  </sheetViews>
  <sheetFormatPr defaultColWidth="9" defaultRowHeight="24.95" customHeight="1" outlineLevelCol="3"/>
  <cols>
    <col min="1" max="1" width="22.625" customWidth="1"/>
    <col min="2" max="2" width="19.625" customWidth="1"/>
    <col min="3" max="3" width="36.125" customWidth="1"/>
    <col min="4" max="4" width="15" customWidth="1"/>
  </cols>
  <sheetData>
    <row r="1" customHeight="1" spans="1:1">
      <c r="A1" t="s">
        <v>97</v>
      </c>
    </row>
    <row r="2" ht="40.5" customHeight="1" spans="1:4">
      <c r="A2" s="24" t="s">
        <v>98</v>
      </c>
      <c r="B2" s="24"/>
      <c r="C2" s="24"/>
      <c r="D2" s="24"/>
    </row>
    <row r="3" customHeight="1" spans="1:4">
      <c r="A3" s="25" t="s">
        <v>2</v>
      </c>
      <c r="D3" s="44" t="s">
        <v>3</v>
      </c>
    </row>
    <row r="4" customHeight="1" spans="1:4">
      <c r="A4" s="52" t="s">
        <v>99</v>
      </c>
      <c r="B4" s="52"/>
      <c r="C4" s="52" t="s">
        <v>100</v>
      </c>
      <c r="D4" s="52"/>
    </row>
    <row r="5" customHeight="1" spans="1:4">
      <c r="A5" s="52" t="s">
        <v>101</v>
      </c>
      <c r="B5" s="52" t="s">
        <v>102</v>
      </c>
      <c r="C5" s="52" t="s">
        <v>101</v>
      </c>
      <c r="D5" s="52" t="s">
        <v>102</v>
      </c>
    </row>
    <row r="6" ht="20.1" customHeight="1" spans="1:4">
      <c r="A6" s="53" t="s">
        <v>103</v>
      </c>
      <c r="B6" s="54">
        <v>43815946.16</v>
      </c>
      <c r="C6" s="53" t="s">
        <v>104</v>
      </c>
      <c r="D6" s="41">
        <v>42410418.6</v>
      </c>
    </row>
    <row r="7" ht="20.1" customHeight="1" spans="1:4">
      <c r="A7" s="55" t="s">
        <v>105</v>
      </c>
      <c r="B7" s="41">
        <v>40500000</v>
      </c>
      <c r="C7" s="53" t="s">
        <v>106</v>
      </c>
      <c r="D7" s="41">
        <v>0</v>
      </c>
    </row>
    <row r="8" ht="20.1" customHeight="1" spans="1:4">
      <c r="A8" s="55"/>
      <c r="B8" s="41"/>
      <c r="C8" s="53" t="s">
        <v>107</v>
      </c>
      <c r="D8" s="41">
        <v>0</v>
      </c>
    </row>
    <row r="9" ht="20.1" customHeight="1" spans="1:4">
      <c r="A9" s="55"/>
      <c r="B9" s="41"/>
      <c r="C9" s="53" t="s">
        <v>108</v>
      </c>
      <c r="D9" s="41">
        <v>0</v>
      </c>
    </row>
    <row r="10" ht="20.1" customHeight="1" spans="1:4">
      <c r="A10" s="55"/>
      <c r="B10" s="41"/>
      <c r="C10" s="53" t="s">
        <v>109</v>
      </c>
      <c r="D10" s="41">
        <v>0</v>
      </c>
    </row>
    <row r="11" ht="20.1" customHeight="1" spans="1:4">
      <c r="A11" s="55"/>
      <c r="B11" s="41"/>
      <c r="C11" s="53" t="s">
        <v>110</v>
      </c>
      <c r="D11" s="41">
        <v>0</v>
      </c>
    </row>
    <row r="12" ht="20.1" customHeight="1" spans="1:4">
      <c r="A12" s="55"/>
      <c r="B12" s="41"/>
      <c r="C12" s="53" t="s">
        <v>111</v>
      </c>
      <c r="D12" s="41">
        <v>0</v>
      </c>
    </row>
    <row r="13" ht="20.1" customHeight="1" spans="1:4">
      <c r="A13" s="55"/>
      <c r="B13" s="41"/>
      <c r="C13" s="53" t="s">
        <v>112</v>
      </c>
      <c r="D13" s="41">
        <v>560564</v>
      </c>
    </row>
    <row r="14" ht="20.1" customHeight="1" spans="1:4">
      <c r="A14" s="53"/>
      <c r="B14" s="41"/>
      <c r="C14" s="53" t="s">
        <v>113</v>
      </c>
      <c r="D14" s="41">
        <v>0</v>
      </c>
    </row>
    <row r="15" ht="20.1" customHeight="1" spans="1:4">
      <c r="A15" s="53"/>
      <c r="B15" s="41"/>
      <c r="C15" s="53" t="s">
        <v>114</v>
      </c>
      <c r="D15" s="41">
        <v>466050.56</v>
      </c>
    </row>
    <row r="16" ht="20.1" customHeight="1" spans="1:4">
      <c r="A16" s="53"/>
      <c r="B16" s="41"/>
      <c r="C16" s="53" t="s">
        <v>115</v>
      </c>
      <c r="D16" s="41">
        <v>0</v>
      </c>
    </row>
    <row r="17" ht="20.1" customHeight="1" spans="1:4">
      <c r="A17" s="53"/>
      <c r="B17" s="41"/>
      <c r="C17" s="53" t="s">
        <v>116</v>
      </c>
      <c r="D17" s="41">
        <v>40500000</v>
      </c>
    </row>
    <row r="18" ht="20.1" customHeight="1" spans="1:4">
      <c r="A18" s="53"/>
      <c r="B18" s="41"/>
      <c r="C18" s="53" t="s">
        <v>117</v>
      </c>
      <c r="D18" s="41">
        <v>0</v>
      </c>
    </row>
    <row r="19" ht="20.1" customHeight="1" spans="1:4">
      <c r="A19" s="53"/>
      <c r="B19" s="41"/>
      <c r="C19" s="53" t="s">
        <v>118</v>
      </c>
      <c r="D19" s="41">
        <v>0</v>
      </c>
    </row>
    <row r="20" ht="20.1" customHeight="1" spans="1:4">
      <c r="A20" s="53"/>
      <c r="B20" s="41"/>
      <c r="C20" s="53" t="s">
        <v>119</v>
      </c>
      <c r="D20" s="41">
        <v>0</v>
      </c>
    </row>
    <row r="21" ht="20.1" customHeight="1" spans="1:4">
      <c r="A21" s="53"/>
      <c r="B21" s="41"/>
      <c r="C21" s="53" t="s">
        <v>120</v>
      </c>
      <c r="D21" s="41">
        <v>0</v>
      </c>
    </row>
    <row r="22" ht="20.1" customHeight="1" spans="1:4">
      <c r="A22" s="53"/>
      <c r="B22" s="41"/>
      <c r="C22" s="53" t="s">
        <v>121</v>
      </c>
      <c r="D22" s="41">
        <v>0</v>
      </c>
    </row>
    <row r="23" ht="20.1" customHeight="1" spans="1:4">
      <c r="A23" s="56"/>
      <c r="B23" s="41"/>
      <c r="C23" s="53" t="s">
        <v>122</v>
      </c>
      <c r="D23" s="41">
        <v>0</v>
      </c>
    </row>
    <row r="24" ht="20.1" customHeight="1" spans="1:4">
      <c r="A24" s="56"/>
      <c r="B24" s="41"/>
      <c r="C24" s="53" t="s">
        <v>123</v>
      </c>
      <c r="D24" s="41">
        <v>0</v>
      </c>
    </row>
    <row r="25" ht="20.1" customHeight="1" spans="1:4">
      <c r="A25" s="56"/>
      <c r="B25" s="41"/>
      <c r="C25" s="53" t="s">
        <v>124</v>
      </c>
      <c r="D25" s="41">
        <v>378913</v>
      </c>
    </row>
    <row r="26" ht="20.1" customHeight="1" spans="1:4">
      <c r="A26" s="56"/>
      <c r="B26" s="41"/>
      <c r="C26" s="53" t="s">
        <v>125</v>
      </c>
      <c r="D26" s="41">
        <v>0</v>
      </c>
    </row>
    <row r="27" ht="20.1" customHeight="1" spans="1:4">
      <c r="A27" s="56"/>
      <c r="B27" s="41"/>
      <c r="C27" s="53" t="s">
        <v>126</v>
      </c>
      <c r="D27" s="41">
        <v>0</v>
      </c>
    </row>
    <row r="28" ht="20.1" customHeight="1" spans="1:4">
      <c r="A28" s="56"/>
      <c r="B28" s="41"/>
      <c r="C28" s="53" t="s">
        <v>127</v>
      </c>
      <c r="D28" s="41">
        <v>0</v>
      </c>
    </row>
    <row r="29" ht="20.1" customHeight="1" spans="1:4">
      <c r="A29" s="56"/>
      <c r="B29" s="41"/>
      <c r="C29" s="53" t="s">
        <v>128</v>
      </c>
      <c r="D29" s="41">
        <v>0</v>
      </c>
    </row>
    <row r="30" ht="20.1" customHeight="1" spans="1:4">
      <c r="A30" s="56"/>
      <c r="B30" s="41"/>
      <c r="C30" s="53" t="s">
        <v>129</v>
      </c>
      <c r="D30" s="41">
        <v>0</v>
      </c>
    </row>
    <row r="31" ht="20.1" customHeight="1" spans="1:4">
      <c r="A31" s="56"/>
      <c r="B31" s="41"/>
      <c r="C31" s="53" t="s">
        <v>130</v>
      </c>
      <c r="D31" s="41">
        <v>0</v>
      </c>
    </row>
    <row r="32" ht="20.1" customHeight="1" spans="2:4">
      <c r="B32" s="41"/>
      <c r="C32" s="53" t="s">
        <v>131</v>
      </c>
      <c r="D32" s="41">
        <v>0</v>
      </c>
    </row>
    <row r="33" ht="20.1" customHeight="1" spans="1:4">
      <c r="A33" s="56"/>
      <c r="B33" s="41"/>
      <c r="C33" s="52"/>
      <c r="D33" s="41"/>
    </row>
    <row r="34" ht="20.1" customHeight="1" spans="1:4">
      <c r="A34" s="52" t="s">
        <v>132</v>
      </c>
      <c r="B34" s="41">
        <f>SUM(B7+B6)</f>
        <v>84315946.16</v>
      </c>
      <c r="C34" s="52" t="s">
        <v>133</v>
      </c>
      <c r="D34" s="41">
        <f>SUM(D6:D33)</f>
        <v>84315946.16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E14" sqref="E14"/>
    </sheetView>
  </sheetViews>
  <sheetFormatPr defaultColWidth="15.625" defaultRowHeight="24.95" customHeight="1" outlineLevelRow="6"/>
  <cols>
    <col min="1" max="1" width="31.75" customWidth="1"/>
    <col min="2" max="2" width="20.125" customWidth="1"/>
    <col min="3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134</v>
      </c>
    </row>
    <row r="2" ht="35.25" customHeight="1" spans="1:12">
      <c r="A2" s="24" t="s">
        <v>135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customHeight="1" spans="1:12">
      <c r="A3" s="25"/>
      <c r="L3" s="51" t="s">
        <v>3</v>
      </c>
    </row>
    <row r="4" s="45" customFormat="1" ht="17.25" customHeight="1" spans="1:12">
      <c r="A4" s="46" t="s">
        <v>136</v>
      </c>
      <c r="B4" s="47" t="s">
        <v>137</v>
      </c>
      <c r="C4" s="47" t="s">
        <v>138</v>
      </c>
      <c r="D4" s="47" t="s">
        <v>139</v>
      </c>
      <c r="E4" s="47" t="s">
        <v>140</v>
      </c>
      <c r="F4" s="47" t="s">
        <v>141</v>
      </c>
      <c r="G4" s="47" t="s">
        <v>142</v>
      </c>
      <c r="H4" s="47" t="s">
        <v>143</v>
      </c>
      <c r="I4" s="47" t="s">
        <v>144</v>
      </c>
      <c r="J4" s="47" t="s">
        <v>145</v>
      </c>
      <c r="K4" s="47" t="s">
        <v>146</v>
      </c>
      <c r="L4" s="47" t="s">
        <v>147</v>
      </c>
    </row>
    <row r="5" s="45" customFormat="1" ht="17.25" customHeight="1" spans="1:12">
      <c r="A5" s="48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="45" customFormat="1" ht="17.25" customHeight="1" spans="1:12">
      <c r="A6" s="4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ht="57" customHeight="1" spans="1:12">
      <c r="A7" s="50" t="s">
        <v>148</v>
      </c>
      <c r="B7" s="41">
        <f>E7+D7+C7</f>
        <v>84315946.16</v>
      </c>
      <c r="C7" s="40"/>
      <c r="D7" s="40"/>
      <c r="E7" s="41">
        <f>F7+G7</f>
        <v>84315946.16</v>
      </c>
      <c r="F7" s="41">
        <v>43815946.16</v>
      </c>
      <c r="G7" s="41">
        <v>40500000</v>
      </c>
      <c r="H7" s="41"/>
      <c r="I7" s="40"/>
      <c r="J7" s="40"/>
      <c r="K7" s="40"/>
      <c r="L7" s="40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10" workbookViewId="0">
      <selection activeCell="C17" sqref="C17"/>
    </sheetView>
  </sheetViews>
  <sheetFormatPr defaultColWidth="15.625" defaultRowHeight="24.95" customHeight="1"/>
  <cols>
    <col min="1" max="1" width="11.75" customWidth="1"/>
    <col min="2" max="2" width="31" customWidth="1"/>
    <col min="3" max="3" width="17.25" customWidth="1"/>
    <col min="4" max="4" width="18.75" customWidth="1"/>
    <col min="5" max="5" width="21.5" customWidth="1"/>
    <col min="6" max="6" width="13.75" customWidth="1"/>
    <col min="7" max="7" width="20.125" customWidth="1"/>
    <col min="8" max="8" width="16.25" customWidth="1"/>
    <col min="9" max="9" width="14.25" customWidth="1"/>
  </cols>
  <sheetData>
    <row r="1" customHeight="1" spans="1:1">
      <c r="A1" t="s">
        <v>149</v>
      </c>
    </row>
    <row r="2" ht="31.5" customHeight="1" spans="1:9">
      <c r="A2" s="24" t="s">
        <v>150</v>
      </c>
      <c r="B2" s="24"/>
      <c r="C2" s="24"/>
      <c r="D2" s="24"/>
      <c r="E2" s="24"/>
      <c r="F2" s="24"/>
      <c r="G2" s="24"/>
      <c r="H2" s="24"/>
      <c r="I2" s="24"/>
    </row>
    <row r="3" customHeight="1" spans="1:9">
      <c r="A3" s="25" t="s">
        <v>2</v>
      </c>
      <c r="I3" s="44" t="s">
        <v>3</v>
      </c>
    </row>
    <row r="4" s="22" customFormat="1" customHeight="1" spans="1:9">
      <c r="A4" s="26" t="s">
        <v>46</v>
      </c>
      <c r="B4" s="26"/>
      <c r="C4" s="27" t="s">
        <v>8</v>
      </c>
      <c r="D4" s="28" t="s">
        <v>51</v>
      </c>
      <c r="E4" s="29"/>
      <c r="F4" s="29"/>
      <c r="G4" s="27" t="s">
        <v>52</v>
      </c>
      <c r="H4" s="27"/>
      <c r="I4" s="27"/>
    </row>
    <row r="5" s="22" customFormat="1" ht="36.75" customHeight="1" spans="1:9">
      <c r="A5" s="26" t="s">
        <v>48</v>
      </c>
      <c r="B5" s="26" t="s">
        <v>49</v>
      </c>
      <c r="C5" s="27"/>
      <c r="D5" s="27" t="s">
        <v>50</v>
      </c>
      <c r="E5" s="30" t="s">
        <v>66</v>
      </c>
      <c r="F5" s="30" t="s">
        <v>67</v>
      </c>
      <c r="G5" s="31" t="s">
        <v>50</v>
      </c>
      <c r="H5" s="27" t="s">
        <v>151</v>
      </c>
      <c r="I5" s="27" t="s">
        <v>152</v>
      </c>
    </row>
    <row r="6" s="23" customFormat="1" customHeight="1" spans="1:9">
      <c r="A6" s="32">
        <v>2011008</v>
      </c>
      <c r="B6" s="33" t="s">
        <v>53</v>
      </c>
      <c r="C6" s="34">
        <f>D6+G6</f>
        <v>30000000</v>
      </c>
      <c r="D6" s="34"/>
      <c r="E6" s="34"/>
      <c r="F6" s="34"/>
      <c r="G6" s="34">
        <f>H6+I6</f>
        <v>30000000</v>
      </c>
      <c r="H6" s="34">
        <v>30000000</v>
      </c>
      <c r="I6" s="34"/>
    </row>
    <row r="7" s="23" customFormat="1" customHeight="1" spans="1:9">
      <c r="A7" s="35">
        <v>2013201</v>
      </c>
      <c r="B7" s="36" t="s">
        <v>54</v>
      </c>
      <c r="C7" s="34">
        <f>D7+G7</f>
        <v>4045318.6</v>
      </c>
      <c r="D7" s="34">
        <f>E7+F7</f>
        <v>4045318.6</v>
      </c>
      <c r="E7" s="34">
        <v>3118409.8</v>
      </c>
      <c r="F7" s="34">
        <v>926908.8</v>
      </c>
      <c r="G7" s="34">
        <f>H7+I7</f>
        <v>0</v>
      </c>
      <c r="H7" s="34"/>
      <c r="I7" s="34"/>
    </row>
    <row r="8" s="23" customFormat="1" customHeight="1" spans="1:9">
      <c r="A8" s="32">
        <v>2013202</v>
      </c>
      <c r="B8" s="37" t="s">
        <v>55</v>
      </c>
      <c r="C8" s="34">
        <f>D8+G8</f>
        <v>1200000</v>
      </c>
      <c r="D8" s="34">
        <f>E8+F8</f>
        <v>0</v>
      </c>
      <c r="E8" s="34"/>
      <c r="F8" s="34"/>
      <c r="G8" s="34">
        <f>H8+I8</f>
        <v>1200000</v>
      </c>
      <c r="H8" s="34">
        <v>1000000</v>
      </c>
      <c r="I8" s="34">
        <v>200000</v>
      </c>
    </row>
    <row r="9" s="23" customFormat="1" customHeight="1" spans="1:9">
      <c r="A9" s="35">
        <v>2013299</v>
      </c>
      <c r="B9" s="36" t="s">
        <v>56</v>
      </c>
      <c r="C9" s="34">
        <f>D9+G9</f>
        <v>7165100</v>
      </c>
      <c r="D9" s="34">
        <f>E9+F9</f>
        <v>0</v>
      </c>
      <c r="E9" s="34"/>
      <c r="F9" s="34"/>
      <c r="G9" s="34">
        <f>H9+I9</f>
        <v>7165100</v>
      </c>
      <c r="H9" s="34">
        <v>3465100</v>
      </c>
      <c r="I9" s="34">
        <v>3700000</v>
      </c>
    </row>
    <row r="10" s="23" customFormat="1" customHeight="1" spans="1:9">
      <c r="A10" s="35">
        <v>2080505</v>
      </c>
      <c r="B10" s="36" t="s">
        <v>57</v>
      </c>
      <c r="C10" s="34">
        <f>D10+G10</f>
        <v>550160</v>
      </c>
      <c r="D10" s="34">
        <f>E10+F10</f>
        <v>550160</v>
      </c>
      <c r="E10" s="38">
        <v>550160</v>
      </c>
      <c r="F10" s="34"/>
      <c r="G10" s="34">
        <f>H10+I10</f>
        <v>0</v>
      </c>
      <c r="H10" s="34"/>
      <c r="I10" s="34"/>
    </row>
    <row r="11" s="23" customFormat="1" customHeight="1" spans="1:9">
      <c r="A11" s="35">
        <v>2080899</v>
      </c>
      <c r="B11" s="36" t="s">
        <v>58</v>
      </c>
      <c r="C11" s="34">
        <f>D11+G11</f>
        <v>10404</v>
      </c>
      <c r="D11" s="34">
        <f>E11+F11</f>
        <v>10404</v>
      </c>
      <c r="E11" s="38">
        <v>10404</v>
      </c>
      <c r="F11" s="34"/>
      <c r="G11" s="34">
        <f>H11+I11</f>
        <v>0</v>
      </c>
      <c r="H11" s="34"/>
      <c r="I11" s="34"/>
    </row>
    <row r="12" s="23" customFormat="1" customHeight="1" spans="1:9">
      <c r="A12" s="35">
        <v>2101101</v>
      </c>
      <c r="B12" s="36" t="s">
        <v>59</v>
      </c>
      <c r="C12" s="34">
        <f>D12+G12</f>
        <v>129327.8</v>
      </c>
      <c r="D12" s="34">
        <f>E12+F12</f>
        <v>129327.8</v>
      </c>
      <c r="E12" s="38">
        <v>129327.8</v>
      </c>
      <c r="F12" s="34"/>
      <c r="G12" s="34">
        <f t="shared" ref="G12:G17" si="0">H12+I12</f>
        <v>0</v>
      </c>
      <c r="H12" s="34"/>
      <c r="I12" s="34"/>
    </row>
    <row r="13" s="23" customFormat="1" customHeight="1" spans="1:9">
      <c r="A13" s="35">
        <v>2101103</v>
      </c>
      <c r="B13" s="36" t="s">
        <v>60</v>
      </c>
      <c r="C13" s="34">
        <f>D13+G13</f>
        <v>336722.76</v>
      </c>
      <c r="D13" s="34">
        <f>E13+F13</f>
        <v>336722.76</v>
      </c>
      <c r="E13" s="38">
        <v>336722.76</v>
      </c>
      <c r="F13" s="34"/>
      <c r="G13" s="34">
        <f t="shared" si="0"/>
        <v>0</v>
      </c>
      <c r="H13" s="34"/>
      <c r="I13" s="34"/>
    </row>
    <row r="14" customHeight="1" spans="1:9">
      <c r="A14" s="39">
        <v>2120804</v>
      </c>
      <c r="B14" s="40" t="s">
        <v>95</v>
      </c>
      <c r="C14" s="41">
        <f>D14+G14</f>
        <v>13500000</v>
      </c>
      <c r="D14" s="41">
        <f>E14+F14</f>
        <v>0</v>
      </c>
      <c r="E14" s="41"/>
      <c r="F14" s="41"/>
      <c r="G14" s="41">
        <f t="shared" si="0"/>
        <v>13500000</v>
      </c>
      <c r="H14" s="41">
        <v>13500000</v>
      </c>
      <c r="I14" s="41"/>
    </row>
    <row r="15" customHeight="1" spans="1:9">
      <c r="A15" s="39">
        <v>2120899</v>
      </c>
      <c r="B15" s="40" t="s">
        <v>96</v>
      </c>
      <c r="C15" s="41">
        <f>D15+G15</f>
        <v>27000000</v>
      </c>
      <c r="D15" s="41">
        <f>E15+F15</f>
        <v>0</v>
      </c>
      <c r="E15" s="41"/>
      <c r="F15" s="41"/>
      <c r="G15" s="41">
        <f t="shared" si="0"/>
        <v>27000000</v>
      </c>
      <c r="H15" s="41">
        <v>21000000</v>
      </c>
      <c r="I15" s="41">
        <v>6000000</v>
      </c>
    </row>
    <row r="16" s="23" customFormat="1" customHeight="1" spans="1:9">
      <c r="A16" s="35">
        <v>2210201</v>
      </c>
      <c r="B16" s="36" t="s">
        <v>61</v>
      </c>
      <c r="C16" s="34">
        <f>D16+G16</f>
        <v>378913</v>
      </c>
      <c r="D16" s="34">
        <f>E16+F16</f>
        <v>378913</v>
      </c>
      <c r="E16" s="38">
        <v>378913</v>
      </c>
      <c r="F16" s="34"/>
      <c r="G16" s="34">
        <f t="shared" si="0"/>
        <v>0</v>
      </c>
      <c r="H16" s="34"/>
      <c r="I16" s="34"/>
    </row>
    <row r="17" customHeight="1" spans="1:9">
      <c r="A17" s="30" t="s">
        <v>8</v>
      </c>
      <c r="B17" s="30"/>
      <c r="C17" s="41">
        <f>D17+G17</f>
        <v>84315946.16</v>
      </c>
      <c r="D17" s="41">
        <f>E17+F17</f>
        <v>5450846.16</v>
      </c>
      <c r="E17" s="41">
        <f t="shared" ref="E17:I17" si="1">SUM(E6:E16)</f>
        <v>4523937.36</v>
      </c>
      <c r="F17" s="41">
        <f t="shared" si="1"/>
        <v>926908.8</v>
      </c>
      <c r="G17" s="41">
        <f t="shared" si="0"/>
        <v>78865100</v>
      </c>
      <c r="H17" s="41">
        <f t="shared" si="1"/>
        <v>68965100</v>
      </c>
      <c r="I17" s="41">
        <f t="shared" si="1"/>
        <v>9900000</v>
      </c>
    </row>
    <row r="18" ht="32.25" customHeight="1" spans="1:9">
      <c r="A18" s="42"/>
      <c r="B18" s="42"/>
      <c r="C18" s="42"/>
      <c r="D18" s="42"/>
      <c r="E18" s="42"/>
      <c r="F18" s="42"/>
      <c r="G18" s="42"/>
      <c r="H18" s="42"/>
      <c r="I18" s="42"/>
    </row>
    <row r="19" ht="30.75" customHeight="1" spans="1:9">
      <c r="A19" s="43"/>
      <c r="B19" s="43"/>
      <c r="C19" s="43"/>
      <c r="D19" s="43"/>
      <c r="E19" s="43"/>
      <c r="F19" s="43"/>
      <c r="G19" s="43"/>
      <c r="H19" s="43"/>
      <c r="I19" s="43"/>
    </row>
  </sheetData>
  <mergeCells count="8">
    <mergeCell ref="A2:I2"/>
    <mergeCell ref="A4:B4"/>
    <mergeCell ref="D4:F4"/>
    <mergeCell ref="G4:I4"/>
    <mergeCell ref="A17:B17"/>
    <mergeCell ref="A18:I18"/>
    <mergeCell ref="A19:I19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 alignWithMargins="0"/>
  <ignoredErrors>
    <ignoredError sqref="G1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J3" sqref="J3"/>
    </sheetView>
  </sheetViews>
  <sheetFormatPr defaultColWidth="9" defaultRowHeight="13.5"/>
  <cols>
    <col min="1" max="1" width="19.375" style="1" customWidth="1"/>
    <col min="2" max="2" width="15.125" style="1" customWidth="1"/>
    <col min="3" max="3" width="13.375" style="1" customWidth="1"/>
    <col min="4" max="4" width="19.125" style="1" customWidth="1"/>
    <col min="5" max="5" width="21.625" style="1" customWidth="1"/>
    <col min="6" max="6" width="13.375" style="1" customWidth="1"/>
    <col min="7" max="7" width="9" style="1"/>
    <col min="8" max="8" width="14.375" style="1" customWidth="1"/>
    <col min="9" max="9" width="13.875" style="1" customWidth="1"/>
    <col min="10" max="10" width="14.5" style="1" customWidth="1"/>
    <col min="11" max="11" width="19.375" style="1" customWidth="1"/>
    <col min="12" max="16383" width="9" style="1"/>
  </cols>
  <sheetData>
    <row r="1" spans="1:9">
      <c r="A1" s="2" t="s">
        <v>153</v>
      </c>
      <c r="B1" s="3"/>
      <c r="C1" s="4" t="s">
        <v>154</v>
      </c>
      <c r="D1" s="4" t="s">
        <v>154</v>
      </c>
      <c r="E1" s="4" t="s">
        <v>154</v>
      </c>
      <c r="F1" s="4" t="s">
        <v>154</v>
      </c>
      <c r="G1" s="4" t="s">
        <v>154</v>
      </c>
      <c r="H1" s="4" t="s">
        <v>154</v>
      </c>
      <c r="I1" s="4" t="s">
        <v>154</v>
      </c>
    </row>
    <row r="2" ht="27" spans="1:9">
      <c r="A2" s="5" t="s">
        <v>155</v>
      </c>
      <c r="B2" s="5"/>
      <c r="C2" s="5"/>
      <c r="D2" s="5"/>
      <c r="E2" s="5"/>
      <c r="F2" s="5"/>
      <c r="G2" s="5"/>
      <c r="H2" s="5"/>
      <c r="I2" s="5"/>
    </row>
    <row r="3" ht="14.25" spans="1:9">
      <c r="A3" s="6"/>
      <c r="B3" s="6"/>
      <c r="C3" s="7" t="s">
        <v>156</v>
      </c>
      <c r="D3" s="8"/>
      <c r="E3" s="9"/>
      <c r="F3" s="10"/>
      <c r="G3" s="11"/>
      <c r="H3" s="12" t="s">
        <v>3</v>
      </c>
      <c r="I3" s="12"/>
    </row>
    <row r="4" spans="1:9">
      <c r="A4" s="13" t="s">
        <v>157</v>
      </c>
      <c r="B4" s="13" t="s">
        <v>158</v>
      </c>
      <c r="C4" s="13" t="s">
        <v>159</v>
      </c>
      <c r="D4" s="13" t="s">
        <v>7</v>
      </c>
      <c r="E4" s="13"/>
      <c r="F4" s="13"/>
      <c r="G4" s="13" t="s">
        <v>160</v>
      </c>
      <c r="H4" s="13" t="s">
        <v>161</v>
      </c>
      <c r="I4" s="13" t="s">
        <v>162</v>
      </c>
    </row>
    <row r="5" spans="1:9">
      <c r="A5" s="13"/>
      <c r="B5" s="13"/>
      <c r="C5" s="13"/>
      <c r="D5" s="13" t="s">
        <v>50</v>
      </c>
      <c r="E5" s="13" t="s">
        <v>151</v>
      </c>
      <c r="F5" s="13" t="s">
        <v>152</v>
      </c>
      <c r="G5" s="13"/>
      <c r="H5" s="13"/>
      <c r="I5" s="13"/>
    </row>
    <row r="6" ht="27" spans="1:9">
      <c r="A6" s="14" t="s">
        <v>163</v>
      </c>
      <c r="B6" s="15"/>
      <c r="C6" s="16"/>
      <c r="D6" s="17">
        <v>18400000</v>
      </c>
      <c r="E6" s="17">
        <v>14200000</v>
      </c>
      <c r="F6" s="17">
        <f>F7+F15+F21</f>
        <v>4200000</v>
      </c>
      <c r="G6" s="15"/>
      <c r="H6" s="15"/>
      <c r="I6" s="15"/>
    </row>
    <row r="7" ht="27" spans="1:11">
      <c r="A7" s="14" t="s">
        <v>164</v>
      </c>
      <c r="B7" s="15"/>
      <c r="C7" s="16"/>
      <c r="D7" s="17">
        <v>700000</v>
      </c>
      <c r="E7" s="17">
        <v>700000</v>
      </c>
      <c r="F7" s="17">
        <v>0</v>
      </c>
      <c r="G7" s="15"/>
      <c r="H7" s="15"/>
      <c r="I7" s="15"/>
      <c r="K7" s="20"/>
    </row>
    <row r="8" spans="1:11">
      <c r="A8" s="18" t="s">
        <v>165</v>
      </c>
      <c r="B8" s="15"/>
      <c r="C8" s="16"/>
      <c r="D8" s="17">
        <v>700000</v>
      </c>
      <c r="E8" s="17">
        <v>700000</v>
      </c>
      <c r="F8" s="17" t="s">
        <v>156</v>
      </c>
      <c r="G8" s="15"/>
      <c r="H8" s="15"/>
      <c r="I8" s="15"/>
      <c r="K8" s="20"/>
    </row>
    <row r="9" ht="27" spans="1:11">
      <c r="A9" s="18"/>
      <c r="B9" s="18" t="s">
        <v>166</v>
      </c>
      <c r="C9" s="18" t="s">
        <v>167</v>
      </c>
      <c r="D9" s="17">
        <v>700000</v>
      </c>
      <c r="E9" s="17">
        <v>700000</v>
      </c>
      <c r="F9" s="17" t="s">
        <v>156</v>
      </c>
      <c r="G9" s="19" t="s">
        <v>168</v>
      </c>
      <c r="H9" s="14" t="s">
        <v>169</v>
      </c>
      <c r="I9" s="14" t="s">
        <v>170</v>
      </c>
      <c r="K9" s="21"/>
    </row>
    <row r="10" ht="27" spans="1:11">
      <c r="A10" s="18"/>
      <c r="B10" s="18"/>
      <c r="C10" s="18"/>
      <c r="D10" s="17"/>
      <c r="E10" s="17"/>
      <c r="F10" s="17"/>
      <c r="G10" s="19"/>
      <c r="H10" s="14" t="s">
        <v>171</v>
      </c>
      <c r="I10" s="14" t="s">
        <v>172</v>
      </c>
      <c r="K10" s="21"/>
    </row>
    <row r="11" ht="27" spans="1:11">
      <c r="A11" s="18"/>
      <c r="B11" s="18"/>
      <c r="C11" s="18"/>
      <c r="D11" s="17"/>
      <c r="E11" s="17"/>
      <c r="F11" s="17"/>
      <c r="G11" s="19"/>
      <c r="H11" s="14" t="s">
        <v>173</v>
      </c>
      <c r="I11" s="14" t="s">
        <v>174</v>
      </c>
      <c r="K11" s="21"/>
    </row>
    <row r="12" ht="27" spans="1:11">
      <c r="A12" s="18"/>
      <c r="B12" s="18"/>
      <c r="C12" s="18"/>
      <c r="D12" s="17"/>
      <c r="E12" s="17"/>
      <c r="F12" s="17"/>
      <c r="G12" s="19"/>
      <c r="H12" s="14" t="s">
        <v>175</v>
      </c>
      <c r="I12" s="14" t="s">
        <v>176</v>
      </c>
      <c r="K12" s="20"/>
    </row>
    <row r="13" ht="40.5" spans="1:9">
      <c r="A13" s="18"/>
      <c r="B13" s="18"/>
      <c r="C13" s="18"/>
      <c r="D13" s="17"/>
      <c r="E13" s="17"/>
      <c r="F13" s="17"/>
      <c r="G13" s="19" t="s">
        <v>177</v>
      </c>
      <c r="H13" s="14" t="s">
        <v>169</v>
      </c>
      <c r="I13" s="14" t="s">
        <v>178</v>
      </c>
    </row>
    <row r="14" ht="40.5" spans="1:9">
      <c r="A14" s="18"/>
      <c r="B14" s="18"/>
      <c r="C14" s="18"/>
      <c r="D14" s="17"/>
      <c r="E14" s="17"/>
      <c r="F14" s="17"/>
      <c r="G14" s="19"/>
      <c r="H14" s="14" t="s">
        <v>171</v>
      </c>
      <c r="I14" s="14" t="s">
        <v>179</v>
      </c>
    </row>
    <row r="15" spans="1:9">
      <c r="A15" s="14" t="s">
        <v>180</v>
      </c>
      <c r="B15" s="15"/>
      <c r="C15" s="16"/>
      <c r="D15" s="17">
        <v>13500000</v>
      </c>
      <c r="E15" s="17">
        <v>13500000</v>
      </c>
      <c r="F15" s="17">
        <v>0</v>
      </c>
      <c r="G15" s="15"/>
      <c r="H15" s="15"/>
      <c r="I15" s="15"/>
    </row>
    <row r="16" spans="1:9">
      <c r="A16" s="18" t="s">
        <v>181</v>
      </c>
      <c r="B16" s="15"/>
      <c r="C16" s="16"/>
      <c r="D16" s="17">
        <v>13500000</v>
      </c>
      <c r="E16" s="17">
        <v>13500000</v>
      </c>
      <c r="F16" s="17" t="s">
        <v>156</v>
      </c>
      <c r="G16" s="15"/>
      <c r="H16" s="15"/>
      <c r="I16" s="15"/>
    </row>
    <row r="17" ht="40.5" spans="1:9">
      <c r="A17" s="18"/>
      <c r="B17" s="18" t="s">
        <v>182</v>
      </c>
      <c r="C17" s="18" t="s">
        <v>183</v>
      </c>
      <c r="D17" s="17">
        <v>13500000</v>
      </c>
      <c r="E17" s="17">
        <v>13500000</v>
      </c>
      <c r="F17" s="17" t="s">
        <v>156</v>
      </c>
      <c r="G17" s="19" t="s">
        <v>168</v>
      </c>
      <c r="H17" s="14" t="s">
        <v>184</v>
      </c>
      <c r="I17" s="14" t="s">
        <v>185</v>
      </c>
    </row>
    <row r="18" ht="40.5" spans="1:9">
      <c r="A18" s="18"/>
      <c r="B18" s="18"/>
      <c r="C18" s="18"/>
      <c r="D18" s="17"/>
      <c r="E18" s="17"/>
      <c r="F18" s="17"/>
      <c r="G18" s="19"/>
      <c r="H18" s="14" t="s">
        <v>186</v>
      </c>
      <c r="I18" s="14" t="s">
        <v>187</v>
      </c>
    </row>
    <row r="19" ht="54" spans="1:9">
      <c r="A19" s="18"/>
      <c r="B19" s="18"/>
      <c r="C19" s="18"/>
      <c r="D19" s="17"/>
      <c r="E19" s="17"/>
      <c r="F19" s="17"/>
      <c r="G19" s="19" t="s">
        <v>177</v>
      </c>
      <c r="H19" s="14" t="s">
        <v>184</v>
      </c>
      <c r="I19" s="14" t="s">
        <v>188</v>
      </c>
    </row>
    <row r="20" ht="40.5" spans="1:9">
      <c r="A20" s="18"/>
      <c r="B20" s="18"/>
      <c r="C20" s="18"/>
      <c r="D20" s="17"/>
      <c r="E20" s="17"/>
      <c r="F20" s="17"/>
      <c r="G20" s="19"/>
      <c r="H20" s="14" t="s">
        <v>189</v>
      </c>
      <c r="I20" s="14" t="s">
        <v>190</v>
      </c>
    </row>
    <row r="21" spans="1:9">
      <c r="A21" s="14" t="s">
        <v>191</v>
      </c>
      <c r="B21" s="15"/>
      <c r="C21" s="16"/>
      <c r="D21" s="17">
        <v>4200000</v>
      </c>
      <c r="E21" s="17"/>
      <c r="F21" s="17">
        <v>4200000</v>
      </c>
      <c r="G21" s="15"/>
      <c r="H21" s="15"/>
      <c r="I21" s="15"/>
    </row>
    <row r="22" spans="1:9">
      <c r="A22" s="18" t="s">
        <v>192</v>
      </c>
      <c r="B22" s="15"/>
      <c r="C22" s="16"/>
      <c r="D22" s="17">
        <v>3200000</v>
      </c>
      <c r="E22" s="17"/>
      <c r="F22" s="17">
        <v>3200000</v>
      </c>
      <c r="G22" s="15"/>
      <c r="H22" s="15"/>
      <c r="I22" s="15"/>
    </row>
    <row r="23" ht="27" spans="1:9">
      <c r="A23" s="18"/>
      <c r="B23" s="18" t="s">
        <v>193</v>
      </c>
      <c r="C23" s="18" t="s">
        <v>194</v>
      </c>
      <c r="D23" s="17">
        <v>3200000</v>
      </c>
      <c r="E23" s="17"/>
      <c r="F23" s="17">
        <v>3200000</v>
      </c>
      <c r="G23" s="19" t="s">
        <v>168</v>
      </c>
      <c r="H23" s="14" t="s">
        <v>195</v>
      </c>
      <c r="I23" s="14" t="s">
        <v>196</v>
      </c>
    </row>
    <row r="24" ht="27" spans="1:9">
      <c r="A24" s="18"/>
      <c r="B24" s="18"/>
      <c r="C24" s="18"/>
      <c r="D24" s="17"/>
      <c r="E24" s="17"/>
      <c r="F24" s="17"/>
      <c r="G24" s="19"/>
      <c r="H24" s="14" t="s">
        <v>197</v>
      </c>
      <c r="I24" s="14" t="s">
        <v>198</v>
      </c>
    </row>
    <row r="25" ht="27" spans="1:9">
      <c r="A25" s="18"/>
      <c r="B25" s="18"/>
      <c r="C25" s="18"/>
      <c r="D25" s="17"/>
      <c r="E25" s="17"/>
      <c r="F25" s="17"/>
      <c r="G25" s="19" t="s">
        <v>177</v>
      </c>
      <c r="H25" s="14" t="s">
        <v>195</v>
      </c>
      <c r="I25" s="14" t="s">
        <v>199</v>
      </c>
    </row>
    <row r="26" ht="27" spans="1:9">
      <c r="A26" s="18"/>
      <c r="B26" s="18"/>
      <c r="C26" s="18"/>
      <c r="D26" s="17"/>
      <c r="E26" s="17"/>
      <c r="F26" s="17"/>
      <c r="G26" s="19"/>
      <c r="H26" s="14" t="s">
        <v>197</v>
      </c>
      <c r="I26" s="14" t="s">
        <v>200</v>
      </c>
    </row>
    <row r="27" ht="40.5" spans="1:9">
      <c r="A27" s="18"/>
      <c r="B27" s="18" t="s">
        <v>201</v>
      </c>
      <c r="C27" s="18" t="s">
        <v>194</v>
      </c>
      <c r="D27" s="17">
        <v>1000000</v>
      </c>
      <c r="E27" s="17"/>
      <c r="F27" s="17">
        <v>1000000</v>
      </c>
      <c r="G27" s="19" t="s">
        <v>168</v>
      </c>
      <c r="H27" s="14" t="s">
        <v>202</v>
      </c>
      <c r="I27" s="14" t="s">
        <v>203</v>
      </c>
    </row>
    <row r="28" ht="54" spans="1:9">
      <c r="A28" s="18"/>
      <c r="B28" s="18"/>
      <c r="C28" s="18"/>
      <c r="D28" s="17"/>
      <c r="E28" s="17"/>
      <c r="F28" s="17"/>
      <c r="G28" s="19"/>
      <c r="H28" s="14" t="s">
        <v>204</v>
      </c>
      <c r="I28" s="14" t="s">
        <v>205</v>
      </c>
    </row>
    <row r="29" ht="67.5" spans="1:9">
      <c r="A29" s="18"/>
      <c r="B29" s="18"/>
      <c r="C29" s="18"/>
      <c r="D29" s="17"/>
      <c r="E29" s="17"/>
      <c r="F29" s="17"/>
      <c r="G29" s="19"/>
      <c r="H29" s="14" t="s">
        <v>206</v>
      </c>
      <c r="I29" s="14" t="s">
        <v>207</v>
      </c>
    </row>
    <row r="30" ht="27" spans="1:9">
      <c r="A30" s="18"/>
      <c r="B30" s="18"/>
      <c r="C30" s="18"/>
      <c r="D30" s="17"/>
      <c r="E30" s="17"/>
      <c r="F30" s="17"/>
      <c r="G30" s="19"/>
      <c r="H30" s="14" t="s">
        <v>208</v>
      </c>
      <c r="I30" s="14" t="s">
        <v>209</v>
      </c>
    </row>
    <row r="31" ht="27" spans="1:9">
      <c r="A31" s="18"/>
      <c r="B31" s="18"/>
      <c r="C31" s="18"/>
      <c r="D31" s="17"/>
      <c r="E31" s="17"/>
      <c r="F31" s="17"/>
      <c r="G31" s="19" t="s">
        <v>177</v>
      </c>
      <c r="H31" s="14" t="s">
        <v>210</v>
      </c>
      <c r="I31" s="14" t="s">
        <v>211</v>
      </c>
    </row>
  </sheetData>
  <mergeCells count="40">
    <mergeCell ref="A2:I2"/>
    <mergeCell ref="A3:B3"/>
    <mergeCell ref="H3:I3"/>
    <mergeCell ref="D4:F4"/>
    <mergeCell ref="A4:A5"/>
    <mergeCell ref="A8:A14"/>
    <mergeCell ref="A16:A20"/>
    <mergeCell ref="A22:A31"/>
    <mergeCell ref="B4:B5"/>
    <mergeCell ref="B9:B14"/>
    <mergeCell ref="B17:B20"/>
    <mergeCell ref="B23:B26"/>
    <mergeCell ref="B27:B31"/>
    <mergeCell ref="C4:C5"/>
    <mergeCell ref="C9:C14"/>
    <mergeCell ref="C17:C20"/>
    <mergeCell ref="C23:C26"/>
    <mergeCell ref="C27:C31"/>
    <mergeCell ref="D9:D14"/>
    <mergeCell ref="D17:D20"/>
    <mergeCell ref="D23:D26"/>
    <mergeCell ref="D27:D31"/>
    <mergeCell ref="E9:E14"/>
    <mergeCell ref="E17:E20"/>
    <mergeCell ref="E23:E26"/>
    <mergeCell ref="E27:E31"/>
    <mergeCell ref="F9:F14"/>
    <mergeCell ref="F17:F20"/>
    <mergeCell ref="F23:F26"/>
    <mergeCell ref="F27:F31"/>
    <mergeCell ref="G4:G5"/>
    <mergeCell ref="G9:G12"/>
    <mergeCell ref="G13:G14"/>
    <mergeCell ref="G17:G18"/>
    <mergeCell ref="G19:G20"/>
    <mergeCell ref="G23:G24"/>
    <mergeCell ref="G25:G26"/>
    <mergeCell ref="G27:G30"/>
    <mergeCell ref="H4:H5"/>
    <mergeCell ref="I4:I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Administrator</cp:lastModifiedBy>
  <dcterms:created xsi:type="dcterms:W3CDTF">2017-01-10T03:02:00Z</dcterms:created>
  <cp:lastPrinted>2018-02-05T07:46:00Z</cp:lastPrinted>
  <dcterms:modified xsi:type="dcterms:W3CDTF">2020-03-28T10:49:44Z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