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firstSheet="4" activeTab="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部门收支总表!$1:$34</definedName>
  </definedNames>
  <calcPr calcId="144525" concurrentCalc="0"/>
</workbook>
</file>

<file path=xl/sharedStrings.xml><?xml version="1.0" encoding="utf-8"?>
<sst xmlns="http://schemas.openxmlformats.org/spreadsheetml/2006/main" count="177">
  <si>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</si>
  <si>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</si>
  <si>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</si>
  <si>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</si>
  <si>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</si>
  <si>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</si>
  <si>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</si>
  <si>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</si>
  <si>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</si>
  <si>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</si>
  <si>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</si>
  <si>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</si>
  <si>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</si>
  <si>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</si>
  <si>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</si>
  <si>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</si>
  <si>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</si>
  <si>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</si>
  <si>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</si>
  <si>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</si>
  <si>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</si>
  <si>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</si>
  <si>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</si>
  <si>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</si>
  <si>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</si>
  <si>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</si>
  <si>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</si>
  <si>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</si>
  <si>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</si>
  <si>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</si>
  <si>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</si>
  <si>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</si>
  <si>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</si>
  <si>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</si>
  <si>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</si>
  <si>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</si>
  <si>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</si>
  <si>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</si>
  <si>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</si>
  <si>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</si>
  <si>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</si>
  <si>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</si>
  <si>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</si>
  <si>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</si>
  <si>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</si>
  <si>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</si>
  <si>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</si>
  <si>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</si>
  <si>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</si>
  <si>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</si>
  <si>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</si>
  <si>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</si>
  <si>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</si>
  <si>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事业单位离退休</t>
  </si>
  <si>
    <t>机关事业单位基本养老保险缴费支出</t>
  </si>
  <si>
    <t>其他优抚支出</t>
  </si>
  <si>
    <t>事业单位医疗</t>
  </si>
  <si>
    <t>公务员医疗补助</t>
  </si>
  <si>
    <t>事业运行</t>
  </si>
  <si>
    <t>其他农业支出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</si>
  <si>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</si>
  <si>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</si>
  <si>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</si>
  <si>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</si>
  <si>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</si>
  <si>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</si>
  <si>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</si>
  <si>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</si>
  <si>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 xml:space="preserve"> 588,036.00</t>
  </si>
  <si>
    <t>津贴补贴</t>
  </si>
  <si>
    <t>绩效工资</t>
  </si>
  <si>
    <t xml:space="preserve"> 360,060.00</t>
  </si>
  <si>
    <t>机关事业单位基本养老保险缴费</t>
  </si>
  <si>
    <t>城镇职工基本医疗保险缴费</t>
  </si>
  <si>
    <t xml:space="preserve"> 47,042.90</t>
  </si>
  <si>
    <t>公务员医疗补助缴费</t>
  </si>
  <si>
    <t>其他社会保障缴费</t>
  </si>
  <si>
    <t xml:space="preserve"> 118,761.10</t>
  </si>
  <si>
    <t>办公费</t>
  </si>
  <si>
    <t>邮电费</t>
  </si>
  <si>
    <t>工会经费</t>
  </si>
  <si>
    <t>福利费</t>
  </si>
  <si>
    <t>离休费</t>
  </si>
  <si>
    <t>生活补助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</si>
  <si>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</si>
  <si>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</si>
  <si>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</si>
  <si>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</si>
  <si>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</si>
  <si>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</si>
  <si>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</si>
  <si>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</si>
  <si>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</si>
  <si>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</si>
  <si>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……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</si>
  <si>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</si>
  <si>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</si>
  <si>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</si>
  <si>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</si>
  <si>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</si>
  <si>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</si>
  <si>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</si>
  <si>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</si>
  <si>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</si>
  <si>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</si>
  <si>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</si>
  <si>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</si>
  <si>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</si>
  <si>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</si>
  <si>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</si>
  <si>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</si>
  <si>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</si>
  <si>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</si>
  <si>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</si>
  <si>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</si>
  <si>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</si>
  <si>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</si>
  <si>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</si>
  <si>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</si>
  <si>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</si>
  <si>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</si>
  <si>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</si>
  <si>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</si>
  <si>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</si>
  <si>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</si>
  <si>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</si>
  <si>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</si>
  <si>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</si>
  <si>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</si>
  <si>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</si>
  <si>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</si>
  <si>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</si>
  <si>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</si>
  <si>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</si>
  <si>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</si>
  <si>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</si>
  <si>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</si>
  <si>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</si>
  <si>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</si>
  <si>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</si>
  <si>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</si>
  <si>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</si>
  <si>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</si>
  <si>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</si>
  <si>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</si>
  <si>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</si>
  <si>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儋州市供销合作联社</t>
  </si>
  <si>
    <t>附件1-8</t>
  </si>
  <si>
    <t>部门支出总表</t>
  </si>
  <si>
    <t>本级</t>
  </si>
  <si>
    <t>下级</t>
  </si>
  <si>
    <t xml:space="preserve"> 569,257.20</t>
  </si>
  <si>
    <t xml:space="preserve"> 299,160.00</t>
  </si>
  <si>
    <t xml:space="preserve"> 25,380.00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</si>
  <si>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</si>
  <si>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</si>
  <si>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</si>
  <si>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</si>
  <si>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</si>
  <si>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</si>
  <si>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</si>
  <si>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</si>
  <si>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</si>
  <si>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</si>
  <si>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</si>
  <si>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</si>
  <si>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04-供销合作社组织建设</t>
  </si>
  <si>
    <t>综合工作经费</t>
  </si>
  <si>
    <t>311-儋州市供销合作联社</t>
  </si>
  <si>
    <t>Z-专项业务类</t>
  </si>
  <si>
    <t>11-一般公共预算</t>
  </si>
  <si>
    <t>产出指标</t>
  </si>
  <si>
    <t>保障机构正常运行</t>
  </si>
  <si>
    <t>支出100%</t>
  </si>
  <si>
    <t>成效指标</t>
  </si>
  <si>
    <t>确保各项工作任务完成</t>
  </si>
  <si>
    <t>完成任务100%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</si>
</sst>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1"/>
      <color indexed="45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/>
  </cellStyleXfs>
  <cellXfs count="64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top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left" vertical="center" wrapText="1" shrinkToFit="1"/>
    </xf>
    <xf numFmtId="0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top"/>
    </xf>
    <xf numFmtId="49" fontId="4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5" fillId="0" borderId="0" xfId="0" applyFont="1" applyAlignment="1"/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好_部门支出总表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差_部门支出总表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5" workbookViewId="0">
      <selection activeCell="A4" sqref="A4:B4"/>
    </sheetView>
  </sheetViews>
  <sheetFormatPr defaultColWidth="9" defaultRowHeight="24.95" customHeight="1" outlineLevelCol="5"/>
  <cols>
    <col min="1" max="1" width="25.5" customWidth="1"/>
    <col min="2" max="2" width="15.875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5" t="s">
        <v>1</v>
      </c>
      <c r="B2" s="35"/>
      <c r="C2" s="35"/>
      <c r="D2" s="35"/>
      <c r="E2" s="35"/>
      <c r="F2" s="35"/>
    </row>
    <row r="3" ht="26.25" customHeight="1" spans="1:6">
      <c r="A3" s="36" t="s">
        <v>2</v>
      </c>
      <c r="B3" s="35"/>
      <c r="C3" s="35"/>
      <c r="D3" s="35"/>
      <c r="E3" s="35"/>
      <c r="F3" s="28" t="s">
        <v>3</v>
      </c>
    </row>
    <row r="4" customHeight="1" spans="1:6">
      <c r="A4" s="41" t="s">
        <v>4</v>
      </c>
      <c r="B4" s="41"/>
      <c r="C4" s="41" t="s">
        <v>5</v>
      </c>
      <c r="D4" s="41"/>
      <c r="E4" s="41"/>
      <c r="F4" s="41"/>
    </row>
    <row r="5" customHeight="1" spans="1:6">
      <c r="A5" s="41" t="s">
        <v>6</v>
      </c>
      <c r="B5" s="41" t="s">
        <v>7</v>
      </c>
      <c r="C5" s="41" t="s">
        <v>6</v>
      </c>
      <c r="D5" s="41" t="s">
        <v>8</v>
      </c>
      <c r="E5" s="41" t="s">
        <v>9</v>
      </c>
      <c r="F5" s="41" t="s">
        <v>10</v>
      </c>
    </row>
    <row r="6" customHeight="1" spans="1:6">
      <c r="A6" s="43" t="s">
        <v>11</v>
      </c>
      <c r="B6" s="44">
        <f t="shared" ref="B6:F6" si="0">B34</f>
        <v>2958466</v>
      </c>
      <c r="C6" s="43" t="s">
        <v>12</v>
      </c>
      <c r="D6" s="44">
        <f t="shared" si="0"/>
        <v>2958466</v>
      </c>
      <c r="E6" s="44">
        <f t="shared" si="0"/>
        <v>2958466</v>
      </c>
      <c r="F6" s="44">
        <f t="shared" si="0"/>
        <v>0</v>
      </c>
    </row>
    <row r="7" customHeight="1" spans="1:6">
      <c r="A7" s="43" t="s">
        <v>13</v>
      </c>
      <c r="B7" s="44">
        <v>2958466</v>
      </c>
      <c r="C7" s="63" t="s">
        <v>14</v>
      </c>
      <c r="D7" s="44"/>
      <c r="E7" s="44"/>
      <c r="F7" s="44"/>
    </row>
    <row r="8" customHeight="1" spans="1:6">
      <c r="A8" s="43" t="s">
        <v>15</v>
      </c>
      <c r="B8" s="44"/>
      <c r="C8" s="63" t="s">
        <v>16</v>
      </c>
      <c r="D8" s="44"/>
      <c r="E8" s="44"/>
      <c r="F8" s="44"/>
    </row>
    <row r="9" customHeight="1" spans="1:6">
      <c r="A9" s="43"/>
      <c r="B9" s="44"/>
      <c r="C9" s="63" t="s">
        <v>17</v>
      </c>
      <c r="D9" s="44"/>
      <c r="E9" s="44"/>
      <c r="F9" s="44"/>
    </row>
    <row r="10" customHeight="1" spans="1:6">
      <c r="A10" s="43"/>
      <c r="B10" s="44"/>
      <c r="C10" s="63" t="s">
        <v>18</v>
      </c>
      <c r="D10" s="44"/>
      <c r="E10" s="44"/>
      <c r="F10" s="44"/>
    </row>
    <row r="11" customHeight="1" spans="1:6">
      <c r="A11" s="43"/>
      <c r="B11" s="44"/>
      <c r="C11" s="63" t="s">
        <v>19</v>
      </c>
      <c r="D11" s="44"/>
      <c r="E11" s="44"/>
      <c r="F11" s="44"/>
    </row>
    <row r="12" customHeight="1" spans="1:6">
      <c r="A12" s="43"/>
      <c r="B12" s="44"/>
      <c r="C12" s="63" t="s">
        <v>20</v>
      </c>
      <c r="D12" s="44"/>
      <c r="E12" s="44"/>
      <c r="F12" s="44"/>
    </row>
    <row r="13" customHeight="1" spans="1:6">
      <c r="A13" s="43"/>
      <c r="B13" s="44"/>
      <c r="C13" s="63" t="s">
        <v>21</v>
      </c>
      <c r="D13" s="44"/>
      <c r="E13" s="44"/>
      <c r="F13" s="44"/>
    </row>
    <row r="14" customHeight="1" spans="1:6">
      <c r="A14" s="43"/>
      <c r="B14" s="44"/>
      <c r="C14" s="63" t="s">
        <v>22</v>
      </c>
      <c r="D14" s="44">
        <v>893797.2</v>
      </c>
      <c r="E14" s="44">
        <v>893797.2</v>
      </c>
      <c r="F14" s="44"/>
    </row>
    <row r="15" customHeight="1" spans="1:6">
      <c r="A15" s="43"/>
      <c r="B15" s="44"/>
      <c r="C15" s="63" t="s">
        <v>23</v>
      </c>
      <c r="D15" s="44"/>
      <c r="E15" s="44"/>
      <c r="F15" s="44"/>
    </row>
    <row r="16" customHeight="1" spans="1:6">
      <c r="A16" s="43"/>
      <c r="B16" s="44"/>
      <c r="C16" s="63" t="s">
        <v>24</v>
      </c>
      <c r="D16" s="44">
        <v>434343.7</v>
      </c>
      <c r="E16" s="44">
        <v>434343.7</v>
      </c>
      <c r="F16" s="44"/>
    </row>
    <row r="17" customHeight="1" spans="1:6">
      <c r="A17" s="43"/>
      <c r="B17" s="44"/>
      <c r="C17" s="63" t="s">
        <v>25</v>
      </c>
      <c r="D17" s="44"/>
      <c r="E17" s="44"/>
      <c r="F17" s="44"/>
    </row>
    <row r="18" customHeight="1" spans="1:6">
      <c r="A18" s="43"/>
      <c r="B18" s="44"/>
      <c r="C18" s="63" t="s">
        <v>26</v>
      </c>
      <c r="D18" s="44"/>
      <c r="E18" s="44"/>
      <c r="F18" s="44"/>
    </row>
    <row r="19" customHeight="1" spans="1:6">
      <c r="A19" s="43"/>
      <c r="B19" s="44"/>
      <c r="C19" s="63" t="s">
        <v>27</v>
      </c>
      <c r="D19" s="44">
        <v>1511564</v>
      </c>
      <c r="E19" s="44">
        <v>1511564</v>
      </c>
      <c r="F19" s="44"/>
    </row>
    <row r="20" customHeight="1" spans="1:6">
      <c r="A20" s="43"/>
      <c r="B20" s="44"/>
      <c r="C20" s="63" t="s">
        <v>28</v>
      </c>
      <c r="D20" s="44"/>
      <c r="E20" s="44"/>
      <c r="F20" s="44"/>
    </row>
    <row r="21" customHeight="1" spans="1:6">
      <c r="A21" s="43"/>
      <c r="B21" s="44"/>
      <c r="C21" s="63" t="s">
        <v>29</v>
      </c>
      <c r="D21" s="44"/>
      <c r="E21" s="44"/>
      <c r="F21" s="44"/>
    </row>
    <row r="22" customHeight="1" spans="1:6">
      <c r="A22" s="43"/>
      <c r="B22" s="44"/>
      <c r="C22" s="63" t="s">
        <v>30</v>
      </c>
      <c r="D22" s="44"/>
      <c r="E22" s="44"/>
      <c r="F22" s="44"/>
    </row>
    <row r="23" customHeight="1" spans="1:6">
      <c r="A23" s="43"/>
      <c r="B23" s="44"/>
      <c r="C23" s="63" t="s">
        <v>31</v>
      </c>
      <c r="D23" s="44"/>
      <c r="E23" s="44"/>
      <c r="F23" s="44"/>
    </row>
    <row r="24" customHeight="1" spans="1:6">
      <c r="A24" s="43"/>
      <c r="B24" s="44"/>
      <c r="C24" s="63" t="s">
        <v>32</v>
      </c>
      <c r="D24" s="44"/>
      <c r="E24" s="44"/>
      <c r="F24" s="44"/>
    </row>
    <row r="25" customHeight="1" spans="1:6">
      <c r="A25" s="43"/>
      <c r="B25" s="44"/>
      <c r="C25" s="63" t="s">
        <v>33</v>
      </c>
      <c r="D25" s="44"/>
      <c r="E25" s="44"/>
      <c r="F25" s="44"/>
    </row>
    <row r="26" customHeight="1" spans="1:6">
      <c r="A26" s="43"/>
      <c r="B26" s="44"/>
      <c r="C26" s="63" t="s">
        <v>34</v>
      </c>
      <c r="D26" s="44">
        <v>118761.1</v>
      </c>
      <c r="E26" s="44">
        <v>118761.1</v>
      </c>
      <c r="F26" s="44"/>
    </row>
    <row r="27" customHeight="1" spans="1:6">
      <c r="A27" s="43"/>
      <c r="B27" s="44"/>
      <c r="C27" s="63" t="s">
        <v>35</v>
      </c>
      <c r="D27" s="44"/>
      <c r="E27" s="44"/>
      <c r="F27" s="44"/>
    </row>
    <row r="28" customHeight="1" spans="1:6">
      <c r="A28" s="43"/>
      <c r="B28" s="44"/>
      <c r="C28" s="63" t="s">
        <v>36</v>
      </c>
      <c r="D28" s="44"/>
      <c r="E28" s="44"/>
      <c r="F28" s="44"/>
    </row>
    <row r="29" customHeight="1" spans="1:6">
      <c r="A29" s="43"/>
      <c r="B29" s="44"/>
      <c r="C29" s="63" t="s">
        <v>37</v>
      </c>
      <c r="D29" s="44"/>
      <c r="E29" s="44"/>
      <c r="F29" s="44"/>
    </row>
    <row r="30" customHeight="1" spans="1:6">
      <c r="A30" s="43"/>
      <c r="B30" s="44"/>
      <c r="C30" s="63" t="s">
        <v>38</v>
      </c>
      <c r="D30" s="44"/>
      <c r="E30" s="44"/>
      <c r="F30" s="44"/>
    </row>
    <row r="31" customHeight="1" spans="1:6">
      <c r="A31" s="43"/>
      <c r="B31" s="44"/>
      <c r="C31" s="63" t="s">
        <v>39</v>
      </c>
      <c r="D31" s="44"/>
      <c r="E31" s="44"/>
      <c r="F31" s="44"/>
    </row>
    <row r="32" customHeight="1" spans="1:6">
      <c r="A32" s="43"/>
      <c r="B32" s="44"/>
      <c r="C32" s="63" t="s">
        <v>40</v>
      </c>
      <c r="D32" s="44"/>
      <c r="E32" s="44"/>
      <c r="F32" s="44"/>
    </row>
    <row r="33" ht="39" customHeight="1" spans="1:6">
      <c r="A33" s="43"/>
      <c r="B33" s="44"/>
      <c r="C33" s="63" t="s">
        <v>41</v>
      </c>
      <c r="D33" s="44"/>
      <c r="E33" s="44"/>
      <c r="F33" s="44"/>
    </row>
    <row r="34" ht="53.1" customHeight="1" spans="1:6">
      <c r="A34" s="43" t="s">
        <v>42</v>
      </c>
      <c r="B34" s="44">
        <f t="shared" ref="B34:F34" si="1">SUM(B7:B33)</f>
        <v>2958466</v>
      </c>
      <c r="C34" s="63" t="s">
        <v>43</v>
      </c>
      <c r="D34" s="44">
        <f t="shared" si="1"/>
        <v>2958466</v>
      </c>
      <c r="E34" s="44">
        <f t="shared" si="1"/>
        <v>2958466</v>
      </c>
      <c r="F34" s="44">
        <f t="shared" si="1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D13" sqref="D13"/>
    </sheetView>
  </sheetViews>
  <sheetFormatPr defaultColWidth="15.625" defaultRowHeight="24.95" customHeight="1" outlineLevelCol="4"/>
  <cols>
    <col min="1" max="1" width="15.625" style="58"/>
    <col min="2" max="2" width="30.875" customWidth="1"/>
  </cols>
  <sheetData>
    <row r="1" customHeight="1" spans="1:1">
      <c r="A1" t="s">
        <v>44</v>
      </c>
    </row>
    <row r="2" customHeight="1" spans="1:5">
      <c r="A2" s="35" t="s">
        <v>45</v>
      </c>
      <c r="B2" s="35"/>
      <c r="C2" s="35"/>
      <c r="D2" s="35"/>
      <c r="E2" s="35"/>
    </row>
    <row r="3" customHeight="1" spans="1:5">
      <c r="A3" s="36" t="s">
        <v>2</v>
      </c>
      <c r="B3" s="35"/>
      <c r="C3" s="35"/>
      <c r="D3" s="35"/>
      <c r="E3" s="48" t="s">
        <v>3</v>
      </c>
    </row>
    <row r="4" customHeight="1" spans="1:5">
      <c r="A4" s="41" t="s">
        <v>46</v>
      </c>
      <c r="B4" s="41"/>
      <c r="C4" s="41" t="s">
        <v>47</v>
      </c>
      <c r="D4" s="41"/>
      <c r="E4" s="41"/>
    </row>
    <row r="5" s="47" customFormat="1" customHeight="1" spans="1:5">
      <c r="A5" s="41" t="s">
        <v>48</v>
      </c>
      <c r="B5" s="41" t="s">
        <v>49</v>
      </c>
      <c r="C5" s="41" t="s">
        <v>50</v>
      </c>
      <c r="D5" s="41" t="s">
        <v>51</v>
      </c>
      <c r="E5" s="41" t="s">
        <v>52</v>
      </c>
    </row>
    <row r="6" s="47" customFormat="1" customHeight="1" spans="1:5">
      <c r="A6" s="42">
        <v>2080502</v>
      </c>
      <c r="B6" s="43" t="s">
        <v>53</v>
      </c>
      <c r="C6" s="44">
        <v>569257.2</v>
      </c>
      <c r="D6" s="44">
        <v>569257.2</v>
      </c>
      <c r="E6" s="41"/>
    </row>
    <row r="7" s="47" customFormat="1" customHeight="1" spans="1:5">
      <c r="A7" s="42">
        <v>2080505</v>
      </c>
      <c r="B7" s="43" t="s">
        <v>54</v>
      </c>
      <c r="C7" s="44">
        <v>299160</v>
      </c>
      <c r="D7" s="44">
        <v>299160</v>
      </c>
      <c r="E7" s="41"/>
    </row>
    <row r="8" s="47" customFormat="1" customHeight="1" spans="1:5">
      <c r="A8" s="42">
        <v>2080899</v>
      </c>
      <c r="B8" s="43" t="s">
        <v>55</v>
      </c>
      <c r="C8" s="44">
        <v>25380</v>
      </c>
      <c r="D8" s="44">
        <v>25380</v>
      </c>
      <c r="E8" s="41"/>
    </row>
    <row r="9" s="47" customFormat="1" customHeight="1" spans="1:5">
      <c r="A9" s="42">
        <v>2101102</v>
      </c>
      <c r="B9" s="43" t="s">
        <v>56</v>
      </c>
      <c r="C9" s="44">
        <v>49983.1</v>
      </c>
      <c r="D9" s="44">
        <v>49983.1</v>
      </c>
      <c r="E9" s="41"/>
    </row>
    <row r="10" s="47" customFormat="1" customHeight="1" spans="1:5">
      <c r="A10" s="42">
        <v>2101103</v>
      </c>
      <c r="B10" s="43" t="s">
        <v>57</v>
      </c>
      <c r="C10" s="61">
        <v>384360.6</v>
      </c>
      <c r="D10" s="61">
        <v>384360.6</v>
      </c>
      <c r="E10" s="41"/>
    </row>
    <row r="11" s="47" customFormat="1" customHeight="1" spans="1:5">
      <c r="A11" s="42">
        <v>2130104</v>
      </c>
      <c r="B11" s="43" t="s">
        <v>58</v>
      </c>
      <c r="C11" s="44">
        <v>1195164</v>
      </c>
      <c r="D11" s="44">
        <v>1195164</v>
      </c>
      <c r="E11" s="41"/>
    </row>
    <row r="12" s="47" customFormat="1" customHeight="1" spans="1:5">
      <c r="A12" s="42">
        <v>2130199</v>
      </c>
      <c r="B12" s="43" t="s">
        <v>59</v>
      </c>
      <c r="C12" s="41">
        <v>316400</v>
      </c>
      <c r="D12" s="44"/>
      <c r="E12" s="41">
        <v>316400</v>
      </c>
    </row>
    <row r="13" s="47" customFormat="1" customHeight="1" spans="1:5">
      <c r="A13" s="42">
        <v>2210201</v>
      </c>
      <c r="B13" s="43" t="s">
        <v>60</v>
      </c>
      <c r="C13" s="44">
        <v>118761.1</v>
      </c>
      <c r="D13" s="44">
        <v>118761.1</v>
      </c>
      <c r="E13" s="41"/>
    </row>
    <row r="14" customHeight="1" spans="1:5">
      <c r="A14" s="41" t="s">
        <v>8</v>
      </c>
      <c r="B14" s="41"/>
      <c r="C14" s="44">
        <f>SUM(C6:C13)</f>
        <v>2958466</v>
      </c>
      <c r="D14" s="44">
        <f>SUM(D6:D13)</f>
        <v>2642066</v>
      </c>
      <c r="E14" s="41">
        <v>316400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opLeftCell="A13" workbookViewId="0">
      <selection activeCell="G10" sqref="G10"/>
    </sheetView>
  </sheetViews>
  <sheetFormatPr defaultColWidth="15.625" defaultRowHeight="24.95" customHeight="1" outlineLevelCol="4"/>
  <cols>
    <col min="1" max="1" width="14.5" style="58" customWidth="1"/>
    <col min="2" max="2" width="28" customWidth="1"/>
    <col min="4" max="4" width="15.625" customWidth="1"/>
  </cols>
  <sheetData>
    <row r="1" customHeight="1" spans="1:1">
      <c r="A1" t="s">
        <v>61</v>
      </c>
    </row>
    <row r="2" customHeight="1" spans="1:5">
      <c r="A2" s="35" t="s">
        <v>62</v>
      </c>
      <c r="B2" s="35"/>
      <c r="C2" s="35"/>
      <c r="D2" s="35"/>
      <c r="E2" s="35"/>
    </row>
    <row r="3" customHeight="1" spans="1:5">
      <c r="A3" s="36" t="s">
        <v>2</v>
      </c>
      <c r="E3" s="48" t="s">
        <v>3</v>
      </c>
    </row>
    <row r="4" customHeight="1" spans="1:5">
      <c r="A4" s="41" t="s">
        <v>63</v>
      </c>
      <c r="B4" s="41"/>
      <c r="C4" s="41" t="s">
        <v>64</v>
      </c>
      <c r="D4" s="41"/>
      <c r="E4" s="41"/>
    </row>
    <row r="5" s="47" customFormat="1" customHeight="1" spans="1:5">
      <c r="A5" s="41" t="s">
        <v>48</v>
      </c>
      <c r="B5" s="41" t="s">
        <v>49</v>
      </c>
      <c r="C5" s="41" t="s">
        <v>8</v>
      </c>
      <c r="D5" s="41" t="s">
        <v>65</v>
      </c>
      <c r="E5" s="41" t="s">
        <v>66</v>
      </c>
    </row>
    <row r="6" s="47" customFormat="1" customHeight="1" spans="1:5">
      <c r="A6" s="42">
        <v>30101</v>
      </c>
      <c r="B6" s="41" t="s">
        <v>67</v>
      </c>
      <c r="C6" s="45" t="s">
        <v>68</v>
      </c>
      <c r="D6" s="61" t="s">
        <v>68</v>
      </c>
      <c r="E6" s="41"/>
    </row>
    <row r="7" s="47" customFormat="1" customHeight="1" spans="1:5">
      <c r="A7" s="42">
        <v>30102</v>
      </c>
      <c r="B7" s="41" t="s">
        <v>69</v>
      </c>
      <c r="C7" s="45">
        <v>84180</v>
      </c>
      <c r="D7" s="61">
        <v>84180</v>
      </c>
      <c r="E7" s="41"/>
    </row>
    <row r="8" s="47" customFormat="1" customHeight="1" spans="1:5">
      <c r="A8" s="42">
        <v>30107</v>
      </c>
      <c r="B8" s="41" t="s">
        <v>70</v>
      </c>
      <c r="C8" s="45" t="s">
        <v>71</v>
      </c>
      <c r="D8" s="61">
        <v>360060</v>
      </c>
      <c r="E8" s="41"/>
    </row>
    <row r="9" s="47" customFormat="1" customHeight="1" spans="1:5">
      <c r="A9" s="42">
        <v>30108</v>
      </c>
      <c r="B9" s="41" t="s">
        <v>72</v>
      </c>
      <c r="C9" s="45">
        <v>299160</v>
      </c>
      <c r="D9" s="61">
        <v>299160</v>
      </c>
      <c r="E9" s="41"/>
    </row>
    <row r="10" s="47" customFormat="1" customHeight="1" spans="1:5">
      <c r="A10" s="42">
        <v>30110</v>
      </c>
      <c r="B10" s="41" t="s">
        <v>73</v>
      </c>
      <c r="C10" s="45">
        <v>47042.9</v>
      </c>
      <c r="D10" s="61" t="s">
        <v>74</v>
      </c>
      <c r="E10" s="41"/>
    </row>
    <row r="11" s="47" customFormat="1" customHeight="1" spans="1:5">
      <c r="A11" s="42">
        <v>30111</v>
      </c>
      <c r="B11" s="41" t="s">
        <v>75</v>
      </c>
      <c r="C11" s="45">
        <v>384360.6</v>
      </c>
      <c r="D11" s="61">
        <v>384360.6</v>
      </c>
      <c r="E11" s="41"/>
    </row>
    <row r="12" s="47" customFormat="1" customHeight="1" spans="1:5">
      <c r="A12" s="42">
        <v>30112</v>
      </c>
      <c r="B12" s="41" t="s">
        <v>76</v>
      </c>
      <c r="C12" s="61">
        <v>11172.7</v>
      </c>
      <c r="D12" s="61">
        <v>11172.7</v>
      </c>
      <c r="E12" s="41"/>
    </row>
    <row r="13" s="47" customFormat="1" customHeight="1" spans="1:5">
      <c r="A13" s="42">
        <v>30113</v>
      </c>
      <c r="B13" s="41" t="s">
        <v>60</v>
      </c>
      <c r="C13" s="45" t="s">
        <v>77</v>
      </c>
      <c r="D13" s="61">
        <v>118761.1</v>
      </c>
      <c r="E13" s="41"/>
    </row>
    <row r="14" s="47" customFormat="1" customHeight="1" spans="1:5">
      <c r="A14" s="42">
        <v>30201</v>
      </c>
      <c r="B14" s="41" t="s">
        <v>78</v>
      </c>
      <c r="C14" s="45">
        <v>122766</v>
      </c>
      <c r="D14" s="41"/>
      <c r="E14" s="45">
        <v>122766</v>
      </c>
    </row>
    <row r="15" s="47" customFormat="1" customHeight="1" spans="1:5">
      <c r="A15" s="42">
        <v>30207</v>
      </c>
      <c r="B15" s="41" t="s">
        <v>79</v>
      </c>
      <c r="C15" s="45">
        <v>14280</v>
      </c>
      <c r="D15" s="41"/>
      <c r="E15" s="45">
        <v>14280</v>
      </c>
    </row>
    <row r="16" s="47" customFormat="1" customHeight="1" spans="1:5">
      <c r="A16" s="42">
        <v>30228</v>
      </c>
      <c r="B16" s="41" t="s">
        <v>80</v>
      </c>
      <c r="C16" s="45">
        <v>17203.9</v>
      </c>
      <c r="D16" s="41"/>
      <c r="E16" s="45">
        <v>17203.9</v>
      </c>
    </row>
    <row r="17" s="47" customFormat="1" customHeight="1" spans="1:5">
      <c r="A17" s="42">
        <v>30229</v>
      </c>
      <c r="B17" s="41" t="s">
        <v>81</v>
      </c>
      <c r="C17" s="45">
        <v>405.6</v>
      </c>
      <c r="D17" s="41"/>
      <c r="E17" s="45">
        <v>405.6</v>
      </c>
    </row>
    <row r="18" s="47" customFormat="1" customHeight="1" spans="1:5">
      <c r="A18" s="42">
        <v>30301</v>
      </c>
      <c r="B18" s="41" t="s">
        <v>82</v>
      </c>
      <c r="C18" s="45">
        <v>569257.2</v>
      </c>
      <c r="D18" s="45">
        <v>569257.2</v>
      </c>
      <c r="E18" s="41"/>
    </row>
    <row r="19" customHeight="1" spans="1:5">
      <c r="A19" s="42">
        <v>30305</v>
      </c>
      <c r="B19" s="41" t="s">
        <v>83</v>
      </c>
      <c r="C19" s="45">
        <v>25380</v>
      </c>
      <c r="D19" s="45">
        <v>25380</v>
      </c>
      <c r="E19" s="44"/>
    </row>
    <row r="20" customHeight="1" spans="1:5">
      <c r="A20" s="41"/>
      <c r="B20" s="41"/>
      <c r="C20" s="44"/>
      <c r="D20" s="45"/>
      <c r="E20" s="44"/>
    </row>
    <row r="21" customHeight="1" spans="1:5">
      <c r="A21" s="41"/>
      <c r="B21" s="41"/>
      <c r="C21" s="44"/>
      <c r="D21" s="44"/>
      <c r="E21" s="44"/>
    </row>
    <row r="22" customHeight="1" spans="1:5">
      <c r="A22" s="52" t="s">
        <v>8</v>
      </c>
      <c r="B22" s="62"/>
      <c r="C22" s="44">
        <v>2642066</v>
      </c>
      <c r="D22" s="44">
        <v>2487410.5</v>
      </c>
      <c r="E22" s="44">
        <f>SUM(E6:E21)</f>
        <v>154655.5</v>
      </c>
    </row>
  </sheetData>
  <mergeCells count="4">
    <mergeCell ref="A2:E2"/>
    <mergeCell ref="A4:B4"/>
    <mergeCell ref="C4:E4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8" sqref="A8:L8"/>
    </sheetView>
  </sheetViews>
  <sheetFormatPr defaultColWidth="15.625" defaultRowHeight="24.95" customHeight="1"/>
  <cols>
    <col min="1" max="1" width="10.625" customWidth="1"/>
    <col min="2" max="2" width="12.75" customWidth="1"/>
    <col min="3" max="3" width="12.625" customWidth="1"/>
    <col min="6" max="6" width="12.875" customWidth="1"/>
    <col min="7" max="7" width="11.6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84</v>
      </c>
    </row>
    <row r="2" ht="34.5" customHeight="1" spans="1:12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36" t="s">
        <v>2</v>
      </c>
      <c r="L3" s="48" t="s">
        <v>3</v>
      </c>
    </row>
    <row r="4" ht="29.25" customHeight="1" spans="1:12">
      <c r="A4" s="41" t="s">
        <v>86</v>
      </c>
      <c r="B4" s="41"/>
      <c r="C4" s="41"/>
      <c r="D4" s="41"/>
      <c r="E4" s="41"/>
      <c r="F4" s="41"/>
      <c r="G4" s="41" t="s">
        <v>47</v>
      </c>
      <c r="H4" s="41"/>
      <c r="I4" s="41"/>
      <c r="J4" s="41"/>
      <c r="K4" s="41"/>
      <c r="L4" s="41"/>
    </row>
    <row r="5" s="59" customFormat="1" customHeight="1" spans="1:12">
      <c r="A5" s="60" t="s">
        <v>8</v>
      </c>
      <c r="B5" s="60" t="s">
        <v>87</v>
      </c>
      <c r="C5" s="60" t="s">
        <v>88</v>
      </c>
      <c r="D5" s="60"/>
      <c r="E5" s="60"/>
      <c r="F5" s="60" t="s">
        <v>89</v>
      </c>
      <c r="G5" s="60" t="s">
        <v>8</v>
      </c>
      <c r="H5" s="60" t="s">
        <v>87</v>
      </c>
      <c r="I5" s="60" t="s">
        <v>88</v>
      </c>
      <c r="J5" s="60"/>
      <c r="K5" s="60"/>
      <c r="L5" s="60" t="s">
        <v>89</v>
      </c>
    </row>
    <row r="6" s="59" customFormat="1" customHeight="1" spans="1:12">
      <c r="A6" s="60"/>
      <c r="B6" s="60"/>
      <c r="C6" s="60" t="s">
        <v>50</v>
      </c>
      <c r="D6" s="60" t="s">
        <v>90</v>
      </c>
      <c r="E6" s="60" t="s">
        <v>91</v>
      </c>
      <c r="F6" s="60"/>
      <c r="G6" s="60"/>
      <c r="H6" s="60"/>
      <c r="I6" s="60" t="s">
        <v>50</v>
      </c>
      <c r="J6" s="60" t="s">
        <v>90</v>
      </c>
      <c r="K6" s="60" t="s">
        <v>91</v>
      </c>
      <c r="L6" s="60"/>
    </row>
    <row r="7" ht="39" customHeight="1" spans="1:12">
      <c r="A7" s="44">
        <f>B7+C7+F7</f>
        <v>30000</v>
      </c>
      <c r="B7" s="44">
        <v>0</v>
      </c>
      <c r="C7" s="44">
        <f>SUM(D7:E7)</f>
        <v>20000</v>
      </c>
      <c r="D7" s="44"/>
      <c r="E7" s="44">
        <v>20000</v>
      </c>
      <c r="F7" s="44">
        <v>10000</v>
      </c>
      <c r="G7" s="44">
        <f>H7+I7+L7</f>
        <v>10000</v>
      </c>
      <c r="H7" s="44"/>
      <c r="I7" s="44">
        <f>J7+K7</f>
        <v>0</v>
      </c>
      <c r="J7" s="44"/>
      <c r="K7" s="44"/>
      <c r="L7" s="44">
        <v>10000</v>
      </c>
    </row>
    <row r="8" ht="40.5" customHeight="1" spans="1:1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customHeight="1" spans="1:1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ht="26.25" customHeight="1" spans="1:1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9" sqref="B9"/>
    </sheetView>
  </sheetViews>
  <sheetFormatPr defaultColWidth="15.625" defaultRowHeight="24.95" customHeight="1" outlineLevelRow="7" outlineLevelCol="4"/>
  <cols>
    <col min="1" max="1" width="12.5" style="58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92</v>
      </c>
    </row>
    <row r="2" s="57" customFormat="1" ht="47.25" customHeight="1" spans="1:5">
      <c r="A2" s="35" t="s">
        <v>93</v>
      </c>
      <c r="B2" s="35"/>
      <c r="C2" s="35"/>
      <c r="D2" s="35"/>
      <c r="E2" s="35"/>
    </row>
    <row r="3" customHeight="1" spans="1:5">
      <c r="A3" s="36" t="s">
        <v>2</v>
      </c>
      <c r="E3" s="48" t="s">
        <v>3</v>
      </c>
    </row>
    <row r="4" customHeight="1" spans="1:5">
      <c r="A4" s="41" t="s">
        <v>46</v>
      </c>
      <c r="B4" s="41"/>
      <c r="C4" s="41" t="s">
        <v>47</v>
      </c>
      <c r="D4" s="41"/>
      <c r="E4" s="41"/>
    </row>
    <row r="5" s="47" customFormat="1" customHeight="1" spans="1:5">
      <c r="A5" s="41" t="s">
        <v>48</v>
      </c>
      <c r="B5" s="41" t="s">
        <v>49</v>
      </c>
      <c r="C5" s="41" t="s">
        <v>50</v>
      </c>
      <c r="D5" s="41" t="s">
        <v>51</v>
      </c>
      <c r="E5" s="41" t="s">
        <v>52</v>
      </c>
    </row>
    <row r="6" customHeight="1" spans="1:5">
      <c r="A6" s="42"/>
      <c r="B6" s="43"/>
      <c r="C6" s="44"/>
      <c r="D6" s="44"/>
      <c r="E6" s="44"/>
    </row>
    <row r="7" customHeight="1" spans="1:5">
      <c r="A7" s="42" t="s">
        <v>94</v>
      </c>
      <c r="B7" s="43"/>
      <c r="C7" s="44"/>
      <c r="D7" s="44"/>
      <c r="E7" s="44"/>
    </row>
    <row r="8" customHeight="1" spans="1:5">
      <c r="A8" s="41" t="s">
        <v>8</v>
      </c>
      <c r="B8" s="41"/>
      <c r="C8" s="44">
        <f>SUM(C6:C7)</f>
        <v>0</v>
      </c>
      <c r="D8" s="44">
        <f>SUM(D6:D7)</f>
        <v>0</v>
      </c>
      <c r="E8" s="44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4" workbookViewId="0">
      <selection activeCell="K31" sqref="K31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95</v>
      </c>
    </row>
    <row r="2" ht="40.5" customHeight="1" spans="1:4">
      <c r="A2" s="35" t="s">
        <v>96</v>
      </c>
      <c r="B2" s="35"/>
      <c r="C2" s="35"/>
      <c r="D2" s="35"/>
    </row>
    <row r="3" customHeight="1" spans="1:4">
      <c r="A3" s="36" t="s">
        <v>2</v>
      </c>
      <c r="D3" s="48" t="s">
        <v>3</v>
      </c>
    </row>
    <row r="4" customHeight="1" spans="1:4">
      <c r="A4" s="54" t="s">
        <v>97</v>
      </c>
      <c r="B4" s="54"/>
      <c r="C4" s="54" t="s">
        <v>98</v>
      </c>
      <c r="D4" s="54"/>
    </row>
    <row r="5" customHeight="1" spans="1:4">
      <c r="A5" s="54" t="s">
        <v>99</v>
      </c>
      <c r="B5" s="54" t="s">
        <v>100</v>
      </c>
      <c r="C5" s="54" t="s">
        <v>99</v>
      </c>
      <c r="D5" s="54" t="s">
        <v>100</v>
      </c>
    </row>
    <row r="6" ht="20.1" customHeight="1" spans="1:4">
      <c r="A6" s="55" t="s">
        <v>101</v>
      </c>
      <c r="B6" s="44">
        <v>2958466</v>
      </c>
      <c r="C6" s="55" t="s">
        <v>102</v>
      </c>
      <c r="D6" s="44"/>
    </row>
    <row r="7" ht="20.1" customHeight="1" spans="1:4">
      <c r="A7" s="56" t="s">
        <v>103</v>
      </c>
      <c r="B7" s="44"/>
      <c r="C7" s="55" t="s">
        <v>104</v>
      </c>
      <c r="D7" s="44"/>
    </row>
    <row r="8" ht="20.1" customHeight="1" spans="1:4">
      <c r="A8" s="56"/>
      <c r="B8" s="44"/>
      <c r="C8" s="55" t="s">
        <v>105</v>
      </c>
      <c r="D8" s="44"/>
    </row>
    <row r="9" ht="20.1" customHeight="1" spans="1:4">
      <c r="A9" s="56"/>
      <c r="B9" s="44"/>
      <c r="C9" s="55" t="s">
        <v>106</v>
      </c>
      <c r="D9" s="44"/>
    </row>
    <row r="10" ht="20.1" customHeight="1" spans="1:4">
      <c r="A10" s="56"/>
      <c r="B10" s="44"/>
      <c r="C10" s="55" t="s">
        <v>107</v>
      </c>
      <c r="D10" s="44"/>
    </row>
    <row r="11" ht="20.1" customHeight="1" spans="1:4">
      <c r="A11" s="56"/>
      <c r="B11" s="44"/>
      <c r="C11" s="55" t="s">
        <v>108</v>
      </c>
      <c r="D11" s="44"/>
    </row>
    <row r="12" ht="20.1" customHeight="1" spans="1:4">
      <c r="A12" s="56"/>
      <c r="B12" s="44"/>
      <c r="C12" s="55" t="s">
        <v>109</v>
      </c>
      <c r="D12" s="44"/>
    </row>
    <row r="13" ht="20.1" customHeight="1" spans="1:4">
      <c r="A13" s="56"/>
      <c r="B13" s="44"/>
      <c r="C13" s="55" t="s">
        <v>110</v>
      </c>
      <c r="D13" s="44">
        <v>893797.2</v>
      </c>
    </row>
    <row r="14" ht="20.1" customHeight="1" spans="1:4">
      <c r="A14" s="55"/>
      <c r="B14" s="44"/>
      <c r="C14" s="55" t="s">
        <v>111</v>
      </c>
      <c r="D14" s="44"/>
    </row>
    <row r="15" ht="20.1" customHeight="1" spans="1:4">
      <c r="A15" s="55"/>
      <c r="B15" s="44"/>
      <c r="C15" s="55" t="s">
        <v>112</v>
      </c>
      <c r="D15" s="44">
        <v>434343.7</v>
      </c>
    </row>
    <row r="16" ht="20.1" customHeight="1" spans="1:4">
      <c r="A16" s="55"/>
      <c r="B16" s="44"/>
      <c r="C16" s="55" t="s">
        <v>113</v>
      </c>
      <c r="D16" s="44"/>
    </row>
    <row r="17" ht="20.1" customHeight="1" spans="1:4">
      <c r="A17" s="55"/>
      <c r="B17" s="44"/>
      <c r="C17" s="55" t="s">
        <v>114</v>
      </c>
      <c r="D17" s="44"/>
    </row>
    <row r="18" ht="20.1" customHeight="1" spans="1:4">
      <c r="A18" s="55"/>
      <c r="B18" s="44"/>
      <c r="C18" s="55" t="s">
        <v>115</v>
      </c>
      <c r="D18" s="44">
        <v>1511564</v>
      </c>
    </row>
    <row r="19" ht="20.1" customHeight="1" spans="1:4">
      <c r="A19" s="55"/>
      <c r="B19" s="44"/>
      <c r="C19" s="55" t="s">
        <v>116</v>
      </c>
      <c r="D19" s="44"/>
    </row>
    <row r="20" ht="20.1" customHeight="1" spans="1:4">
      <c r="A20" s="55"/>
      <c r="B20" s="44"/>
      <c r="C20" s="55" t="s">
        <v>117</v>
      </c>
      <c r="D20" s="44"/>
    </row>
    <row r="21" ht="20.1" customHeight="1" spans="1:4">
      <c r="A21" s="55"/>
      <c r="B21" s="44"/>
      <c r="C21" s="55" t="s">
        <v>118</v>
      </c>
      <c r="D21" s="44"/>
    </row>
    <row r="22" ht="20.1" customHeight="1" spans="1:4">
      <c r="A22" s="55"/>
      <c r="B22" s="44"/>
      <c r="C22" s="55" t="s">
        <v>119</v>
      </c>
      <c r="D22" s="44"/>
    </row>
    <row r="23" ht="20.1" customHeight="1" spans="1:4">
      <c r="A23" s="30"/>
      <c r="B23" s="44"/>
      <c r="C23" s="55" t="s">
        <v>120</v>
      </c>
      <c r="D23" s="44"/>
    </row>
    <row r="24" ht="20.1" customHeight="1" spans="1:4">
      <c r="A24" s="30"/>
      <c r="B24" s="44"/>
      <c r="C24" s="55" t="s">
        <v>121</v>
      </c>
      <c r="D24" s="44"/>
    </row>
    <row r="25" ht="20.1" customHeight="1" spans="1:4">
      <c r="A25" s="30"/>
      <c r="B25" s="44"/>
      <c r="C25" s="55" t="s">
        <v>122</v>
      </c>
      <c r="D25" s="44">
        <v>118761.1</v>
      </c>
    </row>
    <row r="26" ht="20.1" customHeight="1" spans="1:4">
      <c r="A26" s="30"/>
      <c r="B26" s="44"/>
      <c r="C26" s="55" t="s">
        <v>123</v>
      </c>
      <c r="D26" s="44"/>
    </row>
    <row r="27" ht="20.1" customHeight="1" spans="1:4">
      <c r="A27" s="30"/>
      <c r="B27" s="44"/>
      <c r="C27" s="55" t="s">
        <v>124</v>
      </c>
      <c r="D27" s="44"/>
    </row>
    <row r="28" ht="20.1" customHeight="1" spans="1:4">
      <c r="A28" s="30"/>
      <c r="B28" s="44"/>
      <c r="C28" s="55" t="s">
        <v>125</v>
      </c>
      <c r="D28" s="44"/>
    </row>
    <row r="29" ht="20.1" customHeight="1" spans="1:4">
      <c r="A29" s="30"/>
      <c r="B29" s="44"/>
      <c r="C29" s="55" t="s">
        <v>126</v>
      </c>
      <c r="D29" s="44"/>
    </row>
    <row r="30" ht="20.1" customHeight="1" spans="1:4">
      <c r="A30" s="30"/>
      <c r="B30" s="44"/>
      <c r="C30" s="55" t="s">
        <v>127</v>
      </c>
      <c r="D30" s="44"/>
    </row>
    <row r="31" ht="20.1" customHeight="1" spans="1:4">
      <c r="A31" s="30"/>
      <c r="B31" s="44"/>
      <c r="C31" s="55" t="s">
        <v>128</v>
      </c>
      <c r="D31" s="44"/>
    </row>
    <row r="32" ht="20.1" customHeight="1" spans="2:4">
      <c r="B32" s="44"/>
      <c r="C32" s="55" t="s">
        <v>129</v>
      </c>
      <c r="D32" s="44"/>
    </row>
    <row r="33" ht="20.1" customHeight="1" spans="1:4">
      <c r="A33" s="30"/>
      <c r="B33" s="44"/>
      <c r="C33" s="54"/>
      <c r="D33" s="44"/>
    </row>
    <row r="34" ht="20.1" customHeight="1" spans="1:4">
      <c r="A34" s="54" t="s">
        <v>130</v>
      </c>
      <c r="B34" s="44">
        <f>SUM(B7+B6)</f>
        <v>2958466</v>
      </c>
      <c r="C34" s="54" t="s">
        <v>131</v>
      </c>
      <c r="D34" s="44">
        <f>SUM(D6:D33)</f>
        <v>2958466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D7" sqref="D7"/>
    </sheetView>
  </sheetViews>
  <sheetFormatPr defaultColWidth="15.625" defaultRowHeight="24.95" customHeight="1" outlineLevelRow="6"/>
  <cols>
    <col min="1" max="1" width="17.5" customWidth="1"/>
    <col min="2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132</v>
      </c>
    </row>
    <row r="2" ht="35.25" customHeight="1" spans="1:12">
      <c r="A2" s="35" t="s">
        <v>133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36"/>
      <c r="L3" s="53" t="s">
        <v>3</v>
      </c>
    </row>
    <row r="4" s="1" customFormat="1" ht="17.25" customHeight="1" spans="1:12">
      <c r="A4" s="49" t="s">
        <v>134</v>
      </c>
      <c r="B4" s="12" t="s">
        <v>135</v>
      </c>
      <c r="C4" s="12" t="s">
        <v>136</v>
      </c>
      <c r="D4" s="12" t="s">
        <v>137</v>
      </c>
      <c r="E4" s="12" t="s">
        <v>138</v>
      </c>
      <c r="F4" s="12" t="s">
        <v>139</v>
      </c>
      <c r="G4" s="12" t="s">
        <v>140</v>
      </c>
      <c r="H4" s="12" t="s">
        <v>141</v>
      </c>
      <c r="I4" s="12" t="s">
        <v>142</v>
      </c>
      <c r="J4" s="12" t="s">
        <v>143</v>
      </c>
      <c r="K4" s="12" t="s">
        <v>144</v>
      </c>
      <c r="L4" s="12" t="s">
        <v>145</v>
      </c>
    </row>
    <row r="5" s="1" customFormat="1" ht="17.25" customHeight="1" spans="1:12">
      <c r="A5" s="5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5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52" t="s">
        <v>146</v>
      </c>
      <c r="B7" s="44">
        <f>SUM(C7:L7)</f>
        <v>2958466</v>
      </c>
      <c r="C7" s="44"/>
      <c r="D7" s="44"/>
      <c r="E7" s="44"/>
      <c r="F7" s="44">
        <v>2958466</v>
      </c>
      <c r="G7" s="44"/>
      <c r="H7" s="44"/>
      <c r="I7" s="44"/>
      <c r="J7" s="44"/>
      <c r="K7" s="44"/>
      <c r="L7" s="44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topLeftCell="A7" workbookViewId="0">
      <selection activeCell="E14" sqref="E14"/>
    </sheetView>
  </sheetViews>
  <sheetFormatPr defaultColWidth="15.625" defaultRowHeight="24.95" customHeight="1"/>
  <cols>
    <col min="1" max="1" width="11.75" customWidth="1"/>
    <col min="2" max="2" width="30.375" customWidth="1"/>
    <col min="3" max="3" width="13.75" customWidth="1"/>
    <col min="4" max="4" width="15.625" customWidth="1"/>
    <col min="5" max="5" width="15" customWidth="1"/>
    <col min="6" max="6" width="13" customWidth="1"/>
    <col min="7" max="7" width="11.625" customWidth="1"/>
    <col min="8" max="8" width="12.75" customWidth="1"/>
    <col min="9" max="9" width="8.875" customWidth="1"/>
  </cols>
  <sheetData>
    <row r="1" customHeight="1" spans="1:1">
      <c r="A1" t="s">
        <v>147</v>
      </c>
    </row>
    <row r="2" ht="31.5" customHeight="1" spans="1:9">
      <c r="A2" s="35" t="s">
        <v>148</v>
      </c>
      <c r="B2" s="35"/>
      <c r="C2" s="35"/>
      <c r="D2" s="35"/>
      <c r="E2" s="35"/>
      <c r="F2" s="35"/>
      <c r="G2" s="35"/>
      <c r="H2" s="35"/>
      <c r="I2" s="35"/>
    </row>
    <row r="3" customHeight="1" spans="1:9">
      <c r="A3" s="36" t="s">
        <v>2</v>
      </c>
      <c r="I3" s="48" t="s">
        <v>3</v>
      </c>
    </row>
    <row r="4" s="34" customFormat="1" customHeight="1" spans="1:9">
      <c r="A4" s="37" t="s">
        <v>46</v>
      </c>
      <c r="B4" s="37"/>
      <c r="C4" s="38" t="s">
        <v>8</v>
      </c>
      <c r="D4" s="39" t="s">
        <v>51</v>
      </c>
      <c r="E4" s="40"/>
      <c r="F4" s="40"/>
      <c r="G4" s="38" t="s">
        <v>52</v>
      </c>
      <c r="H4" s="38"/>
      <c r="I4" s="38"/>
    </row>
    <row r="5" s="34" customFormat="1" ht="36.75" customHeight="1" spans="1:9">
      <c r="A5" s="37" t="s">
        <v>48</v>
      </c>
      <c r="B5" s="37" t="s">
        <v>49</v>
      </c>
      <c r="C5" s="38"/>
      <c r="D5" s="38" t="s">
        <v>50</v>
      </c>
      <c r="E5" s="41" t="s">
        <v>65</v>
      </c>
      <c r="F5" s="41" t="s">
        <v>66</v>
      </c>
      <c r="G5" s="38" t="s">
        <v>50</v>
      </c>
      <c r="H5" s="38" t="s">
        <v>149</v>
      </c>
      <c r="I5" s="38" t="s">
        <v>150</v>
      </c>
    </row>
    <row r="6" s="34" customFormat="1" ht="36.75" customHeight="1" spans="1:9">
      <c r="A6" s="42">
        <v>2080502</v>
      </c>
      <c r="B6" s="43" t="s">
        <v>53</v>
      </c>
      <c r="C6" s="44">
        <f t="shared" ref="C6:C13" si="0">D6+G6</f>
        <v>569257.2</v>
      </c>
      <c r="D6" s="44">
        <f t="shared" ref="D6:D13" si="1">E6+F6</f>
        <v>569257.2</v>
      </c>
      <c r="E6" s="45" t="s">
        <v>151</v>
      </c>
      <c r="F6" s="41"/>
      <c r="G6" s="44">
        <f t="shared" ref="G6:G12" si="2">H6+I6</f>
        <v>0</v>
      </c>
      <c r="H6" s="38"/>
      <c r="I6" s="38"/>
    </row>
    <row r="7" s="34" customFormat="1" ht="36.75" customHeight="1" spans="1:9">
      <c r="A7" s="42">
        <v>2080505</v>
      </c>
      <c r="B7" s="43" t="s">
        <v>54</v>
      </c>
      <c r="C7" s="44">
        <f t="shared" si="0"/>
        <v>299160</v>
      </c>
      <c r="D7" s="44">
        <f t="shared" si="1"/>
        <v>299160</v>
      </c>
      <c r="E7" s="45" t="s">
        <v>152</v>
      </c>
      <c r="F7" s="41"/>
      <c r="G7" s="44">
        <f t="shared" si="2"/>
        <v>0</v>
      </c>
      <c r="H7" s="38"/>
      <c r="I7" s="38"/>
    </row>
    <row r="8" s="34" customFormat="1" ht="36.75" customHeight="1" spans="1:9">
      <c r="A8" s="42">
        <v>2080899</v>
      </c>
      <c r="B8" s="43" t="s">
        <v>55</v>
      </c>
      <c r="C8" s="44">
        <f t="shared" si="0"/>
        <v>25380</v>
      </c>
      <c r="D8" s="44">
        <f t="shared" si="1"/>
        <v>25380</v>
      </c>
      <c r="E8" s="45" t="s">
        <v>153</v>
      </c>
      <c r="F8" s="41"/>
      <c r="G8" s="44">
        <f t="shared" si="2"/>
        <v>0</v>
      </c>
      <c r="H8" s="38"/>
      <c r="I8" s="38"/>
    </row>
    <row r="9" s="34" customFormat="1" ht="36.75" customHeight="1" spans="1:9">
      <c r="A9" s="42">
        <v>2101102</v>
      </c>
      <c r="B9" s="43" t="s">
        <v>56</v>
      </c>
      <c r="C9" s="44">
        <f t="shared" si="0"/>
        <v>49983.1</v>
      </c>
      <c r="D9" s="44">
        <f t="shared" si="1"/>
        <v>49983.1</v>
      </c>
      <c r="E9" s="45">
        <v>49983.1</v>
      </c>
      <c r="F9" s="41"/>
      <c r="G9" s="44">
        <f t="shared" si="2"/>
        <v>0</v>
      </c>
      <c r="H9" s="38"/>
      <c r="I9" s="38"/>
    </row>
    <row r="10" s="34" customFormat="1" ht="36.75" customHeight="1" spans="1:9">
      <c r="A10" s="42">
        <v>2101103</v>
      </c>
      <c r="B10" s="43" t="s">
        <v>57</v>
      </c>
      <c r="C10" s="44">
        <f t="shared" si="0"/>
        <v>384360.6</v>
      </c>
      <c r="D10" s="44">
        <f t="shared" si="1"/>
        <v>384360.6</v>
      </c>
      <c r="E10" s="45">
        <v>384360.6</v>
      </c>
      <c r="F10" s="41"/>
      <c r="G10" s="44">
        <f t="shared" si="2"/>
        <v>0</v>
      </c>
      <c r="H10" s="38"/>
      <c r="I10" s="38"/>
    </row>
    <row r="11" s="34" customFormat="1" ht="36.75" customHeight="1" spans="1:9">
      <c r="A11" s="42">
        <v>2130104</v>
      </c>
      <c r="B11" s="43" t="s">
        <v>58</v>
      </c>
      <c r="C11" s="44">
        <f t="shared" si="0"/>
        <v>1195164</v>
      </c>
      <c r="D11" s="44">
        <f t="shared" si="1"/>
        <v>1195164</v>
      </c>
      <c r="E11" s="41">
        <v>1040508.5</v>
      </c>
      <c r="F11" s="41">
        <v>154655.5</v>
      </c>
      <c r="G11" s="44">
        <f t="shared" si="2"/>
        <v>0</v>
      </c>
      <c r="H11" s="38"/>
      <c r="I11" s="38"/>
    </row>
    <row r="12" s="34" customFormat="1" ht="36.75" customHeight="1" spans="1:9">
      <c r="A12" s="42">
        <v>2130199</v>
      </c>
      <c r="B12" s="43" t="s">
        <v>59</v>
      </c>
      <c r="C12" s="44">
        <f t="shared" si="0"/>
        <v>316400</v>
      </c>
      <c r="D12" s="44">
        <f t="shared" si="1"/>
        <v>0</v>
      </c>
      <c r="E12" s="44"/>
      <c r="F12" s="44"/>
      <c r="G12" s="44">
        <f t="shared" si="2"/>
        <v>316400</v>
      </c>
      <c r="H12" s="44">
        <v>316400</v>
      </c>
      <c r="I12" s="44"/>
    </row>
    <row r="13" customHeight="1" spans="1:9">
      <c r="A13" s="42">
        <v>2210201</v>
      </c>
      <c r="B13" s="43" t="s">
        <v>60</v>
      </c>
      <c r="C13" s="44">
        <f t="shared" si="0"/>
        <v>118761.1</v>
      </c>
      <c r="D13" s="44">
        <f t="shared" si="1"/>
        <v>118761.1</v>
      </c>
      <c r="E13" s="44">
        <v>118761.1</v>
      </c>
      <c r="F13" s="44"/>
      <c r="G13" s="44"/>
      <c r="H13" s="44"/>
      <c r="I13" s="44"/>
    </row>
    <row r="14" customHeight="1" spans="1:9">
      <c r="A14" s="41" t="s">
        <v>8</v>
      </c>
      <c r="B14" s="41"/>
      <c r="C14" s="44">
        <f t="shared" ref="C14:H14" si="3">SUM(C6:C13)</f>
        <v>2958466</v>
      </c>
      <c r="D14" s="44">
        <f t="shared" si="3"/>
        <v>2642066</v>
      </c>
      <c r="E14" s="44">
        <v>2487410.5</v>
      </c>
      <c r="F14" s="44">
        <f t="shared" si="3"/>
        <v>154655.5</v>
      </c>
      <c r="G14" s="44">
        <f t="shared" si="3"/>
        <v>316400</v>
      </c>
      <c r="H14" s="44">
        <f t="shared" si="3"/>
        <v>316400</v>
      </c>
      <c r="I14" s="44">
        <f>SUM(I13:I13)</f>
        <v>0</v>
      </c>
    </row>
    <row r="15" ht="32.25" customHeight="1" spans="1:9">
      <c r="A15" s="46"/>
      <c r="B15" s="46"/>
      <c r="C15" s="46"/>
      <c r="D15" s="46"/>
      <c r="E15" s="46"/>
      <c r="F15" s="46"/>
      <c r="G15" s="46"/>
      <c r="H15" s="46"/>
      <c r="I15" s="46"/>
    </row>
    <row r="16" ht="30.75" customHeight="1" spans="1:9">
      <c r="A16" s="47"/>
      <c r="B16" s="47"/>
      <c r="C16" s="47"/>
      <c r="D16" s="47"/>
      <c r="E16" s="47"/>
      <c r="F16" s="47"/>
      <c r="G16" s="47"/>
      <c r="H16" s="47"/>
      <c r="I16" s="47"/>
    </row>
  </sheetData>
  <mergeCells count="8">
    <mergeCell ref="A2:I2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tabSelected="1" workbookViewId="0">
      <selection activeCell="F6" sqref="F6:F7"/>
    </sheetView>
  </sheetViews>
  <sheetFormatPr defaultColWidth="9" defaultRowHeight="13.5"/>
  <cols>
    <col min="1" max="1" width="13.625" style="2" customWidth="1"/>
    <col min="2" max="2" width="12.375" style="2" customWidth="1"/>
    <col min="3" max="3" width="12" style="2" customWidth="1"/>
    <col min="4" max="4" width="13.125" style="2" customWidth="1"/>
    <col min="5" max="5" width="14.875" style="2" customWidth="1"/>
    <col min="6" max="6" width="13.375" style="2" customWidth="1"/>
    <col min="7" max="7" width="11.5" style="2"/>
    <col min="8" max="9" width="12.5" style="2" customWidth="1"/>
    <col min="10" max="10" width="20" style="2" customWidth="1"/>
    <col min="11" max="11" width="12.75" style="2" customWidth="1"/>
    <col min="12" max="16384" width="9" style="2"/>
  </cols>
  <sheetData>
    <row r="1" spans="1:11">
      <c r="A1" t="s">
        <v>154</v>
      </c>
      <c r="B1" s="3"/>
      <c r="C1" s="4" t="s">
        <v>155</v>
      </c>
      <c r="D1" s="4" t="s">
        <v>155</v>
      </c>
      <c r="E1" s="4" t="s">
        <v>155</v>
      </c>
      <c r="F1" s="4" t="s">
        <v>155</v>
      </c>
      <c r="G1" s="4" t="s">
        <v>155</v>
      </c>
      <c r="H1" s="4" t="s">
        <v>155</v>
      </c>
      <c r="I1" s="4" t="s">
        <v>155</v>
      </c>
      <c r="J1" s="4" t="s">
        <v>155</v>
      </c>
      <c r="K1" s="4" t="s">
        <v>155</v>
      </c>
    </row>
    <row r="2" ht="27" spans="1:11">
      <c r="A2" s="5" t="s">
        <v>156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157</v>
      </c>
      <c r="E3" s="8"/>
      <c r="F3" s="9"/>
      <c r="G3" s="10"/>
      <c r="H3" s="11"/>
      <c r="I3" s="27"/>
      <c r="J3" s="28" t="s">
        <v>3</v>
      </c>
      <c r="K3" s="28"/>
    </row>
    <row r="4" s="1" customFormat="1" ht="27" customHeight="1" spans="1:11">
      <c r="A4" s="12" t="s">
        <v>158</v>
      </c>
      <c r="B4" s="12" t="s">
        <v>159</v>
      </c>
      <c r="C4" s="12" t="s">
        <v>160</v>
      </c>
      <c r="D4" s="12" t="s">
        <v>161</v>
      </c>
      <c r="E4" s="12" t="s">
        <v>162</v>
      </c>
      <c r="F4" s="12" t="s">
        <v>7</v>
      </c>
      <c r="G4" s="12"/>
      <c r="H4" s="12"/>
      <c r="I4" s="12" t="s">
        <v>163</v>
      </c>
      <c r="J4" s="12" t="s">
        <v>164</v>
      </c>
      <c r="K4" s="12" t="s">
        <v>165</v>
      </c>
    </row>
    <row r="5" s="1" customFormat="1" ht="22.5" customHeight="1" spans="1:11">
      <c r="A5" s="12"/>
      <c r="B5" s="12"/>
      <c r="C5" s="12"/>
      <c r="D5" s="12"/>
      <c r="E5" s="12"/>
      <c r="F5" s="12" t="s">
        <v>50</v>
      </c>
      <c r="G5" s="12" t="s">
        <v>149</v>
      </c>
      <c r="H5" s="12" t="s">
        <v>150</v>
      </c>
      <c r="I5" s="12"/>
      <c r="J5" s="12"/>
      <c r="K5" s="12"/>
    </row>
    <row r="6" ht="27" customHeight="1" spans="1:11">
      <c r="A6" s="13" t="s">
        <v>166</v>
      </c>
      <c r="B6" s="14" t="s">
        <v>167</v>
      </c>
      <c r="C6" s="15" t="s">
        <v>168</v>
      </c>
      <c r="D6" s="16" t="s">
        <v>169</v>
      </c>
      <c r="E6" s="14" t="s">
        <v>170</v>
      </c>
      <c r="F6" s="17">
        <v>316400</v>
      </c>
      <c r="G6" s="18">
        <v>316400</v>
      </c>
      <c r="H6" s="19"/>
      <c r="I6" s="29" t="s">
        <v>171</v>
      </c>
      <c r="J6" s="30" t="s">
        <v>172</v>
      </c>
      <c r="K6" s="31" t="s">
        <v>173</v>
      </c>
    </row>
    <row r="7" ht="30" customHeight="1" spans="1:11">
      <c r="A7" s="20"/>
      <c r="B7" s="21"/>
      <c r="C7" s="22"/>
      <c r="D7" s="23"/>
      <c r="E7" s="21"/>
      <c r="F7" s="24"/>
      <c r="G7" s="25"/>
      <c r="H7" s="26"/>
      <c r="I7" s="29" t="s">
        <v>174</v>
      </c>
      <c r="J7" s="32" t="s">
        <v>175</v>
      </c>
      <c r="K7" s="32" t="s">
        <v>176</v>
      </c>
    </row>
    <row r="21" spans="9:9">
      <c r="I21" s="33"/>
    </row>
  </sheetData>
  <mergeCells count="20">
    <mergeCell ref="A2:K2"/>
    <mergeCell ref="A3:B3"/>
    <mergeCell ref="J3:K3"/>
    <mergeCell ref="F4:H4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6:F7"/>
    <mergeCell ref="G6:G7"/>
    <mergeCell ref="H6:H7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lenovo</cp:lastModifiedBy>
  <dcterms:created xsi:type="dcterms:W3CDTF">2017-01-10T03:02:00Z</dcterms:created>
  <cp:lastPrinted>2018-02-05T07:46:00Z</cp:lastPrinted>
  <dcterms:modified xsi:type="dcterms:W3CDTF">2019-04-02T01:46:05Z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