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480" windowHeight="9375" tabRatio="927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部门收支总表!$1:34</definedName>
  </definedNames>
  <calcPr calcId="144525"/>
</workbook>
</file>

<file path=xl/comments1.xml><?xml version="1.0" encoding="utf-8"?>
<comments xmlns="http://schemas.openxmlformats.org/spreadsheetml/2006/main">
  <authors>
    <author>report4</author>
  </authors>
  <commentList>
    <comment ref="J6" authorId="0">
      <text>
        <r>
          <rPr>
            <sz val="9"/>
            <color indexed="81"/>
            <rFont val="宋体"/>
            <charset val="134"/>
          </rPr>
          <t xml:space="preserve">完成预算指标</t>
        </r>
      </text>
    </comment>
    <comment ref="K6" authorId="0">
      <text>
        <r>
          <rPr>
            <sz val="9"/>
            <color indexed="81"/>
            <rFont val="宋体"/>
            <charset val="134"/>
          </rPr>
          <t xml:space="preserve">完成支出95%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完成全年工作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工作完成100%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出版经典调声作品光碟和山歌集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1000盒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受众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10000人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出版经典调声作品光碟和山歌集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受众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专场文艺下乡演出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20（场）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专场文艺下乡演出20场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完成预算指标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完成支出95%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完成全年工作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工作完成100%</t>
        </r>
      </text>
    </comment>
    <comment ref="B16" authorId="0">
      <text>
        <r>
          <rPr>
            <sz val="9"/>
            <color indexed="81"/>
            <rFont val="宋体"/>
            <charset val="134"/>
          </rPr>
          <t xml:space="preserve">R203021.118-出版经典调声作品光碟和山歌集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组织民歌队下乡演出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5场次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组织民歌队下乡演出5场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文联直属13个协会正常运转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13</t>
        </r>
      </text>
    </comment>
    <comment ref="J19" authorId="0">
      <text>
        <r>
          <rPr>
            <sz val="9"/>
            <color indexed="81"/>
            <rFont val="宋体"/>
            <charset val="134"/>
          </rPr>
          <t xml:space="preserve">文联直属13个协会正常运转</t>
        </r>
      </text>
    </comment>
    <comment ref="K19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20" authorId="0">
      <text>
        <r>
          <rPr>
            <sz val="9"/>
            <color indexed="81"/>
            <rFont val="宋体"/>
            <charset val="134"/>
          </rPr>
          <t xml:space="preserve">开展对外交流和联展</t>
        </r>
      </text>
    </comment>
    <comment ref="K20" authorId="0">
      <text>
        <r>
          <rPr>
            <sz val="9"/>
            <color indexed="81"/>
            <rFont val="宋体"/>
            <charset val="134"/>
          </rPr>
          <t xml:space="preserve">3次</t>
        </r>
      </text>
    </comment>
    <comment ref="J21" authorId="0">
      <text>
        <r>
          <rPr>
            <sz val="9"/>
            <color indexed="81"/>
            <rFont val="宋体"/>
            <charset val="134"/>
          </rPr>
          <t xml:space="preserve">开展对外交流和联展3次</t>
        </r>
      </text>
    </comment>
    <comment ref="K21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B22" authorId="0">
      <text>
        <r>
          <rPr>
            <sz val="9"/>
            <color indexed="81"/>
            <rFont val="宋体"/>
            <charset val="134"/>
          </rPr>
          <t xml:space="preserve">R201315.118-儋州市文联综合工作经费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完成预算指标95%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完成支出19万元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完成全年工作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工作完成100%</t>
        </r>
      </text>
    </comment>
  </commentList>
</comments>
</file>

<file path=xl/sharedStrings.xml><?xml version="1.0" encoding="utf-8"?>
<sst xmlns="http://schemas.openxmlformats.org/spreadsheetml/2006/main" count="199">
  <si>
    <t>附件1-1</t>
  </si>
  <si>
    <t>财政拨款收支总表</t>
  </si>
  <si>
    <t>部门：儋州市文联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</si>
  <si>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</si>
  <si>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</si>
  <si>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</si>
  <si>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</si>
  <si>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</si>
  <si>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</si>
  <si>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</si>
  <si>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</si>
  <si>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</si>
  <si>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</si>
  <si>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</si>
  <si>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</si>
  <si>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</si>
  <si>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</si>
  <si>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</si>
  <si>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</si>
  <si>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</si>
  <si>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</si>
  <si>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</si>
  <si>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</si>
  <si>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</si>
  <si>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</si>
  <si>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</si>
  <si>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</si>
  <si>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</si>
  <si>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</si>
  <si>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</si>
  <si>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</si>
  <si>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</si>
  <si>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</si>
  <si>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</si>
  <si>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</si>
  <si>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</si>
  <si>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</si>
  <si>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</si>
  <si>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</si>
  <si>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</si>
  <si>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</si>
  <si>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</si>
  <si>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</si>
  <si>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</si>
  <si>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</si>
  <si>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</si>
  <si>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</si>
  <si>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</si>
  <si>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</si>
  <si>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</si>
  <si>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</si>
  <si>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</si>
  <si>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</si>
  <si>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</si>
  <si>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</si>
  <si>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群众文化</t>
  </si>
  <si>
    <t>其他文化和旅游支出</t>
  </si>
  <si>
    <t>机关事业单位基本养老保险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</si>
  <si>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</si>
  <si>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</si>
  <si>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</si>
  <si>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</si>
  <si>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</si>
  <si>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</si>
  <si>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</si>
  <si>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</si>
  <si>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</si>
  <si>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</si>
  <si>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印刷费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</si>
  <si>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</si>
  <si>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</si>
  <si>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</si>
  <si>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</si>
  <si>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</si>
  <si>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</si>
  <si>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办公费</t>
  </si>
  <si>
    <t>邮电费</t>
  </si>
  <si>
    <t>工会经费</t>
  </si>
  <si>
    <t>福利费</t>
  </si>
  <si>
    <t>公务用车运行维护费</t>
  </si>
  <si>
    <t>其他交通费用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</si>
  <si>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</si>
  <si>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</si>
  <si>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</si>
  <si>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</si>
  <si>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</si>
  <si>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</si>
  <si>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</si>
  <si>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</si>
  <si>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</si>
  <si>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</si>
  <si>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部门：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</si>
  <si>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</si>
  <si>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</si>
  <si>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</si>
  <si>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</si>
  <si>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</si>
  <si>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</si>
  <si>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</si>
  <si>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</si>
  <si>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</si>
  <si>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</si>
  <si>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</si>
  <si>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</si>
  <si>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</si>
  <si>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</si>
  <si>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</si>
  <si>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</si>
  <si>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</si>
  <si>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</si>
  <si>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</si>
  <si>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</si>
  <si>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</si>
  <si>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</si>
  <si>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</si>
  <si>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</si>
  <si>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</si>
  <si>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</si>
  <si>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</si>
  <si>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</si>
  <si>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</si>
  <si>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</si>
  <si>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</si>
  <si>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</si>
  <si>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</si>
  <si>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</si>
  <si>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</si>
  <si>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</si>
  <si>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</si>
  <si>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</si>
  <si>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</si>
  <si>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</si>
  <si>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</si>
  <si>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</si>
  <si>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</si>
  <si>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</si>
  <si>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</si>
  <si>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</si>
  <si>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</si>
  <si>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</si>
  <si>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</si>
  <si>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</si>
  <si>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</si>
  <si>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118004-儋州市文学艺术界联合会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</si>
  <si>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</si>
  <si>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</si>
  <si>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</si>
  <si>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</si>
  <si>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</si>
  <si>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</si>
  <si>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</si>
  <si>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</si>
  <si>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</si>
  <si>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</si>
  <si>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</si>
  <si>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</si>
  <si>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</si>
  <si>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</si>
  <si>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</si>
  <si>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</si>
  <si>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</si>
  <si>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文艺交流</t>
  </si>
  <si>
    <t xml:space="preserve"> R201452.118-出版《儋州文苑〉期刊</t>
  </si>
  <si>
    <t xml:space="preserve"> 118004-儋州市文学艺术界联合会</t>
  </si>
  <si>
    <t>专项业务类</t>
  </si>
  <si>
    <t>11-一般公共财政</t>
  </si>
  <si>
    <t>产出指标</t>
  </si>
  <si>
    <t xml:space="preserve"> 完成预算指标</t>
  </si>
  <si>
    <t xml:space="preserve"> 完成支出95%</t>
  </si>
  <si>
    <t>成效指标</t>
  </si>
  <si>
    <t xml:space="preserve"> 完成全年工作</t>
  </si>
  <si>
    <t xml:space="preserve"> 工作完成100%</t>
  </si>
  <si>
    <t>文艺服务</t>
  </si>
  <si>
    <t>R203021.118-出版经典调声作品光碟和山歌集</t>
  </si>
  <si>
    <t xml:space="preserve"> 出版经典调声作品光碟和山歌集</t>
  </si>
  <si>
    <t xml:space="preserve"> 1000盒</t>
  </si>
  <si>
    <t xml:space="preserve"> 受众</t>
  </si>
  <si>
    <t xml:space="preserve"> 10000人</t>
  </si>
  <si>
    <t xml:space="preserve"> 100%</t>
  </si>
  <si>
    <t>R201296.118-文艺（文化）下乡活动</t>
  </si>
  <si>
    <t xml:space="preserve"> 专场文艺下乡演出</t>
  </si>
  <si>
    <t>10（场）</t>
  </si>
  <si>
    <t xml:space="preserve"> 专场文艺下乡演出20场</t>
  </si>
  <si>
    <t xml:space="preserve"> R202721.118-传统文化研究会经费</t>
  </si>
  <si>
    <t xml:space="preserve"> R201453.118-儋州原生态歌种展演</t>
  </si>
  <si>
    <t xml:space="preserve"> 组织民歌队下乡演出</t>
  </si>
  <si>
    <t xml:space="preserve"> 5场次</t>
  </si>
  <si>
    <t xml:space="preserve"> 组织民歌队下乡演出5场</t>
  </si>
  <si>
    <t xml:space="preserve"> R201455.118-市文联直属协会工作经费</t>
  </si>
  <si>
    <t xml:space="preserve"> 文联直属13个协会正常运转</t>
  </si>
  <si>
    <t xml:space="preserve"> 13</t>
  </si>
  <si>
    <t>R201608.118-儋州市“中国书法之乡”发展经费</t>
  </si>
  <si>
    <t xml:space="preserve"> 开展对外交流和联展</t>
  </si>
  <si>
    <t xml:space="preserve"> 3次</t>
  </si>
  <si>
    <t xml:space="preserve"> 开展对外交流和联展3次</t>
  </si>
  <si>
    <t>综合管理</t>
  </si>
  <si>
    <t xml:space="preserve"> R201315.118-儋州市文联综合工作经费</t>
  </si>
  <si>
    <t xml:space="preserve"> 完成预算指标95%</t>
  </si>
  <si>
    <t xml:space="preserve"> 完成支出19万元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</si>
</sst>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41" formatCode="_ * #,##0_ ;_ * \-#,##0_ ;_ * &quot;-&quot;_ ;_ @_ "/>
  </numFmts>
  <fonts count="28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" borderId="13" applyNumberFormat="0" applyAlignment="0" applyProtection="0">
      <alignment vertical="center"/>
    </xf>
    <xf numFmtId="0" fontId="26" fillId="2" borderId="18" applyNumberFormat="0" applyAlignment="0" applyProtection="0">
      <alignment vertical="center"/>
    </xf>
    <xf numFmtId="0" fontId="22" fillId="15" borderId="1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0" fontId="3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11" xfId="0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49" fontId="0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abSelected="1" workbookViewId="0">
      <selection activeCell="D16" sqref="D16"/>
    </sheetView>
  </sheetViews>
  <sheetFormatPr defaultColWidth="9" defaultRowHeight="24.95" customHeight="1" outlineLevelCol="5"/>
  <cols>
    <col min="1" max="1" width="28.125" customWidth="1"/>
    <col min="2" max="2" width="15.25" customWidth="1"/>
    <col min="3" max="3" width="32.125" customWidth="1"/>
    <col min="4" max="4" width="17.125" customWidth="1"/>
    <col min="5" max="5" width="15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35" t="s">
        <v>1</v>
      </c>
      <c r="B2" s="35"/>
      <c r="C2" s="35"/>
      <c r="D2" s="35"/>
      <c r="E2" s="35"/>
      <c r="F2" s="35"/>
    </row>
    <row r="3" ht="26.25" customHeight="1" spans="1:6">
      <c r="A3" s="50" t="s">
        <v>2</v>
      </c>
      <c r="B3" s="35"/>
      <c r="C3" s="35"/>
      <c r="D3" s="35"/>
      <c r="E3" s="35"/>
      <c r="F3" s="31" t="s">
        <v>3</v>
      </c>
    </row>
    <row r="4" customHeight="1" spans="1:6">
      <c r="A4" s="41" t="s">
        <v>4</v>
      </c>
      <c r="B4" s="41"/>
      <c r="C4" s="41" t="s">
        <v>5</v>
      </c>
      <c r="D4" s="41"/>
      <c r="E4" s="41"/>
      <c r="F4" s="41"/>
    </row>
    <row r="5" customHeight="1" spans="1:6">
      <c r="A5" s="41" t="s">
        <v>6</v>
      </c>
      <c r="B5" s="41" t="s">
        <v>7</v>
      </c>
      <c r="C5" s="41" t="s">
        <v>6</v>
      </c>
      <c r="D5" s="41" t="s">
        <v>8</v>
      </c>
      <c r="E5" s="41" t="s">
        <v>9</v>
      </c>
      <c r="F5" s="41" t="s">
        <v>10</v>
      </c>
    </row>
    <row r="6" customHeight="1" spans="1:6">
      <c r="A6" s="43" t="s">
        <v>11</v>
      </c>
      <c r="B6" s="44">
        <f>B7+B8</f>
        <v>2495194.8</v>
      </c>
      <c r="C6" s="43" t="s">
        <v>12</v>
      </c>
      <c r="D6" s="44">
        <f>E6+F6</f>
        <v>2495194.8</v>
      </c>
      <c r="E6" s="44">
        <f>SUM(E7:E33)</f>
        <v>2495194.8</v>
      </c>
      <c r="F6" s="44">
        <f>SUM(F7:F33)</f>
        <v>0</v>
      </c>
    </row>
    <row r="7" customHeight="1" spans="1:6">
      <c r="A7" s="43" t="s">
        <v>13</v>
      </c>
      <c r="B7" s="45">
        <v>2495194.8</v>
      </c>
      <c r="C7" s="70" t="s">
        <v>14</v>
      </c>
      <c r="D7" s="44">
        <f t="shared" ref="D7:D34" si="0">E7+F7</f>
        <v>0</v>
      </c>
      <c r="E7" s="44"/>
      <c r="F7" s="44"/>
    </row>
    <row r="8" customHeight="1" spans="1:6">
      <c r="A8" s="43" t="s">
        <v>15</v>
      </c>
      <c r="B8" s="44"/>
      <c r="C8" s="70" t="s">
        <v>16</v>
      </c>
      <c r="D8" s="44">
        <f t="shared" si="0"/>
        <v>0</v>
      </c>
      <c r="E8" s="44"/>
      <c r="F8" s="44"/>
    </row>
    <row r="9" customHeight="1" spans="1:6">
      <c r="A9" s="43"/>
      <c r="B9" s="44"/>
      <c r="C9" s="70" t="s">
        <v>17</v>
      </c>
      <c r="D9" s="44">
        <f t="shared" si="0"/>
        <v>0</v>
      </c>
      <c r="E9" s="44"/>
      <c r="F9" s="44"/>
    </row>
    <row r="10" customHeight="1" spans="1:6">
      <c r="A10" s="43"/>
      <c r="B10" s="44"/>
      <c r="C10" s="70" t="s">
        <v>18</v>
      </c>
      <c r="D10" s="44">
        <f t="shared" si="0"/>
        <v>0</v>
      </c>
      <c r="E10" s="44"/>
      <c r="F10" s="44"/>
    </row>
    <row r="11" customHeight="1" spans="1:6">
      <c r="A11" s="43"/>
      <c r="B11" s="44"/>
      <c r="C11" s="70" t="s">
        <v>19</v>
      </c>
      <c r="D11" s="44">
        <f t="shared" si="0"/>
        <v>0</v>
      </c>
      <c r="E11" s="44"/>
      <c r="F11" s="44"/>
    </row>
    <row r="12" customHeight="1" spans="1:6">
      <c r="A12" s="43"/>
      <c r="B12" s="44"/>
      <c r="C12" s="70" t="s">
        <v>20</v>
      </c>
      <c r="D12" s="44">
        <f t="shared" si="0"/>
        <v>0</v>
      </c>
      <c r="E12" s="44"/>
      <c r="F12" s="44"/>
    </row>
    <row r="13" customHeight="1" spans="1:6">
      <c r="A13" s="43"/>
      <c r="B13" s="44"/>
      <c r="C13" s="70" t="s">
        <v>21</v>
      </c>
      <c r="D13" s="44">
        <f t="shared" si="0"/>
        <v>2082794.4</v>
      </c>
      <c r="E13" s="44">
        <v>2082794.4</v>
      </c>
      <c r="F13" s="44"/>
    </row>
    <row r="14" customHeight="1" spans="1:6">
      <c r="A14" s="43"/>
      <c r="B14" s="44"/>
      <c r="C14" s="70" t="s">
        <v>22</v>
      </c>
      <c r="D14" s="44">
        <f t="shared" si="0"/>
        <v>153060</v>
      </c>
      <c r="E14" s="44">
        <v>153060</v>
      </c>
      <c r="F14" s="44"/>
    </row>
    <row r="15" customHeight="1" spans="1:6">
      <c r="A15" s="43"/>
      <c r="B15" s="44"/>
      <c r="C15" s="70" t="s">
        <v>23</v>
      </c>
      <c r="D15" s="44">
        <f t="shared" si="0"/>
        <v>0</v>
      </c>
      <c r="E15" s="44"/>
      <c r="F15" s="44"/>
    </row>
    <row r="16" customHeight="1" spans="1:6">
      <c r="A16" s="43"/>
      <c r="B16" s="44"/>
      <c r="C16" s="70" t="s">
        <v>24</v>
      </c>
      <c r="D16" s="44">
        <f t="shared" si="0"/>
        <v>161478</v>
      </c>
      <c r="E16" s="44">
        <v>161478</v>
      </c>
      <c r="F16" s="44"/>
    </row>
    <row r="17" customHeight="1" spans="1:6">
      <c r="A17" s="43"/>
      <c r="B17" s="44"/>
      <c r="C17" s="70" t="s">
        <v>25</v>
      </c>
      <c r="D17" s="44">
        <f t="shared" si="0"/>
        <v>0</v>
      </c>
      <c r="E17" s="44"/>
      <c r="F17" s="44"/>
    </row>
    <row r="18" customHeight="1" spans="1:6">
      <c r="A18" s="43"/>
      <c r="B18" s="44"/>
      <c r="C18" s="70" t="s">
        <v>26</v>
      </c>
      <c r="D18" s="44">
        <f t="shared" si="0"/>
        <v>0</v>
      </c>
      <c r="E18" s="44"/>
      <c r="F18" s="44"/>
    </row>
    <row r="19" customHeight="1" spans="1:6">
      <c r="A19" s="43"/>
      <c r="B19" s="44"/>
      <c r="C19" s="70" t="s">
        <v>27</v>
      </c>
      <c r="D19" s="44">
        <f t="shared" si="0"/>
        <v>0</v>
      </c>
      <c r="E19" s="44"/>
      <c r="F19" s="44"/>
    </row>
    <row r="20" customHeight="1" spans="1:6">
      <c r="A20" s="43"/>
      <c r="B20" s="44"/>
      <c r="C20" s="70" t="s">
        <v>28</v>
      </c>
      <c r="D20" s="44">
        <f t="shared" si="0"/>
        <v>0</v>
      </c>
      <c r="E20" s="44"/>
      <c r="F20" s="44"/>
    </row>
    <row r="21" customHeight="1" spans="1:6">
      <c r="A21" s="43"/>
      <c r="B21" s="44"/>
      <c r="C21" s="70" t="s">
        <v>29</v>
      </c>
      <c r="D21" s="44">
        <f t="shared" si="0"/>
        <v>0</v>
      </c>
      <c r="E21" s="44"/>
      <c r="F21" s="44"/>
    </row>
    <row r="22" customHeight="1" spans="1:6">
      <c r="A22" s="43"/>
      <c r="B22" s="44"/>
      <c r="C22" s="70" t="s">
        <v>30</v>
      </c>
      <c r="D22" s="44">
        <f t="shared" si="0"/>
        <v>0</v>
      </c>
      <c r="E22" s="44"/>
      <c r="F22" s="44"/>
    </row>
    <row r="23" customHeight="1" spans="1:6">
      <c r="A23" s="43"/>
      <c r="B23" s="44"/>
      <c r="C23" s="70" t="s">
        <v>31</v>
      </c>
      <c r="D23" s="44">
        <f t="shared" si="0"/>
        <v>0</v>
      </c>
      <c r="E23" s="44"/>
      <c r="F23" s="44"/>
    </row>
    <row r="24" customHeight="1" spans="1:6">
      <c r="A24" s="43"/>
      <c r="B24" s="44"/>
      <c r="C24" s="70" t="s">
        <v>32</v>
      </c>
      <c r="D24" s="44">
        <f t="shared" si="0"/>
        <v>0</v>
      </c>
      <c r="E24" s="44"/>
      <c r="F24" s="44"/>
    </row>
    <row r="25" customHeight="1" spans="1:6">
      <c r="A25" s="43"/>
      <c r="B25" s="44"/>
      <c r="C25" s="70" t="s">
        <v>33</v>
      </c>
      <c r="D25" s="44">
        <f t="shared" si="0"/>
        <v>0</v>
      </c>
      <c r="E25" s="44"/>
      <c r="F25" s="44"/>
    </row>
    <row r="26" customHeight="1" spans="1:6">
      <c r="A26" s="43"/>
      <c r="B26" s="44"/>
      <c r="C26" s="70" t="s">
        <v>34</v>
      </c>
      <c r="D26" s="44">
        <f t="shared" si="0"/>
        <v>97862.4</v>
      </c>
      <c r="E26" s="44">
        <v>97862.4</v>
      </c>
      <c r="F26" s="44"/>
    </row>
    <row r="27" customHeight="1" spans="1:6">
      <c r="A27" s="43"/>
      <c r="B27" s="44"/>
      <c r="C27" s="70" t="s">
        <v>35</v>
      </c>
      <c r="D27" s="44">
        <f t="shared" si="0"/>
        <v>0</v>
      </c>
      <c r="E27" s="44"/>
      <c r="F27" s="44"/>
    </row>
    <row r="28" customHeight="1" spans="1:6">
      <c r="A28" s="43"/>
      <c r="B28" s="44"/>
      <c r="C28" s="70" t="s">
        <v>36</v>
      </c>
      <c r="D28" s="44">
        <f t="shared" si="0"/>
        <v>0</v>
      </c>
      <c r="E28" s="44"/>
      <c r="F28" s="44"/>
    </row>
    <row r="29" customHeight="1" spans="1:6">
      <c r="A29" s="43"/>
      <c r="B29" s="44"/>
      <c r="C29" s="70" t="s">
        <v>37</v>
      </c>
      <c r="D29" s="44">
        <f t="shared" si="0"/>
        <v>0</v>
      </c>
      <c r="E29" s="44"/>
      <c r="F29" s="44"/>
    </row>
    <row r="30" customHeight="1" spans="1:6">
      <c r="A30" s="43"/>
      <c r="B30" s="44"/>
      <c r="C30" s="70" t="s">
        <v>38</v>
      </c>
      <c r="D30" s="44">
        <f t="shared" si="0"/>
        <v>0</v>
      </c>
      <c r="E30" s="44"/>
      <c r="F30" s="44"/>
    </row>
    <row r="31" customHeight="1" spans="1:6">
      <c r="A31" s="43"/>
      <c r="B31" s="44"/>
      <c r="C31" s="70" t="s">
        <v>39</v>
      </c>
      <c r="D31" s="44">
        <f t="shared" si="0"/>
        <v>0</v>
      </c>
      <c r="E31" s="44"/>
      <c r="F31" s="44"/>
    </row>
    <row r="32" customHeight="1" spans="1:6">
      <c r="A32" s="43"/>
      <c r="B32" s="44"/>
      <c r="C32" s="70" t="s">
        <v>40</v>
      </c>
      <c r="D32" s="44">
        <f t="shared" si="0"/>
        <v>0</v>
      </c>
      <c r="E32" s="44"/>
      <c r="F32" s="44"/>
    </row>
    <row r="33" ht="39" customHeight="1" spans="1:6">
      <c r="A33" s="43"/>
      <c r="B33" s="44"/>
      <c r="C33" s="70" t="s">
        <v>41</v>
      </c>
      <c r="D33" s="44">
        <f t="shared" si="0"/>
        <v>0</v>
      </c>
      <c r="E33" s="44"/>
      <c r="F33" s="44"/>
    </row>
    <row r="34" ht="53" customHeight="1" spans="1:6">
      <c r="A34" s="43" t="s">
        <v>42</v>
      </c>
      <c r="B34" s="44">
        <f>SUM(B7:B33)</f>
        <v>2495194.8</v>
      </c>
      <c r="C34" s="70" t="s">
        <v>43</v>
      </c>
      <c r="D34" s="44">
        <f t="shared" si="0"/>
        <v>2495194.8</v>
      </c>
      <c r="E34" s="44">
        <f>E6</f>
        <v>2495194.8</v>
      </c>
      <c r="F34" s="44">
        <f t="shared" ref="D34:F34" si="1">SUM(F6:F33)</f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opLeftCell="A7" workbookViewId="0">
      <selection activeCell="D12" sqref="D12"/>
    </sheetView>
  </sheetViews>
  <sheetFormatPr defaultColWidth="15.625" defaultRowHeight="24.95" customHeight="1" outlineLevelCol="4"/>
  <cols>
    <col min="1" max="1" width="15.625" style="63"/>
    <col min="2" max="2" width="23.75" customWidth="1"/>
  </cols>
  <sheetData>
    <row r="1" customHeight="1" spans="1:1">
      <c r="A1" t="s">
        <v>44</v>
      </c>
    </row>
    <row r="2" customHeight="1" spans="1:5">
      <c r="A2" s="35" t="s">
        <v>45</v>
      </c>
      <c r="B2" s="35"/>
      <c r="C2" s="35"/>
      <c r="D2" s="35"/>
      <c r="E2" s="35"/>
    </row>
    <row r="3" customHeight="1" spans="1:5">
      <c r="A3" s="50" t="s">
        <v>2</v>
      </c>
      <c r="B3" s="35"/>
      <c r="C3" s="35"/>
      <c r="D3" s="35"/>
      <c r="E3" s="49" t="s">
        <v>3</v>
      </c>
    </row>
    <row r="4" customHeight="1" spans="1:5">
      <c r="A4" s="41" t="s">
        <v>46</v>
      </c>
      <c r="B4" s="41"/>
      <c r="C4" s="41" t="s">
        <v>47</v>
      </c>
      <c r="D4" s="41"/>
      <c r="E4" s="41"/>
    </row>
    <row r="5" s="48" customFormat="1" customHeight="1" spans="1:5">
      <c r="A5" s="41" t="s">
        <v>48</v>
      </c>
      <c r="B5" s="41" t="s">
        <v>49</v>
      </c>
      <c r="C5" s="41" t="s">
        <v>50</v>
      </c>
      <c r="D5" s="41" t="s">
        <v>51</v>
      </c>
      <c r="E5" s="41" t="s">
        <v>52</v>
      </c>
    </row>
    <row r="6" customHeight="1" spans="1:5">
      <c r="A6" s="68">
        <v>2070101</v>
      </c>
      <c r="B6" s="69" t="s">
        <v>53</v>
      </c>
      <c r="C6" s="45">
        <f>D6+E6</f>
        <v>1052794.4</v>
      </c>
      <c r="D6" s="45">
        <v>1052794.4</v>
      </c>
      <c r="E6" s="45"/>
    </row>
    <row r="7" customHeight="1" spans="1:5">
      <c r="A7" s="68">
        <v>2070102</v>
      </c>
      <c r="B7" s="69" t="s">
        <v>54</v>
      </c>
      <c r="C7" s="45">
        <f t="shared" ref="C7:C16" si="0">D7+E7</f>
        <v>100000</v>
      </c>
      <c r="D7" s="45"/>
      <c r="E7" s="45">
        <v>100000</v>
      </c>
    </row>
    <row r="8" customHeight="1" spans="1:5">
      <c r="A8" s="68">
        <v>2070109</v>
      </c>
      <c r="B8" s="69" t="s">
        <v>55</v>
      </c>
      <c r="C8" s="45">
        <f t="shared" si="0"/>
        <v>500000</v>
      </c>
      <c r="D8" s="45"/>
      <c r="E8" s="45">
        <v>500000</v>
      </c>
    </row>
    <row r="9" customHeight="1" spans="1:5">
      <c r="A9" s="68">
        <v>2070199</v>
      </c>
      <c r="B9" s="69" t="s">
        <v>56</v>
      </c>
      <c r="C9" s="45">
        <f t="shared" si="0"/>
        <v>430000</v>
      </c>
      <c r="D9" s="45"/>
      <c r="E9" s="45">
        <v>430000</v>
      </c>
    </row>
    <row r="10" customHeight="1" spans="1:5">
      <c r="A10" s="68">
        <v>2080505</v>
      </c>
      <c r="B10" s="69" t="s">
        <v>57</v>
      </c>
      <c r="C10" s="45">
        <f t="shared" si="0"/>
        <v>153060</v>
      </c>
      <c r="D10" s="45">
        <v>153060</v>
      </c>
      <c r="E10" s="45"/>
    </row>
    <row r="11" customHeight="1" spans="1:5">
      <c r="A11" s="68">
        <v>2101101</v>
      </c>
      <c r="B11" s="69" t="s">
        <v>58</v>
      </c>
      <c r="C11" s="45">
        <f t="shared" si="0"/>
        <v>36230.4</v>
      </c>
      <c r="D11" s="45">
        <v>36230.4</v>
      </c>
      <c r="E11" s="45"/>
    </row>
    <row r="12" customHeight="1" spans="1:5">
      <c r="A12" s="68">
        <v>2101103</v>
      </c>
      <c r="B12" s="69" t="s">
        <v>59</v>
      </c>
      <c r="C12" s="45">
        <f t="shared" si="0"/>
        <v>125247.6</v>
      </c>
      <c r="D12" s="45">
        <v>125247.6</v>
      </c>
      <c r="E12" s="45"/>
    </row>
    <row r="13" customHeight="1" spans="1:5">
      <c r="A13" s="68">
        <v>2210201</v>
      </c>
      <c r="B13" s="69" t="s">
        <v>60</v>
      </c>
      <c r="C13" s="45">
        <f t="shared" si="0"/>
        <v>97862.4</v>
      </c>
      <c r="D13" s="45">
        <v>97862.4</v>
      </c>
      <c r="E13" s="45"/>
    </row>
    <row r="14" customHeight="1" spans="1:5">
      <c r="A14" s="68"/>
      <c r="B14" s="69"/>
      <c r="C14" s="45">
        <f t="shared" si="0"/>
        <v>0</v>
      </c>
      <c r="D14" s="45"/>
      <c r="E14" s="45"/>
    </row>
    <row r="15" customHeight="1" spans="1:5">
      <c r="A15" s="68"/>
      <c r="B15" s="69"/>
      <c r="C15" s="45">
        <f t="shared" si="0"/>
        <v>0</v>
      </c>
      <c r="D15" s="45"/>
      <c r="E15" s="45"/>
    </row>
    <row r="16" customHeight="1" spans="1:5">
      <c r="A16" s="41" t="s">
        <v>8</v>
      </c>
      <c r="B16" s="41"/>
      <c r="C16" s="44">
        <f t="shared" si="0"/>
        <v>2495194.8</v>
      </c>
      <c r="D16" s="44">
        <f>SUM(D6:D15)</f>
        <v>1465194.8</v>
      </c>
      <c r="E16" s="44">
        <f>SUM(E6:E15)</f>
        <v>1030000</v>
      </c>
    </row>
  </sheetData>
  <mergeCells count="4">
    <mergeCell ref="A2:E2"/>
    <mergeCell ref="A4:B4"/>
    <mergeCell ref="C4:E4"/>
    <mergeCell ref="A16:B1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topLeftCell="A7" workbookViewId="0">
      <selection activeCell="H18" sqref="H18"/>
    </sheetView>
  </sheetViews>
  <sheetFormatPr defaultColWidth="15.625" defaultRowHeight="24.95" customHeight="1" outlineLevelCol="4"/>
  <cols>
    <col min="1" max="1" width="13.375" style="63" customWidth="1"/>
    <col min="2" max="2" width="28" customWidth="1"/>
  </cols>
  <sheetData>
    <row r="1" customHeight="1" spans="1:1">
      <c r="A1" t="s">
        <v>61</v>
      </c>
    </row>
    <row r="2" customHeight="1" spans="1:5">
      <c r="A2" s="35" t="s">
        <v>62</v>
      </c>
      <c r="B2" s="35"/>
      <c r="C2" s="35"/>
      <c r="D2" s="35"/>
      <c r="E2" s="35"/>
    </row>
    <row r="3" customHeight="1" spans="1:5">
      <c r="A3" s="50" t="s">
        <v>2</v>
      </c>
      <c r="E3" s="49" t="s">
        <v>3</v>
      </c>
    </row>
    <row r="4" customHeight="1" spans="1:5">
      <c r="A4" s="41" t="s">
        <v>63</v>
      </c>
      <c r="B4" s="41"/>
      <c r="C4" s="41" t="s">
        <v>64</v>
      </c>
      <c r="D4" s="41"/>
      <c r="E4" s="41"/>
    </row>
    <row r="5" s="48" customFormat="1" customHeight="1" spans="1:5">
      <c r="A5" s="41" t="s">
        <v>48</v>
      </c>
      <c r="B5" s="41" t="s">
        <v>49</v>
      </c>
      <c r="C5" s="41" t="s">
        <v>8</v>
      </c>
      <c r="D5" s="41" t="s">
        <v>65</v>
      </c>
      <c r="E5" s="41" t="s">
        <v>66</v>
      </c>
    </row>
    <row r="6" customHeight="1" spans="1:5">
      <c r="A6" s="42">
        <v>30101</v>
      </c>
      <c r="B6" s="43" t="s">
        <v>67</v>
      </c>
      <c r="C6" s="44">
        <f t="shared" ref="C6:C21" si="0">D6+E6</f>
        <v>426240</v>
      </c>
      <c r="D6" s="44">
        <v>426240</v>
      </c>
      <c r="E6" s="44"/>
    </row>
    <row r="7" customHeight="1" spans="1:5">
      <c r="A7" s="42">
        <v>30102</v>
      </c>
      <c r="B7" s="43" t="s">
        <v>68</v>
      </c>
      <c r="C7" s="44">
        <f t="shared" si="0"/>
        <v>280860</v>
      </c>
      <c r="D7" s="44">
        <v>280860</v>
      </c>
      <c r="E7" s="44"/>
    </row>
    <row r="8" customHeight="1" spans="1:5">
      <c r="A8" s="42">
        <v>30103</v>
      </c>
      <c r="B8" s="43" t="s">
        <v>69</v>
      </c>
      <c r="C8" s="44">
        <f t="shared" si="0"/>
        <v>35520</v>
      </c>
      <c r="D8" s="44">
        <v>35520</v>
      </c>
      <c r="E8" s="44"/>
    </row>
    <row r="9" customHeight="1" spans="1:5">
      <c r="A9" s="42">
        <v>30107</v>
      </c>
      <c r="B9" s="43" t="s">
        <v>70</v>
      </c>
      <c r="C9" s="44">
        <f t="shared" si="0"/>
        <v>81540</v>
      </c>
      <c r="D9" s="44">
        <v>81540</v>
      </c>
      <c r="E9" s="44"/>
    </row>
    <row r="10" customHeight="1" spans="1:5">
      <c r="A10" s="42">
        <v>30108</v>
      </c>
      <c r="B10" s="43" t="s">
        <v>71</v>
      </c>
      <c r="C10" s="44">
        <f t="shared" si="0"/>
        <v>153060</v>
      </c>
      <c r="D10" s="44">
        <v>153060</v>
      </c>
      <c r="E10" s="44"/>
    </row>
    <row r="11" customHeight="1" spans="1:5">
      <c r="A11" s="42">
        <v>30110</v>
      </c>
      <c r="B11" s="43" t="s">
        <v>72</v>
      </c>
      <c r="C11" s="44">
        <f t="shared" si="0"/>
        <v>34099.2</v>
      </c>
      <c r="D11" s="44">
        <v>34099.2</v>
      </c>
      <c r="E11" s="44"/>
    </row>
    <row r="12" customHeight="1" spans="1:5">
      <c r="A12" s="42">
        <v>30111</v>
      </c>
      <c r="B12" s="43" t="s">
        <v>73</v>
      </c>
      <c r="C12" s="44">
        <f t="shared" si="0"/>
        <v>125247.6</v>
      </c>
      <c r="D12" s="44">
        <v>125247.6</v>
      </c>
      <c r="E12" s="44"/>
    </row>
    <row r="13" customHeight="1" spans="1:5">
      <c r="A13" s="42">
        <v>30112</v>
      </c>
      <c r="B13" s="43" t="s">
        <v>74</v>
      </c>
      <c r="C13" s="44">
        <f t="shared" si="0"/>
        <v>4946.8</v>
      </c>
      <c r="D13" s="44">
        <v>4946.8</v>
      </c>
      <c r="E13" s="44"/>
    </row>
    <row r="14" customHeight="1" spans="1:5">
      <c r="A14" s="42">
        <v>30113</v>
      </c>
      <c r="B14" s="43" t="s">
        <v>60</v>
      </c>
      <c r="C14" s="44">
        <f t="shared" si="0"/>
        <v>97862.4</v>
      </c>
      <c r="D14" s="44">
        <v>97862.4</v>
      </c>
      <c r="E14" s="44"/>
    </row>
    <row r="15" customHeight="1" spans="1:5">
      <c r="A15" s="42">
        <v>30201</v>
      </c>
      <c r="B15" s="43" t="s">
        <v>75</v>
      </c>
      <c r="C15" s="44">
        <f t="shared" si="0"/>
        <v>126814</v>
      </c>
      <c r="D15" s="44"/>
      <c r="E15" s="44">
        <v>126814</v>
      </c>
    </row>
    <row r="16" customHeight="1" spans="1:5">
      <c r="A16" s="42">
        <v>30207</v>
      </c>
      <c r="B16" s="43" t="s">
        <v>76</v>
      </c>
      <c r="C16" s="44">
        <f t="shared" si="0"/>
        <v>13440</v>
      </c>
      <c r="D16" s="44"/>
      <c r="E16" s="44">
        <v>13440</v>
      </c>
    </row>
    <row r="17" customHeight="1" spans="1:5">
      <c r="A17" s="42">
        <v>30228</v>
      </c>
      <c r="B17" s="43" t="s">
        <v>77</v>
      </c>
      <c r="C17" s="44">
        <f t="shared" si="0"/>
        <v>15324</v>
      </c>
      <c r="D17" s="44"/>
      <c r="E17" s="44">
        <v>15324</v>
      </c>
    </row>
    <row r="18" customHeight="1" spans="1:5">
      <c r="A18" s="42">
        <v>30229</v>
      </c>
      <c r="B18" s="43" t="s">
        <v>78</v>
      </c>
      <c r="C18" s="44">
        <f t="shared" si="0"/>
        <v>280.8</v>
      </c>
      <c r="D18" s="44"/>
      <c r="E18" s="44">
        <v>280.8</v>
      </c>
    </row>
    <row r="19" customHeight="1" spans="1:5">
      <c r="A19" s="42">
        <v>30231</v>
      </c>
      <c r="B19" s="43" t="s">
        <v>79</v>
      </c>
      <c r="C19" s="44">
        <f t="shared" si="0"/>
        <v>15000</v>
      </c>
      <c r="D19" s="44"/>
      <c r="E19" s="44">
        <v>15000</v>
      </c>
    </row>
    <row r="20" customHeight="1" spans="1:5">
      <c r="A20" s="42">
        <v>30239</v>
      </c>
      <c r="B20" s="43" t="s">
        <v>80</v>
      </c>
      <c r="C20" s="44">
        <f t="shared" si="0"/>
        <v>54960</v>
      </c>
      <c r="D20" s="44"/>
      <c r="E20" s="44">
        <v>54960</v>
      </c>
    </row>
    <row r="21" customHeight="1" spans="1:5">
      <c r="A21" s="66" t="s">
        <v>8</v>
      </c>
      <c r="B21" s="67"/>
      <c r="C21" s="44">
        <f t="shared" si="0"/>
        <v>1465194.8</v>
      </c>
      <c r="D21" s="44">
        <f>SUM(D6:D20)</f>
        <v>1239376</v>
      </c>
      <c r="E21" s="44">
        <f>SUM(E6:E20)</f>
        <v>225818.8</v>
      </c>
    </row>
  </sheetData>
  <mergeCells count="4">
    <mergeCell ref="A2:E2"/>
    <mergeCell ref="A4:B4"/>
    <mergeCell ref="C4:E4"/>
    <mergeCell ref="A21:B21"/>
  </mergeCells>
  <printOptions horizontalCentered="1"/>
  <pageMargins left="0.432638888888889" right="0.15625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D11" sqref="D11"/>
    </sheetView>
  </sheetViews>
  <sheetFormatPr defaultColWidth="15.625" defaultRowHeight="24.95" customHeight="1"/>
  <cols>
    <col min="1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81</v>
      </c>
    </row>
    <row r="2" ht="34.5" customHeight="1" spans="1:12">
      <c r="A2" s="35" t="s">
        <v>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customHeight="1" spans="1:12">
      <c r="A3" s="36" t="s">
        <v>2</v>
      </c>
      <c r="B3" s="36"/>
      <c r="L3" s="49" t="s">
        <v>3</v>
      </c>
    </row>
    <row r="4" ht="29.25" customHeight="1" spans="1:12">
      <c r="A4" s="41" t="s">
        <v>83</v>
      </c>
      <c r="B4" s="41"/>
      <c r="C4" s="41"/>
      <c r="D4" s="41"/>
      <c r="E4" s="41"/>
      <c r="F4" s="41"/>
      <c r="G4" s="41" t="s">
        <v>47</v>
      </c>
      <c r="H4" s="41"/>
      <c r="I4" s="41"/>
      <c r="J4" s="41"/>
      <c r="K4" s="41"/>
      <c r="L4" s="41"/>
    </row>
    <row r="5" s="64" customFormat="1" customHeight="1" spans="1:12">
      <c r="A5" s="65" t="s">
        <v>8</v>
      </c>
      <c r="B5" s="65" t="s">
        <v>84</v>
      </c>
      <c r="C5" s="65" t="s">
        <v>85</v>
      </c>
      <c r="D5" s="65"/>
      <c r="E5" s="65"/>
      <c r="F5" s="65" t="s">
        <v>86</v>
      </c>
      <c r="G5" s="65" t="s">
        <v>8</v>
      </c>
      <c r="H5" s="65" t="s">
        <v>84</v>
      </c>
      <c r="I5" s="65" t="s">
        <v>85</v>
      </c>
      <c r="J5" s="65"/>
      <c r="K5" s="65"/>
      <c r="L5" s="65" t="s">
        <v>86</v>
      </c>
    </row>
    <row r="6" s="64" customFormat="1" customHeight="1" spans="1:12">
      <c r="A6" s="65"/>
      <c r="B6" s="65"/>
      <c r="C6" s="65" t="s">
        <v>50</v>
      </c>
      <c r="D6" s="65" t="s">
        <v>87</v>
      </c>
      <c r="E6" s="65" t="s">
        <v>88</v>
      </c>
      <c r="F6" s="65"/>
      <c r="G6" s="65"/>
      <c r="H6" s="65"/>
      <c r="I6" s="65" t="s">
        <v>50</v>
      </c>
      <c r="J6" s="65" t="s">
        <v>87</v>
      </c>
      <c r="K6" s="65" t="s">
        <v>88</v>
      </c>
      <c r="L6" s="65"/>
    </row>
    <row r="7" ht="39" customHeight="1" spans="1:12">
      <c r="A7" s="44">
        <f>B7+C7+F7</f>
        <v>65000</v>
      </c>
      <c r="B7" s="44">
        <v>0</v>
      </c>
      <c r="C7" s="44">
        <f>SUM(D7:E7)</f>
        <v>45000</v>
      </c>
      <c r="D7" s="44"/>
      <c r="E7" s="44">
        <v>45000</v>
      </c>
      <c r="F7" s="44">
        <v>20000</v>
      </c>
      <c r="G7" s="44">
        <f>H7+I7+L7</f>
        <v>35000</v>
      </c>
      <c r="H7" s="44"/>
      <c r="I7" s="44">
        <f>J7+K7</f>
        <v>15000</v>
      </c>
      <c r="J7" s="44"/>
      <c r="K7" s="44">
        <v>15000</v>
      </c>
      <c r="L7" s="44">
        <v>20000</v>
      </c>
    </row>
    <row r="8" ht="40.5" customHeight="1" spans="1:1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ht="26.25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</sheetData>
  <mergeCells count="15">
    <mergeCell ref="A2:L2"/>
    <mergeCell ref="A3:B3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B11" sqref="B11"/>
    </sheetView>
  </sheetViews>
  <sheetFormatPr defaultColWidth="15.625" defaultRowHeight="24.95" customHeight="1" outlineLevelRow="7" outlineLevelCol="4"/>
  <cols>
    <col min="1" max="1" width="12.5" style="63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89</v>
      </c>
    </row>
    <row r="2" s="62" customFormat="1" ht="47.25" customHeight="1" spans="1:5">
      <c r="A2" s="35" t="s">
        <v>90</v>
      </c>
      <c r="B2" s="35"/>
      <c r="C2" s="35"/>
      <c r="D2" s="35"/>
      <c r="E2" s="35"/>
    </row>
    <row r="3" customHeight="1" spans="1:5">
      <c r="A3" s="50" t="s">
        <v>91</v>
      </c>
      <c r="E3" s="49" t="s">
        <v>3</v>
      </c>
    </row>
    <row r="4" customHeight="1" spans="1:5">
      <c r="A4" s="41" t="s">
        <v>46</v>
      </c>
      <c r="B4" s="41"/>
      <c r="C4" s="41" t="s">
        <v>47</v>
      </c>
      <c r="D4" s="41"/>
      <c r="E4" s="41"/>
    </row>
    <row r="5" s="48" customFormat="1" customHeight="1" spans="1:5">
      <c r="A5" s="41" t="s">
        <v>48</v>
      </c>
      <c r="B5" s="41" t="s">
        <v>49</v>
      </c>
      <c r="C5" s="41" t="s">
        <v>50</v>
      </c>
      <c r="D5" s="41" t="s">
        <v>51</v>
      </c>
      <c r="E5" s="41" t="s">
        <v>52</v>
      </c>
    </row>
    <row r="6" customHeight="1" spans="1:5">
      <c r="A6" s="42"/>
      <c r="B6" s="43"/>
      <c r="C6" s="44"/>
      <c r="D6" s="44"/>
      <c r="E6" s="44"/>
    </row>
    <row r="7" customHeight="1" spans="1:5">
      <c r="A7" s="42"/>
      <c r="B7" s="43"/>
      <c r="C7" s="44"/>
      <c r="D7" s="44"/>
      <c r="E7" s="44"/>
    </row>
    <row r="8" customHeight="1" spans="1:5">
      <c r="A8" s="41" t="s">
        <v>8</v>
      </c>
      <c r="B8" s="41"/>
      <c r="C8" s="44">
        <f>SUM(C6:C7)</f>
        <v>0</v>
      </c>
      <c r="D8" s="44">
        <f>SUM(D6:D7)</f>
        <v>0</v>
      </c>
      <c r="E8" s="44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B5" workbookViewId="0">
      <selection activeCell="B7" sqref="B7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92</v>
      </c>
    </row>
    <row r="2" ht="40.5" customHeight="1" spans="1:4">
      <c r="A2" s="35" t="s">
        <v>93</v>
      </c>
      <c r="B2" s="35"/>
      <c r="C2" s="35"/>
      <c r="D2" s="35"/>
    </row>
    <row r="3" customHeight="1" spans="1:4">
      <c r="A3" s="50" t="s">
        <v>91</v>
      </c>
      <c r="D3" s="49" t="s">
        <v>3</v>
      </c>
    </row>
    <row r="4" customHeight="1" spans="1:4">
      <c r="A4" s="59" t="s">
        <v>94</v>
      </c>
      <c r="B4" s="59"/>
      <c r="C4" s="59" t="s">
        <v>95</v>
      </c>
      <c r="D4" s="59"/>
    </row>
    <row r="5" customHeight="1" spans="1:4">
      <c r="A5" s="59" t="s">
        <v>96</v>
      </c>
      <c r="B5" s="59" t="s">
        <v>97</v>
      </c>
      <c r="C5" s="59" t="s">
        <v>96</v>
      </c>
      <c r="D5" s="59" t="s">
        <v>97</v>
      </c>
    </row>
    <row r="6" ht="20.1" customHeight="1" spans="1:4">
      <c r="A6" s="60" t="s">
        <v>98</v>
      </c>
      <c r="B6" s="44">
        <v>2495194.8</v>
      </c>
      <c r="C6" s="60" t="s">
        <v>99</v>
      </c>
      <c r="D6" s="44"/>
    </row>
    <row r="7" ht="20.1" customHeight="1" spans="1:4">
      <c r="A7" s="60" t="s">
        <v>100</v>
      </c>
      <c r="B7" s="44"/>
      <c r="C7" s="60" t="s">
        <v>101</v>
      </c>
      <c r="D7" s="44"/>
    </row>
    <row r="8" ht="20.1" customHeight="1" spans="1:4">
      <c r="A8" s="60"/>
      <c r="B8" s="44"/>
      <c r="C8" s="60" t="s">
        <v>102</v>
      </c>
      <c r="D8" s="44"/>
    </row>
    <row r="9" ht="20.1" customHeight="1" spans="1:4">
      <c r="A9" s="60"/>
      <c r="B9" s="44"/>
      <c r="C9" s="60" t="s">
        <v>103</v>
      </c>
      <c r="D9" s="44"/>
    </row>
    <row r="10" ht="20.1" customHeight="1" spans="1:4">
      <c r="A10" s="60"/>
      <c r="B10" s="44"/>
      <c r="C10" s="60" t="s">
        <v>104</v>
      </c>
      <c r="D10" s="44"/>
    </row>
    <row r="11" ht="20.1" customHeight="1" spans="1:4">
      <c r="A11" s="60"/>
      <c r="B11" s="44"/>
      <c r="C11" s="60" t="s">
        <v>105</v>
      </c>
      <c r="D11" s="44"/>
    </row>
    <row r="12" ht="20.1" customHeight="1" spans="1:4">
      <c r="A12" s="60"/>
      <c r="B12" s="44"/>
      <c r="C12" s="60" t="s">
        <v>106</v>
      </c>
      <c r="D12" s="44">
        <v>2082794.4</v>
      </c>
    </row>
    <row r="13" ht="20.1" customHeight="1" spans="1:4">
      <c r="A13" s="60"/>
      <c r="B13" s="44"/>
      <c r="C13" s="60" t="s">
        <v>107</v>
      </c>
      <c r="D13" s="44">
        <v>153060</v>
      </c>
    </row>
    <row r="14" ht="20.1" customHeight="1" spans="1:4">
      <c r="A14" s="60"/>
      <c r="B14" s="44"/>
      <c r="C14" s="60" t="s">
        <v>108</v>
      </c>
      <c r="D14" s="44"/>
    </row>
    <row r="15" ht="20.1" customHeight="1" spans="1:4">
      <c r="A15" s="60"/>
      <c r="B15" s="44"/>
      <c r="C15" s="60" t="s">
        <v>109</v>
      </c>
      <c r="D15" s="44">
        <v>161478</v>
      </c>
    </row>
    <row r="16" ht="20.1" customHeight="1" spans="1:4">
      <c r="A16" s="60"/>
      <c r="B16" s="44"/>
      <c r="C16" s="60" t="s">
        <v>110</v>
      </c>
      <c r="D16" s="44"/>
    </row>
    <row r="17" ht="20.1" customHeight="1" spans="1:4">
      <c r="A17" s="60"/>
      <c r="B17" s="44"/>
      <c r="C17" s="60" t="s">
        <v>111</v>
      </c>
      <c r="D17" s="44"/>
    </row>
    <row r="18" ht="20.1" customHeight="1" spans="1:4">
      <c r="A18" s="60"/>
      <c r="B18" s="44"/>
      <c r="C18" s="60" t="s">
        <v>112</v>
      </c>
      <c r="D18" s="44"/>
    </row>
    <row r="19" ht="20.1" customHeight="1" spans="1:4">
      <c r="A19" s="60"/>
      <c r="B19" s="44"/>
      <c r="C19" s="60" t="s">
        <v>113</v>
      </c>
      <c r="D19" s="44"/>
    </row>
    <row r="20" ht="20.1" customHeight="1" spans="1:4">
      <c r="A20" s="60"/>
      <c r="B20" s="44"/>
      <c r="C20" s="60" t="s">
        <v>114</v>
      </c>
      <c r="D20" s="44"/>
    </row>
    <row r="21" ht="20.1" customHeight="1" spans="1:4">
      <c r="A21" s="60"/>
      <c r="B21" s="44"/>
      <c r="C21" s="60" t="s">
        <v>115</v>
      </c>
      <c r="D21" s="44"/>
    </row>
    <row r="22" ht="20.1" customHeight="1" spans="1:4">
      <c r="A22" s="60"/>
      <c r="B22" s="44"/>
      <c r="C22" s="60" t="s">
        <v>116</v>
      </c>
      <c r="D22" s="44"/>
    </row>
    <row r="23" ht="20.1" customHeight="1" spans="1:4">
      <c r="A23" s="61"/>
      <c r="B23" s="44"/>
      <c r="C23" s="60" t="s">
        <v>117</v>
      </c>
      <c r="D23" s="44"/>
    </row>
    <row r="24" ht="20.1" customHeight="1" spans="1:4">
      <c r="A24" s="61"/>
      <c r="B24" s="44"/>
      <c r="C24" s="60" t="s">
        <v>118</v>
      </c>
      <c r="D24" s="44"/>
    </row>
    <row r="25" ht="20.1" customHeight="1" spans="1:4">
      <c r="A25" s="61"/>
      <c r="B25" s="44"/>
      <c r="C25" s="60" t="s">
        <v>119</v>
      </c>
      <c r="D25" s="44">
        <v>97862.4</v>
      </c>
    </row>
    <row r="26" ht="20.1" customHeight="1" spans="1:4">
      <c r="A26" s="61"/>
      <c r="B26" s="44"/>
      <c r="C26" s="60" t="s">
        <v>120</v>
      </c>
      <c r="D26" s="43"/>
    </row>
    <row r="27" ht="20.1" customHeight="1" spans="1:4">
      <c r="A27" s="61"/>
      <c r="B27" s="44"/>
      <c r="C27" s="60" t="s">
        <v>121</v>
      </c>
      <c r="D27" s="44"/>
    </row>
    <row r="28" ht="20.1" customHeight="1" spans="1:4">
      <c r="A28" s="61"/>
      <c r="B28" s="44"/>
      <c r="C28" s="60" t="s">
        <v>122</v>
      </c>
      <c r="D28" s="44"/>
    </row>
    <row r="29" ht="20.1" customHeight="1" spans="1:4">
      <c r="A29" s="61"/>
      <c r="B29" s="44"/>
      <c r="C29" s="60" t="s">
        <v>123</v>
      </c>
      <c r="D29" s="44"/>
    </row>
    <row r="30" ht="20.1" customHeight="1" spans="1:4">
      <c r="A30" s="61"/>
      <c r="B30" s="44"/>
      <c r="C30" s="60" t="s">
        <v>124</v>
      </c>
      <c r="D30" s="44"/>
    </row>
    <row r="31" ht="20.1" customHeight="1" spans="1:4">
      <c r="A31" s="61"/>
      <c r="B31" s="44"/>
      <c r="C31" s="60" t="s">
        <v>125</v>
      </c>
      <c r="D31" s="44"/>
    </row>
    <row r="32" ht="20.1" customHeight="1" spans="1:4">
      <c r="A32" s="43"/>
      <c r="B32" s="44"/>
      <c r="C32" s="60" t="s">
        <v>126</v>
      </c>
      <c r="D32" s="44"/>
    </row>
    <row r="33" ht="20.1" customHeight="1" spans="1:4">
      <c r="A33" s="61"/>
      <c r="B33" s="44"/>
      <c r="C33" s="59"/>
      <c r="D33" s="44"/>
    </row>
    <row r="34" ht="20.1" customHeight="1" spans="1:4">
      <c r="A34" s="59" t="s">
        <v>127</v>
      </c>
      <c r="B34" s="44">
        <f>SUM(B7+B6)</f>
        <v>2495194.8</v>
      </c>
      <c r="C34" s="59" t="s">
        <v>128</v>
      </c>
      <c r="D34" s="44">
        <f>SUM(D6:D33)</f>
        <v>2495194.8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topLeftCell="B1" workbookViewId="0">
      <selection activeCell="F12" sqref="F12"/>
    </sheetView>
  </sheetViews>
  <sheetFormatPr defaultColWidth="15.625" defaultRowHeight="24.95" customHeight="1"/>
  <cols>
    <col min="1" max="1" width="31.375" customWidth="1"/>
    <col min="2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129</v>
      </c>
    </row>
    <row r="2" ht="35.25" customHeight="1" spans="1:12">
      <c r="A2" s="35" t="s">
        <v>130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customHeight="1" spans="1:12">
      <c r="A3" s="50"/>
      <c r="L3" s="58" t="s">
        <v>3</v>
      </c>
    </row>
    <row r="4" s="1" customFormat="1" ht="17.25" customHeight="1" spans="1:12">
      <c r="A4" s="51" t="s">
        <v>131</v>
      </c>
      <c r="B4" s="12" t="s">
        <v>132</v>
      </c>
      <c r="C4" s="12" t="s">
        <v>133</v>
      </c>
      <c r="D4" s="12" t="s">
        <v>134</v>
      </c>
      <c r="E4" s="12" t="s">
        <v>135</v>
      </c>
      <c r="F4" s="12" t="s">
        <v>136</v>
      </c>
      <c r="G4" s="12" t="s">
        <v>137</v>
      </c>
      <c r="H4" s="12" t="s">
        <v>138</v>
      </c>
      <c r="I4" s="12" t="s">
        <v>139</v>
      </c>
      <c r="J4" s="12" t="s">
        <v>140</v>
      </c>
      <c r="K4" s="12" t="s">
        <v>141</v>
      </c>
      <c r="L4" s="12" t="s">
        <v>142</v>
      </c>
    </row>
    <row r="5" s="1" customFormat="1" ht="17.25" customHeight="1" spans="1:12">
      <c r="A5" s="5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17.25" customHeight="1" spans="1:12">
      <c r="A6" s="5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57" customHeight="1" spans="1:12">
      <c r="A7" s="54" t="s">
        <v>143</v>
      </c>
      <c r="B7" s="55">
        <f>E7</f>
        <v>2495194.8</v>
      </c>
      <c r="C7" s="55"/>
      <c r="D7" s="55"/>
      <c r="E7" s="55">
        <f>F7+G7</f>
        <v>2495194.8</v>
      </c>
      <c r="F7" s="56">
        <v>2495194.8</v>
      </c>
      <c r="G7" s="55"/>
      <c r="H7" s="55"/>
      <c r="I7" s="55"/>
      <c r="J7" s="43"/>
      <c r="K7" s="43"/>
      <c r="L7" s="43"/>
    </row>
    <row r="12" customHeight="1" spans="6:6">
      <c r="F12" s="57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topLeftCell="B1" workbookViewId="0">
      <selection activeCell="F10" sqref="F10"/>
    </sheetView>
  </sheetViews>
  <sheetFormatPr defaultColWidth="15.625" defaultRowHeight="24.95" customHeight="1"/>
  <cols>
    <col min="1" max="1" width="9.25" customWidth="1"/>
    <col min="2" max="2" width="24.125" customWidth="1"/>
    <col min="3" max="3" width="13.875" customWidth="1"/>
    <col min="4" max="4" width="14.875" customWidth="1"/>
    <col min="5" max="5" width="15.375" customWidth="1"/>
    <col min="6" max="6" width="12.75" customWidth="1"/>
    <col min="7" max="7" width="17.125" customWidth="1"/>
    <col min="8" max="8" width="16.875" customWidth="1"/>
    <col min="9" max="9" width="8.875" customWidth="1"/>
  </cols>
  <sheetData>
    <row r="1" customHeight="1" spans="1:1">
      <c r="A1" t="s">
        <v>144</v>
      </c>
    </row>
    <row r="2" ht="31.5" customHeight="1" spans="1:9">
      <c r="A2" s="35" t="s">
        <v>145</v>
      </c>
      <c r="B2" s="35"/>
      <c r="C2" s="35"/>
      <c r="D2" s="35"/>
      <c r="E2" s="35"/>
      <c r="F2" s="35"/>
      <c r="G2" s="35"/>
      <c r="H2" s="35"/>
      <c r="I2" s="35"/>
    </row>
    <row r="3" customHeight="1" spans="1:9">
      <c r="A3" s="36" t="s">
        <v>2</v>
      </c>
      <c r="B3" s="36"/>
      <c r="I3" s="49" t="s">
        <v>3</v>
      </c>
    </row>
    <row r="4" s="34" customFormat="1" customHeight="1" spans="1:9">
      <c r="A4" s="37" t="s">
        <v>46</v>
      </c>
      <c r="B4" s="37"/>
      <c r="C4" s="38" t="s">
        <v>8</v>
      </c>
      <c r="D4" s="39" t="s">
        <v>51</v>
      </c>
      <c r="E4" s="40"/>
      <c r="F4" s="40"/>
      <c r="G4" s="38" t="s">
        <v>52</v>
      </c>
      <c r="H4" s="38"/>
      <c r="I4" s="38"/>
    </row>
    <row r="5" s="34" customFormat="1" ht="36.75" customHeight="1" spans="1:9">
      <c r="A5" s="37" t="s">
        <v>48</v>
      </c>
      <c r="B5" s="37" t="s">
        <v>49</v>
      </c>
      <c r="C5" s="38"/>
      <c r="D5" s="38" t="s">
        <v>50</v>
      </c>
      <c r="E5" s="41" t="s">
        <v>65</v>
      </c>
      <c r="F5" s="41" t="s">
        <v>66</v>
      </c>
      <c r="G5" s="38" t="s">
        <v>50</v>
      </c>
      <c r="H5" s="38" t="s">
        <v>146</v>
      </c>
      <c r="I5" s="38" t="s">
        <v>147</v>
      </c>
    </row>
    <row r="6" customHeight="1" spans="1:9">
      <c r="A6" s="42">
        <v>2070101</v>
      </c>
      <c r="B6" s="43" t="s">
        <v>53</v>
      </c>
      <c r="C6" s="44">
        <f t="shared" ref="C6:C14" si="0">D6+G6</f>
        <v>1052794.4</v>
      </c>
      <c r="D6" s="44">
        <f>E6+F6</f>
        <v>1052794.4</v>
      </c>
      <c r="E6" s="45">
        <v>826975.6</v>
      </c>
      <c r="F6" s="45">
        <v>225818.8</v>
      </c>
      <c r="G6" s="44">
        <f t="shared" ref="G6:G10" si="1">H6+I6</f>
        <v>0</v>
      </c>
      <c r="H6" s="44"/>
      <c r="I6" s="44"/>
    </row>
    <row r="7" customHeight="1" spans="1:9">
      <c r="A7" s="42">
        <v>2070102</v>
      </c>
      <c r="B7" s="43" t="s">
        <v>54</v>
      </c>
      <c r="C7" s="44">
        <f t="shared" si="0"/>
        <v>100000</v>
      </c>
      <c r="D7" s="44">
        <f t="shared" ref="D7:D14" si="2">E7+F7</f>
        <v>0</v>
      </c>
      <c r="E7" s="46"/>
      <c r="F7" s="46"/>
      <c r="G7" s="44">
        <f t="shared" si="1"/>
        <v>100000</v>
      </c>
      <c r="H7" s="44">
        <v>100000</v>
      </c>
      <c r="I7" s="44"/>
    </row>
    <row r="8" customHeight="1" spans="1:9">
      <c r="A8" s="42">
        <v>2070109</v>
      </c>
      <c r="B8" s="43" t="s">
        <v>55</v>
      </c>
      <c r="C8" s="44">
        <f t="shared" si="0"/>
        <v>500000</v>
      </c>
      <c r="D8" s="44">
        <f t="shared" si="2"/>
        <v>0</v>
      </c>
      <c r="E8" s="46"/>
      <c r="F8" s="46"/>
      <c r="G8" s="44">
        <f t="shared" si="1"/>
        <v>500000</v>
      </c>
      <c r="H8" s="44">
        <v>500000</v>
      </c>
      <c r="I8" s="44"/>
    </row>
    <row r="9" customHeight="1" spans="1:9">
      <c r="A9" s="42">
        <v>2070199</v>
      </c>
      <c r="B9" s="43" t="s">
        <v>56</v>
      </c>
      <c r="C9" s="44">
        <f t="shared" si="0"/>
        <v>430000</v>
      </c>
      <c r="D9" s="44">
        <f t="shared" si="2"/>
        <v>0</v>
      </c>
      <c r="E9" s="46"/>
      <c r="F9" s="46"/>
      <c r="G9" s="44">
        <f t="shared" si="1"/>
        <v>430000</v>
      </c>
      <c r="H9" s="44">
        <v>430000</v>
      </c>
      <c r="I9" s="44"/>
    </row>
    <row r="10" customHeight="1" spans="1:9">
      <c r="A10" s="42">
        <v>2080505</v>
      </c>
      <c r="B10" s="43" t="s">
        <v>57</v>
      </c>
      <c r="C10" s="44">
        <f t="shared" si="0"/>
        <v>153060</v>
      </c>
      <c r="D10" s="44">
        <f t="shared" si="2"/>
        <v>153060</v>
      </c>
      <c r="E10" s="44">
        <v>153060</v>
      </c>
      <c r="F10" s="44"/>
      <c r="G10" s="44">
        <f t="shared" si="1"/>
        <v>0</v>
      </c>
      <c r="H10" s="44"/>
      <c r="I10" s="44"/>
    </row>
    <row r="11" customHeight="1" spans="1:9">
      <c r="A11" s="42">
        <v>2101101</v>
      </c>
      <c r="B11" s="43" t="s">
        <v>58</v>
      </c>
      <c r="C11" s="44">
        <f t="shared" si="0"/>
        <v>36230.4</v>
      </c>
      <c r="D11" s="44">
        <f t="shared" si="2"/>
        <v>36230.4</v>
      </c>
      <c r="E11" s="44">
        <v>36230.4</v>
      </c>
      <c r="F11" s="44"/>
      <c r="G11" s="44"/>
      <c r="H11" s="44"/>
      <c r="I11" s="44"/>
    </row>
    <row r="12" customHeight="1" spans="1:9">
      <c r="A12" s="42">
        <v>2101103</v>
      </c>
      <c r="B12" s="43" t="s">
        <v>59</v>
      </c>
      <c r="C12" s="44">
        <f t="shared" si="0"/>
        <v>125247.6</v>
      </c>
      <c r="D12" s="44">
        <f t="shared" si="2"/>
        <v>125247.6</v>
      </c>
      <c r="E12" s="44">
        <v>125247.6</v>
      </c>
      <c r="F12" s="44"/>
      <c r="G12" s="44">
        <f t="shared" ref="G12:G14" si="3">H12+I12</f>
        <v>0</v>
      </c>
      <c r="H12" s="44"/>
      <c r="I12" s="44"/>
    </row>
    <row r="13" customHeight="1" spans="1:9">
      <c r="A13" s="42">
        <v>2210201</v>
      </c>
      <c r="B13" s="43" t="s">
        <v>60</v>
      </c>
      <c r="C13" s="44">
        <f t="shared" si="0"/>
        <v>97862.4</v>
      </c>
      <c r="D13" s="44">
        <f t="shared" si="2"/>
        <v>97862.4</v>
      </c>
      <c r="E13" s="44">
        <v>97862.4</v>
      </c>
      <c r="F13" s="44"/>
      <c r="G13" s="44">
        <f t="shared" si="3"/>
        <v>0</v>
      </c>
      <c r="H13" s="44"/>
      <c r="I13" s="44"/>
    </row>
    <row r="14" customHeight="1" spans="1:9">
      <c r="A14" s="41" t="s">
        <v>8</v>
      </c>
      <c r="B14" s="41"/>
      <c r="C14" s="44">
        <f t="shared" si="0"/>
        <v>2495194.8</v>
      </c>
      <c r="D14" s="44">
        <f t="shared" si="2"/>
        <v>1465194.8</v>
      </c>
      <c r="E14" s="44">
        <f t="shared" ref="E14:I14" si="4">SUM(E6:E13)</f>
        <v>1239376</v>
      </c>
      <c r="F14" s="44">
        <f t="shared" si="4"/>
        <v>225818.8</v>
      </c>
      <c r="G14" s="44">
        <f t="shared" si="3"/>
        <v>1030000</v>
      </c>
      <c r="H14" s="44">
        <f>SUM(H6:H13)</f>
        <v>1030000</v>
      </c>
      <c r="I14" s="44">
        <f>SUM(I6:I13)</f>
        <v>0</v>
      </c>
    </row>
    <row r="15" ht="32.25" customHeight="1" spans="1:9">
      <c r="A15" s="47"/>
      <c r="B15" s="47"/>
      <c r="C15" s="47"/>
      <c r="D15" s="47"/>
      <c r="E15" s="47"/>
      <c r="F15" s="47"/>
      <c r="G15" s="47"/>
      <c r="H15" s="47"/>
      <c r="I15" s="47"/>
    </row>
    <row r="16" ht="30.75" customHeight="1" spans="1:9">
      <c r="A16" s="48"/>
      <c r="B16" s="48"/>
      <c r="C16" s="48"/>
      <c r="D16" s="48"/>
      <c r="E16" s="48"/>
      <c r="F16" s="48"/>
      <c r="G16" s="48"/>
      <c r="H16" s="48"/>
      <c r="I16" s="48"/>
    </row>
    <row r="17" customHeight="1" spans="7:7">
      <c r="G17" t="s">
        <v>148</v>
      </c>
    </row>
  </sheetData>
  <mergeCells count="9">
    <mergeCell ref="A2:I2"/>
    <mergeCell ref="A3:B3"/>
    <mergeCell ref="A4:B4"/>
    <mergeCell ref="D4:F4"/>
    <mergeCell ref="G4:I4"/>
    <mergeCell ref="A14:B14"/>
    <mergeCell ref="A15:I15"/>
    <mergeCell ref="A16:I16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opLeftCell="C1" workbookViewId="0">
      <selection activeCell="F6" sqref="F6:F23"/>
    </sheetView>
  </sheetViews>
  <sheetFormatPr defaultColWidth="9" defaultRowHeight="13.5"/>
  <cols>
    <col min="1" max="1" width="19.75" style="2" customWidth="1"/>
    <col min="2" max="2" width="35.625" style="2" customWidth="1"/>
    <col min="3" max="3" width="22.5" style="2" customWidth="1"/>
    <col min="4" max="4" width="9" style="2"/>
    <col min="5" max="5" width="15.25" style="2" customWidth="1"/>
    <col min="6" max="6" width="13.375" style="2" customWidth="1"/>
    <col min="7" max="7" width="11.5" style="2"/>
    <col min="8" max="8" width="10" style="2" customWidth="1"/>
    <col min="9" max="9" width="13.875" style="2" customWidth="1"/>
    <col min="10" max="10" width="14.5" style="2" customWidth="1"/>
    <col min="11" max="11" width="13.25" style="2" customWidth="1"/>
    <col min="12" max="16384" width="9" style="2"/>
  </cols>
  <sheetData>
    <row r="1" spans="1:11">
      <c r="A1" t="s">
        <v>149</v>
      </c>
      <c r="B1" s="3"/>
      <c r="C1" s="4" t="s">
        <v>150</v>
      </c>
      <c r="D1" s="4" t="s">
        <v>150</v>
      </c>
      <c r="E1" s="4" t="s">
        <v>150</v>
      </c>
      <c r="F1" s="4" t="s">
        <v>150</v>
      </c>
      <c r="G1" s="4" t="s">
        <v>150</v>
      </c>
      <c r="H1" s="4" t="s">
        <v>150</v>
      </c>
      <c r="I1" s="4" t="s">
        <v>150</v>
      </c>
      <c r="J1" s="4" t="s">
        <v>150</v>
      </c>
      <c r="K1" s="4" t="s">
        <v>150</v>
      </c>
    </row>
    <row r="2" ht="27" spans="1:11">
      <c r="A2" s="5" t="s">
        <v>151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6"/>
      <c r="C3" s="6"/>
      <c r="D3" s="7" t="s">
        <v>152</v>
      </c>
      <c r="E3" s="8"/>
      <c r="F3" s="9"/>
      <c r="G3" s="10"/>
      <c r="H3" s="11"/>
      <c r="I3" s="30"/>
      <c r="J3" s="31" t="s">
        <v>3</v>
      </c>
      <c r="K3" s="31"/>
    </row>
    <row r="4" s="1" customFormat="1" ht="17" customHeight="1" spans="1:11">
      <c r="A4" s="12" t="s">
        <v>153</v>
      </c>
      <c r="B4" s="13" t="s">
        <v>154</v>
      </c>
      <c r="C4" s="12" t="s">
        <v>155</v>
      </c>
      <c r="D4" s="12" t="s">
        <v>156</v>
      </c>
      <c r="E4" s="12" t="s">
        <v>157</v>
      </c>
      <c r="F4" s="12" t="s">
        <v>7</v>
      </c>
      <c r="G4" s="12"/>
      <c r="H4" s="12"/>
      <c r="I4" s="12" t="s">
        <v>158</v>
      </c>
      <c r="J4" s="12" t="s">
        <v>159</v>
      </c>
      <c r="K4" s="12" t="s">
        <v>160</v>
      </c>
    </row>
    <row r="5" s="1" customFormat="1" ht="17" customHeight="1" spans="1:11">
      <c r="A5" s="12"/>
      <c r="B5" s="13"/>
      <c r="C5" s="12"/>
      <c r="D5" s="12"/>
      <c r="E5" s="12"/>
      <c r="F5" s="12" t="s">
        <v>50</v>
      </c>
      <c r="G5" s="12" t="s">
        <v>146</v>
      </c>
      <c r="H5" s="12" t="s">
        <v>147</v>
      </c>
      <c r="I5" s="12"/>
      <c r="J5" s="12"/>
      <c r="K5" s="12"/>
    </row>
    <row r="6" ht="17" customHeight="1" spans="1:11">
      <c r="A6" s="14" t="s">
        <v>161</v>
      </c>
      <c r="B6" s="15" t="s">
        <v>162</v>
      </c>
      <c r="C6" s="16" t="s">
        <v>163</v>
      </c>
      <c r="D6" s="17" t="s">
        <v>164</v>
      </c>
      <c r="E6" s="17" t="s">
        <v>165</v>
      </c>
      <c r="F6" s="18">
        <v>50000</v>
      </c>
      <c r="G6" s="18">
        <v>50000</v>
      </c>
      <c r="H6" s="19"/>
      <c r="I6" s="32" t="s">
        <v>166</v>
      </c>
      <c r="J6" s="33" t="s">
        <v>167</v>
      </c>
      <c r="K6" s="33" t="s">
        <v>168</v>
      </c>
    </row>
    <row r="7" ht="17" customHeight="1" spans="1:11">
      <c r="A7" s="14"/>
      <c r="B7" s="15"/>
      <c r="C7" s="16"/>
      <c r="D7" s="17"/>
      <c r="E7" s="17"/>
      <c r="F7" s="18"/>
      <c r="G7" s="18"/>
      <c r="H7" s="19"/>
      <c r="I7" s="32" t="s">
        <v>169</v>
      </c>
      <c r="J7" s="33" t="s">
        <v>170</v>
      </c>
      <c r="K7" s="33" t="s">
        <v>171</v>
      </c>
    </row>
    <row r="8" ht="17" customHeight="1" spans="1:11">
      <c r="A8" s="14" t="s">
        <v>172</v>
      </c>
      <c r="B8" s="15" t="s">
        <v>173</v>
      </c>
      <c r="C8" s="16" t="s">
        <v>163</v>
      </c>
      <c r="D8" s="20" t="s">
        <v>164</v>
      </c>
      <c r="E8" s="17" t="s">
        <v>165</v>
      </c>
      <c r="F8" s="18">
        <v>50000</v>
      </c>
      <c r="G8" s="18">
        <v>50000</v>
      </c>
      <c r="H8" s="19"/>
      <c r="I8" s="32" t="s">
        <v>166</v>
      </c>
      <c r="J8" s="33" t="s">
        <v>174</v>
      </c>
      <c r="K8" s="33" t="s">
        <v>175</v>
      </c>
    </row>
    <row r="9" ht="17" customHeight="1" spans="1:11">
      <c r="A9" s="14"/>
      <c r="B9" s="15"/>
      <c r="C9" s="16"/>
      <c r="D9" s="21"/>
      <c r="E9" s="17"/>
      <c r="F9" s="18"/>
      <c r="G9" s="18"/>
      <c r="H9" s="19"/>
      <c r="I9" s="32"/>
      <c r="J9" s="33" t="s">
        <v>176</v>
      </c>
      <c r="K9" s="33" t="s">
        <v>177</v>
      </c>
    </row>
    <row r="10" ht="17" customHeight="1" spans="1:11">
      <c r="A10" s="14"/>
      <c r="B10" s="15"/>
      <c r="C10" s="16"/>
      <c r="D10" s="21"/>
      <c r="E10" s="17"/>
      <c r="F10" s="18"/>
      <c r="G10" s="18"/>
      <c r="H10" s="19"/>
      <c r="I10" s="32" t="s">
        <v>169</v>
      </c>
      <c r="J10" s="33" t="s">
        <v>174</v>
      </c>
      <c r="K10" s="33" t="s">
        <v>178</v>
      </c>
    </row>
    <row r="11" ht="17" customHeight="1" spans="1:11">
      <c r="A11" s="14"/>
      <c r="B11" s="15"/>
      <c r="C11" s="16"/>
      <c r="D11" s="22"/>
      <c r="E11" s="17"/>
      <c r="F11" s="18"/>
      <c r="G11" s="18"/>
      <c r="H11" s="19"/>
      <c r="I11" s="32"/>
      <c r="J11" s="33" t="s">
        <v>176</v>
      </c>
      <c r="K11" s="33" t="s">
        <v>178</v>
      </c>
    </row>
    <row r="12" ht="17" customHeight="1" spans="1:11">
      <c r="A12" s="14" t="s">
        <v>172</v>
      </c>
      <c r="B12" s="15" t="s">
        <v>179</v>
      </c>
      <c r="C12" s="16" t="s">
        <v>163</v>
      </c>
      <c r="D12" s="17" t="s">
        <v>164</v>
      </c>
      <c r="E12" s="17" t="s">
        <v>165</v>
      </c>
      <c r="F12" s="18">
        <v>300000</v>
      </c>
      <c r="G12" s="18">
        <v>300000</v>
      </c>
      <c r="H12" s="19"/>
      <c r="I12" s="32" t="s">
        <v>166</v>
      </c>
      <c r="J12" s="33" t="s">
        <v>180</v>
      </c>
      <c r="K12" s="33" t="s">
        <v>181</v>
      </c>
    </row>
    <row r="13" ht="17" customHeight="1" spans="1:11">
      <c r="A13" s="14"/>
      <c r="B13" s="15"/>
      <c r="C13" s="16"/>
      <c r="D13" s="17"/>
      <c r="E13" s="17"/>
      <c r="F13" s="18"/>
      <c r="G13" s="18"/>
      <c r="H13" s="19"/>
      <c r="I13" s="32" t="s">
        <v>169</v>
      </c>
      <c r="J13" s="33" t="s">
        <v>182</v>
      </c>
      <c r="K13" s="33" t="s">
        <v>178</v>
      </c>
    </row>
    <row r="14" ht="17" customHeight="1" spans="1:11">
      <c r="A14" s="14" t="s">
        <v>172</v>
      </c>
      <c r="B14" s="15" t="s">
        <v>183</v>
      </c>
      <c r="C14" s="16" t="s">
        <v>163</v>
      </c>
      <c r="D14" s="17" t="s">
        <v>164</v>
      </c>
      <c r="E14" s="17" t="s">
        <v>165</v>
      </c>
      <c r="F14" s="18">
        <v>40000</v>
      </c>
      <c r="G14" s="18">
        <v>40000</v>
      </c>
      <c r="H14" s="19"/>
      <c r="I14" s="32" t="s">
        <v>166</v>
      </c>
      <c r="J14" s="33" t="s">
        <v>167</v>
      </c>
      <c r="K14" s="33" t="s">
        <v>168</v>
      </c>
    </row>
    <row r="15" ht="17" customHeight="1" spans="1:11">
      <c r="A15" s="14"/>
      <c r="B15" s="15"/>
      <c r="C15" s="16"/>
      <c r="D15" s="17"/>
      <c r="E15" s="17"/>
      <c r="F15" s="18"/>
      <c r="G15" s="18"/>
      <c r="H15" s="19"/>
      <c r="I15" s="32" t="s">
        <v>169</v>
      </c>
      <c r="J15" s="33" t="s">
        <v>170</v>
      </c>
      <c r="K15" s="33" t="s">
        <v>171</v>
      </c>
    </row>
    <row r="16" ht="17" customHeight="1" spans="1:11">
      <c r="A16" s="14" t="s">
        <v>161</v>
      </c>
      <c r="B16" s="23" t="s">
        <v>184</v>
      </c>
      <c r="C16" s="16" t="s">
        <v>163</v>
      </c>
      <c r="D16" s="17" t="s">
        <v>164</v>
      </c>
      <c r="E16" s="17" t="s">
        <v>165</v>
      </c>
      <c r="F16" s="18">
        <v>50000</v>
      </c>
      <c r="G16" s="18">
        <v>50000</v>
      </c>
      <c r="H16" s="19"/>
      <c r="I16" s="32" t="s">
        <v>166</v>
      </c>
      <c r="J16" s="33" t="s">
        <v>185</v>
      </c>
      <c r="K16" s="33" t="s">
        <v>186</v>
      </c>
    </row>
    <row r="17" ht="17" customHeight="1" spans="1:11">
      <c r="A17" s="14"/>
      <c r="B17" s="23"/>
      <c r="C17" s="16"/>
      <c r="D17" s="17"/>
      <c r="E17" s="17"/>
      <c r="F17" s="18"/>
      <c r="G17" s="18"/>
      <c r="H17" s="19"/>
      <c r="I17" s="32" t="s">
        <v>169</v>
      </c>
      <c r="J17" s="33" t="s">
        <v>187</v>
      </c>
      <c r="K17" s="33" t="s">
        <v>178</v>
      </c>
    </row>
    <row r="18" ht="17" customHeight="1" spans="1:11">
      <c r="A18" s="24" t="s">
        <v>161</v>
      </c>
      <c r="B18" s="25" t="s">
        <v>188</v>
      </c>
      <c r="C18" s="26" t="s">
        <v>143</v>
      </c>
      <c r="D18" s="17" t="s">
        <v>164</v>
      </c>
      <c r="E18" s="27" t="s">
        <v>165</v>
      </c>
      <c r="F18" s="28">
        <v>390000</v>
      </c>
      <c r="G18" s="28">
        <v>390000</v>
      </c>
      <c r="H18" s="29"/>
      <c r="I18" s="32" t="s">
        <v>166</v>
      </c>
      <c r="J18" s="33" t="s">
        <v>189</v>
      </c>
      <c r="K18" s="33" t="s">
        <v>190</v>
      </c>
    </row>
    <row r="19" ht="17" customHeight="1" spans="1:11">
      <c r="A19" s="24"/>
      <c r="B19" s="25"/>
      <c r="C19" s="26"/>
      <c r="D19" s="17"/>
      <c r="E19" s="27"/>
      <c r="F19" s="27"/>
      <c r="G19" s="27"/>
      <c r="H19" s="29"/>
      <c r="I19" s="32" t="s">
        <v>169</v>
      </c>
      <c r="J19" s="33" t="s">
        <v>189</v>
      </c>
      <c r="K19" s="33" t="s">
        <v>178</v>
      </c>
    </row>
    <row r="20" ht="17" customHeight="1" spans="1:11">
      <c r="A20" s="24" t="s">
        <v>161</v>
      </c>
      <c r="B20" s="25" t="s">
        <v>191</v>
      </c>
      <c r="C20" s="26" t="s">
        <v>143</v>
      </c>
      <c r="D20" s="17" t="s">
        <v>164</v>
      </c>
      <c r="E20" s="27" t="s">
        <v>165</v>
      </c>
      <c r="F20" s="28">
        <v>50000</v>
      </c>
      <c r="G20" s="28">
        <v>50000</v>
      </c>
      <c r="H20" s="29"/>
      <c r="I20" s="32" t="s">
        <v>166</v>
      </c>
      <c r="J20" s="33" t="s">
        <v>192</v>
      </c>
      <c r="K20" s="33" t="s">
        <v>193</v>
      </c>
    </row>
    <row r="21" ht="17" customHeight="1" spans="1:11">
      <c r="A21" s="24"/>
      <c r="B21" s="25"/>
      <c r="C21" s="26"/>
      <c r="D21" s="17"/>
      <c r="E21" s="27"/>
      <c r="F21" s="27"/>
      <c r="G21" s="27"/>
      <c r="H21" s="29"/>
      <c r="I21" s="32" t="s">
        <v>169</v>
      </c>
      <c r="J21" s="33" t="s">
        <v>194</v>
      </c>
      <c r="K21" s="33" t="s">
        <v>178</v>
      </c>
    </row>
    <row r="22" ht="17" customHeight="1" spans="1:11">
      <c r="A22" s="24" t="s">
        <v>195</v>
      </c>
      <c r="B22" s="23" t="s">
        <v>196</v>
      </c>
      <c r="C22" s="26" t="s">
        <v>143</v>
      </c>
      <c r="D22" s="17" t="s">
        <v>164</v>
      </c>
      <c r="E22" s="27" t="s">
        <v>165</v>
      </c>
      <c r="F22" s="28">
        <v>100000</v>
      </c>
      <c r="G22" s="28">
        <v>100000</v>
      </c>
      <c r="H22" s="29"/>
      <c r="I22" s="32" t="s">
        <v>166</v>
      </c>
      <c r="J22" s="33" t="s">
        <v>197</v>
      </c>
      <c r="K22" s="33" t="s">
        <v>198</v>
      </c>
    </row>
    <row r="23" ht="17" customHeight="1" spans="1:11">
      <c r="A23" s="24"/>
      <c r="B23" s="23"/>
      <c r="C23" s="26"/>
      <c r="D23" s="17"/>
      <c r="E23" s="27"/>
      <c r="F23" s="27"/>
      <c r="G23" s="27"/>
      <c r="H23" s="29"/>
      <c r="I23" s="32" t="s">
        <v>169</v>
      </c>
      <c r="J23" s="33" t="s">
        <v>170</v>
      </c>
      <c r="K23" s="33" t="s">
        <v>171</v>
      </c>
    </row>
    <row r="24" ht="17" customHeight="1"/>
  </sheetData>
  <mergeCells count="78">
    <mergeCell ref="A2:K2"/>
    <mergeCell ref="A3:B3"/>
    <mergeCell ref="J3:K3"/>
    <mergeCell ref="F4:H4"/>
    <mergeCell ref="A4:A5"/>
    <mergeCell ref="A6:A7"/>
    <mergeCell ref="A8:A11"/>
    <mergeCell ref="A12:A13"/>
    <mergeCell ref="A14:A15"/>
    <mergeCell ref="A16:A17"/>
    <mergeCell ref="A18:A19"/>
    <mergeCell ref="A20:A21"/>
    <mergeCell ref="A22:A23"/>
    <mergeCell ref="B4:B5"/>
    <mergeCell ref="B6:B7"/>
    <mergeCell ref="B8:B11"/>
    <mergeCell ref="B12:B13"/>
    <mergeCell ref="B14:B15"/>
    <mergeCell ref="B16:B17"/>
    <mergeCell ref="B18:B19"/>
    <mergeCell ref="B20:B21"/>
    <mergeCell ref="B22:B23"/>
    <mergeCell ref="C4:C5"/>
    <mergeCell ref="C6:C7"/>
    <mergeCell ref="C8:C11"/>
    <mergeCell ref="C12:C13"/>
    <mergeCell ref="C14:C15"/>
    <mergeCell ref="C16:C17"/>
    <mergeCell ref="C18:C19"/>
    <mergeCell ref="C20:C21"/>
    <mergeCell ref="C22:C23"/>
    <mergeCell ref="D4:D5"/>
    <mergeCell ref="D6:D7"/>
    <mergeCell ref="D8:D11"/>
    <mergeCell ref="D12:D13"/>
    <mergeCell ref="D14:D15"/>
    <mergeCell ref="D16:D17"/>
    <mergeCell ref="D18:D19"/>
    <mergeCell ref="D20:D21"/>
    <mergeCell ref="D22:D23"/>
    <mergeCell ref="E4:E5"/>
    <mergeCell ref="E6:E7"/>
    <mergeCell ref="E8:E11"/>
    <mergeCell ref="E12:E13"/>
    <mergeCell ref="E14:E15"/>
    <mergeCell ref="E16:E17"/>
    <mergeCell ref="E18:E19"/>
    <mergeCell ref="E20:E21"/>
    <mergeCell ref="E22:E23"/>
    <mergeCell ref="F6:F7"/>
    <mergeCell ref="F8:F11"/>
    <mergeCell ref="F12:F13"/>
    <mergeCell ref="F14:F15"/>
    <mergeCell ref="F16:F17"/>
    <mergeCell ref="F18:F19"/>
    <mergeCell ref="F20:F21"/>
    <mergeCell ref="F22:F23"/>
    <mergeCell ref="G6:G7"/>
    <mergeCell ref="G8:G11"/>
    <mergeCell ref="G12:G13"/>
    <mergeCell ref="G14:G15"/>
    <mergeCell ref="G16:G17"/>
    <mergeCell ref="G18:G19"/>
    <mergeCell ref="G20:G21"/>
    <mergeCell ref="G22:G23"/>
    <mergeCell ref="H6:H7"/>
    <mergeCell ref="H8:H11"/>
    <mergeCell ref="H12:H13"/>
    <mergeCell ref="H14:H15"/>
    <mergeCell ref="H16:H17"/>
    <mergeCell ref="H18:H19"/>
    <mergeCell ref="H20:H21"/>
    <mergeCell ref="H22:H23"/>
    <mergeCell ref="I4:I5"/>
    <mergeCell ref="I8:I9"/>
    <mergeCell ref="I10:I11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scale="75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温云海</cp:lastModifiedBy>
  <dcterms:created xsi:type="dcterms:W3CDTF">2017-01-10T03:02:00Z</dcterms:created>
  <cp:lastPrinted>2018-02-05T07:46:00Z</cp:lastPrinted>
  <dcterms:modified xsi:type="dcterms:W3CDTF">2019-04-04T00:59:39Z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