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25" firstSheet="22" activeTab="27"/>
  </bookViews>
  <sheets>
    <sheet name="封面" sheetId="33" r:id="rId1"/>
    <sheet name="1.一般公共预算收入表" sheetId="1" r:id="rId2"/>
    <sheet name="2.一般公共预算支出表" sheetId="2" r:id="rId3"/>
    <sheet name="3.一般公共预算本级支出表" sheetId="4" r:id="rId4"/>
    <sheet name="4.一般公共预算本级基本支出表" sheetId="5" r:id="rId5"/>
    <sheet name="5.税收返还和转移支付预算表" sheetId="7" r:id="rId6"/>
    <sheet name="6.税收返还和转移支付分地区预算汇总表" sheetId="6" r:id="rId7"/>
    <sheet name="7.税收返还分地区预算汇总表" sheetId="8" r:id="rId8"/>
    <sheet name="8.一般性转移支付分地区预算汇总表" sheetId="9" r:id="rId9"/>
    <sheet name="9.专项转移支付分地区预算汇总表" sheetId="10" r:id="rId10"/>
    <sheet name="10.政府性基金预算收入表" sheetId="15" r:id="rId11"/>
    <sheet name="11.政府性基金预算支出表" sheetId="16" r:id="rId12"/>
    <sheet name="12.政府性基金预算转移支付表" sheetId="17" r:id="rId13"/>
    <sheet name="13.政府性基金预算本级支出表" sheetId="18" r:id="rId14"/>
    <sheet name="14.国有资本经营预算收入表" sheetId="19" r:id="rId15"/>
    <sheet name="15.国有资本经营预算支出表" sheetId="20" r:id="rId16"/>
    <sheet name="16.国有资本经营预算本级支出表" sheetId="22" r:id="rId17"/>
    <sheet name="17.国有资本经营预算转移支付表" sheetId="21" r:id="rId18"/>
    <sheet name="18.社会保险基金预算收入表" sheetId="23" r:id="rId19"/>
    <sheet name="19.社会保险基金预算支出表" sheetId="24" r:id="rId20"/>
    <sheet name="20.社会保险基金预算本级支出表" sheetId="25" r:id="rId21"/>
    <sheet name="21.政府债务限额及余额预算情况表" sheetId="27" r:id="rId22"/>
    <sheet name="22.地方政府一般债务余额情况表" sheetId="28" r:id="rId23"/>
    <sheet name="23.地方政府专项债务余额情况表" sheetId="29" r:id="rId24"/>
    <sheet name="24.地方政府债券发行及还本付息情况表" sheetId="30" r:id="rId25"/>
    <sheet name="25.地方政府债务限额提前下达情况表" sheetId="31" r:id="rId26"/>
    <sheet name="26.新增地方政府债券资金安排表" sheetId="34" r:id="rId27"/>
    <sheet name="27.项目支出绩效表" sheetId="26" r:id="rId28"/>
  </sheets>
  <definedNames>
    <definedName name="_xlnm._FilterDatabase" localSheetId="26" hidden="1">'26.新增地方政府债券资金安排表'!$A$7:$I$66</definedName>
    <definedName name="_xlnm.Print_Titles" localSheetId="4">'4.一般公共预算本级基本支出表'!$1:$4</definedName>
    <definedName name="_xlnm.Print_Titles" localSheetId="2">'2.一般公共预算支出表'!$1:$4</definedName>
    <definedName name="_xlnm._FilterDatabase" localSheetId="3" hidden="1">'3.一般公共预算本级支出表'!$A$4:$C$563</definedName>
    <definedName name="_xlnm.Print_Titles" localSheetId="1">'1.一般公共预算收入表'!$1:$4</definedName>
    <definedName name="_xlnm.Print_Titles" localSheetId="3">'3.一般公共预算本级支出表'!$1:$4</definedName>
    <definedName name="_xlnm.Print_Titles" localSheetId="11">'11.政府性基金预算支出表'!$1:$4</definedName>
    <definedName name="_xlnm.Print_Titles" localSheetId="13">'13.政府性基金预算本级支出表'!$1:$4</definedName>
    <definedName name="_xlnm.Print_Titles" localSheetId="27">'27.项目支出绩效表'!$1:$5</definedName>
    <definedName name="_xlnm._FilterDatabase" localSheetId="27" hidden="1">'27.项目支出绩效表'!$A$5:$P$477</definedName>
  </definedNames>
  <calcPr calcId="144525"/>
</workbook>
</file>

<file path=xl/sharedStrings.xml><?xml version="1.0" encoding="utf-8"?>
<sst xmlns="http://schemas.openxmlformats.org/spreadsheetml/2006/main" count="5207" uniqueCount="1994">
  <si>
    <t>2025年政府预算公开表</t>
  </si>
  <si>
    <t>附件1-1</t>
  </si>
  <si>
    <r>
      <rPr>
        <b/>
        <u/>
        <sz val="22"/>
        <color theme="1"/>
        <rFont val="宋体"/>
        <charset val="134"/>
        <scheme val="minor"/>
      </rPr>
      <t>2025</t>
    </r>
    <r>
      <rPr>
        <b/>
        <sz val="22"/>
        <color theme="1"/>
        <rFont val="宋体"/>
        <charset val="134"/>
        <scheme val="minor"/>
      </rPr>
      <t>年</t>
    </r>
    <r>
      <rPr>
        <b/>
        <u/>
        <sz val="22"/>
        <color theme="1"/>
        <rFont val="宋体"/>
        <charset val="134"/>
        <scheme val="minor"/>
      </rPr>
      <t>儋州</t>
    </r>
    <r>
      <rPr>
        <b/>
        <sz val="22"/>
        <color theme="1"/>
        <rFont val="宋体"/>
        <charset val="134"/>
        <scheme val="minor"/>
      </rPr>
      <t>市一般公共预算收入表</t>
    </r>
  </si>
  <si>
    <t>单位：万元</t>
  </si>
  <si>
    <t>项目</t>
  </si>
  <si>
    <t>2025年预算数</t>
  </si>
  <si>
    <t>一、地方一般公共预算收入</t>
  </si>
  <si>
    <t xml:space="preserve">   （一）税收收入</t>
  </si>
  <si>
    <t>  增值税</t>
  </si>
  <si>
    <t>  消费税</t>
  </si>
  <si>
    <t>  企业所得税</t>
  </si>
  <si>
    <t>  企业所得税退税</t>
  </si>
  <si>
    <t>  个人所得税</t>
  </si>
  <si>
    <t>  资源税</t>
  </si>
  <si>
    <t>  城市维护建设税</t>
  </si>
  <si>
    <t>  房产税</t>
  </si>
  <si>
    <t>  印花税</t>
  </si>
  <si>
    <t>  城镇土地使用税</t>
  </si>
  <si>
    <t>  土地增值税</t>
  </si>
  <si>
    <t>  车船税</t>
  </si>
  <si>
    <t>  船舶吨税</t>
  </si>
  <si>
    <t>  车辆购置税</t>
  </si>
  <si>
    <t>  关税</t>
  </si>
  <si>
    <t>  耕地占用税</t>
  </si>
  <si>
    <t>  契税</t>
  </si>
  <si>
    <t>  烟叶税</t>
  </si>
  <si>
    <t>  环境保护税</t>
  </si>
  <si>
    <t>  其他税收收入</t>
  </si>
  <si>
    <t xml:space="preserve">   （二）非税收入</t>
  </si>
  <si>
    <t>  专项收入</t>
  </si>
  <si>
    <t>  行政事业性收费收入</t>
  </si>
  <si>
    <t>  罚没收入</t>
  </si>
  <si>
    <t>  国有资本经营收入</t>
  </si>
  <si>
    <t>  国有资源（资产）有偿使用收入</t>
  </si>
  <si>
    <t>  捐赠收入</t>
  </si>
  <si>
    <t>  政府住房基金收入</t>
  </si>
  <si>
    <t>  专项债务对应项目专项收入</t>
  </si>
  <si>
    <t>  其他收入</t>
  </si>
  <si>
    <t>二、债务收入</t>
  </si>
  <si>
    <t xml:space="preserve">   （一）地方政府一般债券收入</t>
  </si>
  <si>
    <t>三、转移性收入</t>
  </si>
  <si>
    <t xml:space="preserve">   （一）上级补助收入</t>
  </si>
  <si>
    <t xml:space="preserve">   （二）调入资金</t>
  </si>
  <si>
    <t xml:space="preserve">   （三）动用预算稳定调节基金</t>
  </si>
  <si>
    <t xml:space="preserve">   （四）地方政府一般债务转贷收入</t>
  </si>
  <si>
    <t xml:space="preserve">   （五）上年结转收入</t>
  </si>
  <si>
    <t xml:space="preserve">   （六）上年结余收入</t>
  </si>
  <si>
    <t>收入总计</t>
  </si>
  <si>
    <t>附件1-2</t>
  </si>
  <si>
    <r>
      <rPr>
        <b/>
        <u/>
        <sz val="22"/>
        <color theme="1"/>
        <rFont val="宋体"/>
        <charset val="134"/>
        <scheme val="minor"/>
      </rPr>
      <t>2025</t>
    </r>
    <r>
      <rPr>
        <b/>
        <sz val="22"/>
        <color theme="1"/>
        <rFont val="宋体"/>
        <charset val="134"/>
        <scheme val="minor"/>
      </rPr>
      <t>年</t>
    </r>
    <r>
      <rPr>
        <b/>
        <u/>
        <sz val="22"/>
        <color theme="1"/>
        <rFont val="宋体"/>
        <charset val="134"/>
        <scheme val="minor"/>
      </rPr>
      <t>儋州</t>
    </r>
    <r>
      <rPr>
        <b/>
        <sz val="22"/>
        <color theme="1"/>
        <rFont val="宋体"/>
        <charset val="134"/>
        <scheme val="minor"/>
      </rPr>
      <t>市一般公共预算支出表</t>
    </r>
  </si>
  <si>
    <r>
      <rPr>
        <b/>
        <u/>
        <sz val="12"/>
        <rFont val="宋体"/>
        <charset val="134"/>
      </rPr>
      <t>2025</t>
    </r>
    <r>
      <rPr>
        <b/>
        <sz val="12"/>
        <rFont val="宋体"/>
        <charset val="134"/>
      </rPr>
      <t>年预算数</t>
    </r>
  </si>
  <si>
    <t>一、地方一般公共预算支出</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</si>
  <si>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</si>
  <si>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</si>
  <si>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</si>
  <si>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</si>
  <si>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</si>
  <si>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</si>
  <si>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</si>
  <si>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</si>
  <si>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</si>
  <si>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</si>
  <si>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</si>
  <si>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</si>
  <si>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</si>
  <si>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</si>
  <si>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</si>
  <si>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</si>
  <si>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（十七）自然资源海洋气象等支出</t>
  </si>
  <si>
    <t>（十八）住房保障支出</t>
  </si>
  <si>
    <t>（十九）粮油物资储备支出</t>
  </si>
  <si>
    <t>（二十）灾害防治及应急管理支出</t>
  </si>
  <si>
    <t>（二十一）其他支出</t>
  </si>
  <si>
    <t>（二十二）债务付息支出</t>
  </si>
  <si>
    <t>（二十三）债务发行费用支出</t>
  </si>
  <si>
    <t>二、预备费</t>
  </si>
  <si>
    <t>三、债务还本支出</t>
  </si>
  <si>
    <t>（一）地方政府一般债券还本支出</t>
  </si>
  <si>
    <t>四、转移性支出</t>
  </si>
  <si>
    <t>（一）补助下级支出</t>
  </si>
  <si>
    <t>1.返还性支出</t>
  </si>
  <si>
    <t>2.一般性转移支付</t>
  </si>
  <si>
    <t>3.专项转移支付</t>
  </si>
  <si>
    <t>（二）上解上级支出</t>
  </si>
  <si>
    <t>（三）援助其他地区支出</t>
  </si>
  <si>
    <t>（四）调出资金</t>
  </si>
  <si>
    <t>（五）安排预算稳定调节基金</t>
  </si>
  <si>
    <t>（六）债务转贷支出</t>
  </si>
  <si>
    <t>1.地方政府一般债券转贷支出</t>
  </si>
  <si>
    <t>（七）年终结余结转</t>
  </si>
  <si>
    <t>支出总计</t>
  </si>
  <si>
    <t>附件1-3</t>
  </si>
  <si>
    <r>
      <rPr>
        <b/>
        <u/>
        <sz val="22"/>
        <color theme="1"/>
        <rFont val="宋体"/>
        <charset val="134"/>
        <scheme val="minor"/>
      </rPr>
      <t>2025</t>
    </r>
    <r>
      <rPr>
        <b/>
        <sz val="22"/>
        <color theme="1"/>
        <rFont val="宋体"/>
        <charset val="134"/>
        <scheme val="minor"/>
      </rPr>
      <t>年</t>
    </r>
    <r>
      <rPr>
        <b/>
        <u/>
        <sz val="22"/>
        <color theme="1"/>
        <rFont val="宋体"/>
        <charset val="134"/>
        <scheme val="minor"/>
      </rPr>
      <t>儋州</t>
    </r>
    <r>
      <rPr>
        <b/>
        <sz val="22"/>
        <color theme="1"/>
        <rFont val="宋体"/>
        <charset val="134"/>
        <scheme val="minor"/>
      </rPr>
      <t>市一般公共预算本级支出表</t>
    </r>
  </si>
  <si>
    <t>201-一般公共服务支出</t>
  </si>
  <si>
    <t>20101-人大事务</t>
  </si>
  <si>
    <t>2010101-行政运行</t>
  </si>
  <si>
    <t>2010102-一般行政管理事务</t>
  </si>
  <si>
    <t>2010104-人大会议</t>
  </si>
  <si>
    <t>2010105-人大立法</t>
  </si>
  <si>
    <t>2010106-人大监督</t>
  </si>
  <si>
    <t>2010108-代表工作</t>
  </si>
  <si>
    <t>2010109-人大信访工作</t>
  </si>
  <si>
    <t>2010150-事业运行</t>
  </si>
  <si>
    <t>2010199-其他人大事务支出</t>
  </si>
  <si>
    <t>20102-政协事务</t>
  </si>
  <si>
    <t>2010201-行政运行</t>
  </si>
  <si>
    <t>2010202-一般行政管理事务</t>
  </si>
  <si>
    <t>2010204-政协会议</t>
  </si>
  <si>
    <t>2010250-事业运行</t>
  </si>
  <si>
    <t>2010299-其他政协事务支出</t>
  </si>
  <si>
    <t>20103-政府办公厅（室）及相关机构事务</t>
  </si>
  <si>
    <t>2010301-行政运行</t>
  </si>
  <si>
    <t>2010302-一般行政管理事务</t>
  </si>
  <si>
    <t>2010303-机关服务</t>
  </si>
  <si>
    <t>2010350-事业运行</t>
  </si>
  <si>
    <t>2010399-其他政府办公厅（室）及相关机构事务支出</t>
  </si>
  <si>
    <t>20104-发展与改革事务</t>
  </si>
  <si>
    <t>2010401-行政运行</t>
  </si>
  <si>
    <t>2010402-一般行政管理事务</t>
  </si>
  <si>
    <t>2010408-物价管理</t>
  </si>
  <si>
    <t>2010450-事业运行</t>
  </si>
  <si>
    <t>2010499-其他发展与改革事务支出</t>
  </si>
  <si>
    <t>20105-统计信息事务</t>
  </si>
  <si>
    <t>2010501-行政运行</t>
  </si>
  <si>
    <t>2010502-一般行政管理事务</t>
  </si>
  <si>
    <t>2010505-专项统计业务</t>
  </si>
  <si>
    <t>2010507-专项普查活动</t>
  </si>
  <si>
    <t>2010508-统计抽样调查</t>
  </si>
  <si>
    <t>2010550-事业运行</t>
  </si>
  <si>
    <t>2010599-其他统计信息事务支出</t>
  </si>
  <si>
    <t>20106-财政事务</t>
  </si>
  <si>
    <t>2010601-行政运行</t>
  </si>
  <si>
    <t>2010602-一般行政管理事务</t>
  </si>
  <si>
    <t>2010650-事业运行</t>
  </si>
  <si>
    <t>2010699-其他财政事务支出</t>
  </si>
  <si>
    <t>20108-审计事务</t>
  </si>
  <si>
    <t>2010801-行政运行</t>
  </si>
  <si>
    <t>2010802-一般行政管理事务</t>
  </si>
  <si>
    <t>2010804-审计业务</t>
  </si>
  <si>
    <t>2010899-其他审计事务支出</t>
  </si>
  <si>
    <t>20111-纪检监察事务</t>
  </si>
  <si>
    <t>2011101-行政运行</t>
  </si>
  <si>
    <t>2011102-一般行政管理事务</t>
  </si>
  <si>
    <t>2011106-巡视工作</t>
  </si>
  <si>
    <t>2011199-其他纪检监察事务支出</t>
  </si>
  <si>
    <t>20113-商贸事务</t>
  </si>
  <si>
    <t>2011301-行政运行</t>
  </si>
  <si>
    <t>2011302-一般行政管理事务</t>
  </si>
  <si>
    <t>2011303-机关服务</t>
  </si>
  <si>
    <t>2011308-招商引资</t>
  </si>
  <si>
    <t>2011350-事业运行</t>
  </si>
  <si>
    <t>2011399-其他商贸事务支出</t>
  </si>
  <si>
    <t>20123-民族事务</t>
  </si>
  <si>
    <t>2012301-行政运行</t>
  </si>
  <si>
    <t>2012302-一般行政管理事务</t>
  </si>
  <si>
    <t>2012399-其他民族事务支出</t>
  </si>
  <si>
    <t>20125-港澳台事务</t>
  </si>
  <si>
    <t>2012501-行政运行</t>
  </si>
  <si>
    <t>2012502-一般行政管理事务</t>
  </si>
  <si>
    <t>2012504-港澳事务</t>
  </si>
  <si>
    <t>2012599-其他港澳台事务支出</t>
  </si>
  <si>
    <t>20126-档案事务</t>
  </si>
  <si>
    <t>2012601-行政运行</t>
  </si>
  <si>
    <t>2012602-一般行政管理事务</t>
  </si>
  <si>
    <t>2012604-档案馆</t>
  </si>
  <si>
    <t>2012699-其他档案事务支出</t>
  </si>
  <si>
    <t>20128-民主党派及工商联事务</t>
  </si>
  <si>
    <t>2012801-行政运行</t>
  </si>
  <si>
    <t>2012802-一般行政管理事务</t>
  </si>
  <si>
    <t>2012899-其他民主党派及工商联事务支出</t>
  </si>
  <si>
    <t>20129-群众团体事务</t>
  </si>
  <si>
    <t>2012901-行政运行</t>
  </si>
  <si>
    <t>2012902-一般行政管理事务</t>
  </si>
  <si>
    <t>2012906-工会事务</t>
  </si>
  <si>
    <t>2012950-事业运行</t>
  </si>
  <si>
    <t>2012999-其他群众团体事务支出</t>
  </si>
  <si>
    <t>20131-党委办公厅（室）及相关机构事务</t>
  </si>
  <si>
    <t>2013101-行政运行</t>
  </si>
  <si>
    <t>2013102-一般行政管理事务</t>
  </si>
  <si>
    <t>2013105-专项业务</t>
  </si>
  <si>
    <t>2013150-事业运行</t>
  </si>
  <si>
    <t>2013199-其他党委办公厅（室）及相关机构事务支出</t>
  </si>
  <si>
    <t>20132-组织事务</t>
  </si>
  <si>
    <t>2013201-行政运行</t>
  </si>
  <si>
    <t>2013202-一般行政管理事务</t>
  </si>
  <si>
    <t>2013204-公务员事务</t>
  </si>
  <si>
    <t>2013299-其他组织事务支出</t>
  </si>
  <si>
    <t>20133-宣传事务</t>
  </si>
  <si>
    <t>2013301-行政运行</t>
  </si>
  <si>
    <t>2013302-一般行政管理事务</t>
  </si>
  <si>
    <t>2013350-事业运行</t>
  </si>
  <si>
    <t>2013399-其他宣传事务支出</t>
  </si>
  <si>
    <t>20134-统战事务</t>
  </si>
  <si>
    <t>2013401-行政运行</t>
  </si>
  <si>
    <t>2013402-一般行政管理事务</t>
  </si>
  <si>
    <t>2013404-宗教事务</t>
  </si>
  <si>
    <t>2013405-华侨事务</t>
  </si>
  <si>
    <t>2013499-其他统战事务支出</t>
  </si>
  <si>
    <t>20135-对外联络事务</t>
  </si>
  <si>
    <t>2013501-行政运行</t>
  </si>
  <si>
    <t>2013502-一般行政管理事务</t>
  </si>
  <si>
    <t>2013599-其他对外联络事务支出</t>
  </si>
  <si>
    <t>20137-网信事务</t>
  </si>
  <si>
    <t>2013701-行政运行</t>
  </si>
  <si>
    <t>2013702-一般行政管理事务</t>
  </si>
  <si>
    <t>2013750-事业运行</t>
  </si>
  <si>
    <t>2013799-其他网信事务支出</t>
  </si>
  <si>
    <t>20138-市场监督管理事务</t>
  </si>
  <si>
    <t>2013801-行政运行</t>
  </si>
  <si>
    <t>2013802-一般行政管理事务</t>
  </si>
  <si>
    <t>2013804-经营主体管理</t>
  </si>
  <si>
    <t>2013805-市场秩序执法</t>
  </si>
  <si>
    <t>2013808-信息化建设</t>
  </si>
  <si>
    <t>2013810-质量基础</t>
  </si>
  <si>
    <t>2013816-食品安全监管</t>
  </si>
  <si>
    <t>2013850-事业运行</t>
  </si>
  <si>
    <t>2013899-其他市场监督管理事务</t>
  </si>
  <si>
    <t>20139-社会工作事务</t>
  </si>
  <si>
    <t>2013901-行政运行</t>
  </si>
  <si>
    <t>2013902-一般行政管理事务</t>
  </si>
  <si>
    <t>2013904-专项业务</t>
  </si>
  <si>
    <t>2013950-事业运行</t>
  </si>
  <si>
    <t>2013999-其他社会工作事务支出</t>
  </si>
  <si>
    <t>20140-信访事务</t>
  </si>
  <si>
    <t>2014099-其他信访事务支出</t>
  </si>
  <si>
    <t>20199-其他一般公共服务支出</t>
  </si>
  <si>
    <t>2019999-其他一般公共服务支出</t>
  </si>
  <si>
    <t>202-外交支出</t>
  </si>
  <si>
    <t>20201-外交管理事务</t>
  </si>
  <si>
    <t>2020199-其他外交管理事务支出</t>
  </si>
  <si>
    <t>203-国防支出</t>
  </si>
  <si>
    <t>20306-国防动员</t>
  </si>
  <si>
    <t>2030601-兵役征集</t>
  </si>
  <si>
    <t>2030607-民兵</t>
  </si>
  <si>
    <t>2030608-边海防</t>
  </si>
  <si>
    <t>2030699-其他国防动员支出</t>
  </si>
  <si>
    <t>20399-其他国防支出</t>
  </si>
  <si>
    <t>2039999-其他国防支出</t>
  </si>
  <si>
    <t>204-公共安全支出</t>
  </si>
  <si>
    <t>20401-武装警察部队</t>
  </si>
  <si>
    <t>2040101-武装警察部队</t>
  </si>
  <si>
    <t>2040199-其他武装警察部队支出</t>
  </si>
  <si>
    <t>20402-公安</t>
  </si>
  <si>
    <t>2040201-行政运行</t>
  </si>
  <si>
    <t>2040202-一般行政管理事务</t>
  </si>
  <si>
    <t>2040219-信息化建设</t>
  </si>
  <si>
    <t>2040220-执法办案</t>
  </si>
  <si>
    <t>2040221-特别业务</t>
  </si>
  <si>
    <t>2040299-其他公安支出</t>
  </si>
  <si>
    <t>20406-司法</t>
  </si>
  <si>
    <t>2040601-行政运行</t>
  </si>
  <si>
    <t>2040602-一般行政管理事务</t>
  </si>
  <si>
    <t>2040604-基层司法业务</t>
  </si>
  <si>
    <t>2040605-普法宣传</t>
  </si>
  <si>
    <t>2040606-律师管理</t>
  </si>
  <si>
    <t>2040607-公共法律服务</t>
  </si>
  <si>
    <t>2040608-国家统一法律职业资格考试</t>
  </si>
  <si>
    <t>2040610-社区矫正</t>
  </si>
  <si>
    <t>2040612-法治建设</t>
  </si>
  <si>
    <t>2040699-其他司法支出</t>
  </si>
  <si>
    <t>20499-其他公共安全支出</t>
  </si>
  <si>
    <t>2049999-其他公共安全支出</t>
  </si>
  <si>
    <t>205-教育支出</t>
  </si>
  <si>
    <t>20501-教育管理事务</t>
  </si>
  <si>
    <t>2050101-行政运行</t>
  </si>
  <si>
    <t>2050102-一般行政管理事务</t>
  </si>
  <si>
    <t>2050199-其他教育管理事务支出</t>
  </si>
  <si>
    <t>20502-普通教育</t>
  </si>
  <si>
    <t>2050201-学前教育</t>
  </si>
  <si>
    <t>2050202-小学教育</t>
  </si>
  <si>
    <t>2050203-初中教育</t>
  </si>
  <si>
    <t>2050204-高中教育</t>
  </si>
  <si>
    <t>2050205-高等教育</t>
  </si>
  <si>
    <t>2050299-其他普通教育支出</t>
  </si>
  <si>
    <t>20503-职业教育</t>
  </si>
  <si>
    <t>2050302-中等职业教育</t>
  </si>
  <si>
    <t>2050303-技校教育</t>
  </si>
  <si>
    <t>20507-特殊教育</t>
  </si>
  <si>
    <t>2050701-特殊学校教育</t>
  </si>
  <si>
    <t>20508-进修及培训</t>
  </si>
  <si>
    <t>2050801-教师进修</t>
  </si>
  <si>
    <t>2050802-干部教育</t>
  </si>
  <si>
    <t>2050803-培训支出</t>
  </si>
  <si>
    <t>20509-教育费附加安排的支出</t>
  </si>
  <si>
    <t>2050999-其他教育费附加安排的支出</t>
  </si>
  <si>
    <t>20599-其他教育支出</t>
  </si>
  <si>
    <t>2059999-其他教育支出</t>
  </si>
  <si>
    <t>206-科学技术支出</t>
  </si>
  <si>
    <t>20601-科学技术管理事务</t>
  </si>
  <si>
    <t>2060101-行政运行</t>
  </si>
  <si>
    <t>2060102-一般行政管理事务</t>
  </si>
  <si>
    <t>2060199-其他科学技术管理事务支出</t>
  </si>
  <si>
    <t>20604-技术研究与开发</t>
  </si>
  <si>
    <t>2060401-机构运行</t>
  </si>
  <si>
    <t>2060499-其他技术研究与开发支出</t>
  </si>
  <si>
    <t>20606-社会科学</t>
  </si>
  <si>
    <t>2060601-社会科学研究机构</t>
  </si>
  <si>
    <t>2060602-社会科学研究</t>
  </si>
  <si>
    <t>20607-科学技术普及</t>
  </si>
  <si>
    <t>2060702-科普活动</t>
  </si>
  <si>
    <t>20699-其他科学技术支出</t>
  </si>
  <si>
    <t>2069999-其他科学技术支出</t>
  </si>
  <si>
    <t>207-文化旅游体育与传媒支出</t>
  </si>
  <si>
    <t>20701-文化和旅游</t>
  </si>
  <si>
    <t>2070101-行政运行</t>
  </si>
  <si>
    <t>2070102-一般行政管理事务</t>
  </si>
  <si>
    <t>2070104-图书馆</t>
  </si>
  <si>
    <t>2070105-文化展示及纪念机构</t>
  </si>
  <si>
    <t>2070108-文化活动</t>
  </si>
  <si>
    <t>2070109-群众文化</t>
  </si>
  <si>
    <t>2070111-文化创作与保护</t>
  </si>
  <si>
    <t>2070113-旅游宣传</t>
  </si>
  <si>
    <t>2070114-文化和旅游管理事务</t>
  </si>
  <si>
    <t>2070199-其他文化和旅游支出</t>
  </si>
  <si>
    <t>20702-文物</t>
  </si>
  <si>
    <t>2070204-文物保护</t>
  </si>
  <si>
    <t>2070205-博物馆</t>
  </si>
  <si>
    <t>2070299-其他文物支出</t>
  </si>
  <si>
    <t>20703-体育</t>
  </si>
  <si>
    <t>2070305-体育竞赛</t>
  </si>
  <si>
    <t>2070306-体育训练</t>
  </si>
  <si>
    <t>2070308-群众体育</t>
  </si>
  <si>
    <t>2070399-其他体育支出</t>
  </si>
  <si>
    <t>20706-新闻出版电影</t>
  </si>
  <si>
    <t>2070605-出版发行</t>
  </si>
  <si>
    <t>20708-广播电视</t>
  </si>
  <si>
    <t>2070802-一般行政管理事务</t>
  </si>
  <si>
    <t>2070899-其他广播电视支出</t>
  </si>
  <si>
    <t>20799-其他文化旅游体育与传媒支出</t>
  </si>
  <si>
    <t>2079999-其他文化旅游体育与传媒支出</t>
  </si>
  <si>
    <t>208-社会保障和就业支出</t>
  </si>
  <si>
    <t>20801-人力资源和社会保障管理事务</t>
  </si>
  <si>
    <t>2080101-行政运行</t>
  </si>
  <si>
    <t>2080102-一般行政管理事务</t>
  </si>
  <si>
    <t>2080104-综合业务管理</t>
  </si>
  <si>
    <t>2080106-就业管理事务</t>
  </si>
  <si>
    <t>2080107-社会保险业务管理事务</t>
  </si>
  <si>
    <t>2080109-社会保险经办机构</t>
  </si>
  <si>
    <t>2080199-其他人力资源和社会保障管理事务支出</t>
  </si>
  <si>
    <t>20802-民政管理事务</t>
  </si>
  <si>
    <t>2080201-行政运行</t>
  </si>
  <si>
    <t>2080299-其他民政管理事务支出</t>
  </si>
  <si>
    <t>20805-行政事业单位养老支出</t>
  </si>
  <si>
    <t>2080501-行政单位离退休</t>
  </si>
  <si>
    <t>2080505-机关事业单位基本养老保险缴费支出</t>
  </si>
  <si>
    <t>2080506-机关事业单位职业年金缴费支出</t>
  </si>
  <si>
    <t>2080507-对机关事业单位基本养老保险基金的补助</t>
  </si>
  <si>
    <t>2080599-其他行政事业单位养老支出</t>
  </si>
  <si>
    <t>20806-企业改革补助</t>
  </si>
  <si>
    <t>2080699-其他企业改革发展补助</t>
  </si>
  <si>
    <t>20807-就业补助</t>
  </si>
  <si>
    <t>2080701-就业创业服务补助</t>
  </si>
  <si>
    <t>2080702-职业培训补贴</t>
  </si>
  <si>
    <t>2080704-社会保险补贴</t>
  </si>
  <si>
    <t>2080705-公益性岗位补贴</t>
  </si>
  <si>
    <t>2080709-职业技能评价补贴</t>
  </si>
  <si>
    <t>2080711-就业见习补贴</t>
  </si>
  <si>
    <t>2080713-求职和创业补贴</t>
  </si>
  <si>
    <t>2080799-其他就业补助支出</t>
  </si>
  <si>
    <t>20808-抚恤</t>
  </si>
  <si>
    <t>2080801-死亡抚恤</t>
  </si>
  <si>
    <t>2080802-伤残抚恤</t>
  </si>
  <si>
    <t>2080803-在乡复员、退伍军人生活补助</t>
  </si>
  <si>
    <t>2080805-义务兵优待</t>
  </si>
  <si>
    <t>2080806-农村籍退役士兵老年生活补助</t>
  </si>
  <si>
    <t>2080808-褒扬纪念</t>
  </si>
  <si>
    <t>2080899-其他优抚支出</t>
  </si>
  <si>
    <t>20809-退役安置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</si>
  <si>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</si>
  <si>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</si>
  <si>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</si>
  <si>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</si>
  <si>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</si>
  <si>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</si>
  <si>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20810-社会福利</t>
  </si>
  <si>
    <t>2081001-儿童福利</t>
  </si>
  <si>
    <t>2081002-老年福利</t>
  </si>
  <si>
    <t>2081004-殡葬</t>
  </si>
  <si>
    <t>2081005-社会福利事业单位</t>
  </si>
  <si>
    <t>2081006-养老服务</t>
  </si>
  <si>
    <t>2081099-其他社会福利支出</t>
  </si>
  <si>
    <t>20811-残疾人事业</t>
  </si>
  <si>
    <t>2081101-行政运行</t>
  </si>
  <si>
    <t>2081102-一般行政管理事务</t>
  </si>
  <si>
    <t>2081104-残疾人康复</t>
  </si>
  <si>
    <t>2081105-残疾人就业</t>
  </si>
  <si>
    <t>2081107-残疾人生活和护理补贴</t>
  </si>
  <si>
    <t>2081199-其他残疾人事业支出</t>
  </si>
  <si>
    <t>20816-红十字事业</t>
  </si>
  <si>
    <t>2081601-行政运行</t>
  </si>
  <si>
    <t>2081602-一般行政管理事务</t>
  </si>
  <si>
    <t>2081699-其他红十字事业支出</t>
  </si>
  <si>
    <t>20819-最低生活保障</t>
  </si>
  <si>
    <t>2081901-城市最低生活保障金支出</t>
  </si>
  <si>
    <t>2081902-农村最低生活保障金支出</t>
  </si>
  <si>
    <t>20820-临时救助</t>
  </si>
  <si>
    <t>2082001-临时救助支出</t>
  </si>
  <si>
    <t>2082002-流浪乞讨人员救助支出</t>
  </si>
  <si>
    <t>20821-特困人员救助供养</t>
  </si>
  <si>
    <t>2082102-农村特困人员救助供养支出</t>
  </si>
  <si>
    <t>20826-财政对基本养老保险基金的补助</t>
  </si>
  <si>
    <t>2082601-财政对企业职工基本养老保险基金的补助</t>
  </si>
  <si>
    <t>2082602-财政对城乡居民基本养老保险基金的补助</t>
  </si>
  <si>
    <t>20828-退役军人管理事务</t>
  </si>
  <si>
    <t>2082801-行政运行</t>
  </si>
  <si>
    <t>2082802-一般行政管理事务</t>
  </si>
  <si>
    <t>2082804-拥军优属</t>
  </si>
  <si>
    <t>2082850-事业运行</t>
  </si>
  <si>
    <t>2082899-其他退役军人事务管理支出</t>
  </si>
  <si>
    <t>20830-财政代缴社会保险费支出</t>
  </si>
  <si>
    <t>2083001-财政代缴城乡居民基本养老保险费支出</t>
  </si>
  <si>
    <t>20899-其他社会保障和就业支出</t>
  </si>
  <si>
    <t>2089999-其他社会保障和就业支出</t>
  </si>
  <si>
    <t>210-卫生健康支出</t>
  </si>
  <si>
    <t>21001-卫生健康管理事务</t>
  </si>
  <si>
    <t>2100101-行政运行</t>
  </si>
  <si>
    <t>2100102-一般行政管理事务</t>
  </si>
  <si>
    <t>2100199-其他卫生健康管理事务支出</t>
  </si>
  <si>
    <t>21002-公立医院</t>
  </si>
  <si>
    <t>2100201-综合医院</t>
  </si>
  <si>
    <t>2100202-中医（民族）医院</t>
  </si>
  <si>
    <t>2100205-精神病医院</t>
  </si>
  <si>
    <t>2100206-妇幼保健医院</t>
  </si>
  <si>
    <t>2100299-其他公立医院支出</t>
  </si>
  <si>
    <t>21003-基层医疗卫生机构</t>
  </si>
  <si>
    <t>2100301-城市社区卫生机构</t>
  </si>
  <si>
    <t>2100302-乡镇卫生院</t>
  </si>
  <si>
    <t>2100399-其他基层医疗卫生机构支出</t>
  </si>
  <si>
    <t>21004-公共卫生</t>
  </si>
  <si>
    <t>2100401-疾病预防控制机构</t>
  </si>
  <si>
    <t>2100403-妇幼保健机构</t>
  </si>
  <si>
    <t>2100405-应急救治机构</t>
  </si>
  <si>
    <t>2100407-其他专业公共卫生机构</t>
  </si>
  <si>
    <t>2100408-基本公共卫生服务</t>
  </si>
  <si>
    <t>2100409-重大公共卫生服务</t>
  </si>
  <si>
    <t>2100410-突发公共卫生事件应急处置</t>
  </si>
  <si>
    <t>2100499-其他公共卫生支出</t>
  </si>
  <si>
    <t>21007-计划生育事务</t>
  </si>
  <si>
    <t>2100716-计划生育机构</t>
  </si>
  <si>
    <t>2100717-计划生育服务</t>
  </si>
  <si>
    <t>2100799-其他计划生育事务支出</t>
  </si>
  <si>
    <t>21011-行政事业单位医疗</t>
  </si>
  <si>
    <t>2101101-行政单位医疗</t>
  </si>
  <si>
    <t>2101102-事业单位医疗</t>
  </si>
  <si>
    <t>2101103-公务员医疗补助</t>
  </si>
  <si>
    <t>2101199-其他行政事业单位医疗支出</t>
  </si>
  <si>
    <t>21012-财政对基本医疗保险基金的补助</t>
  </si>
  <si>
    <t>2101201-财政对职工基本医疗保险基金的补助</t>
  </si>
  <si>
    <t>2101202-财政对城乡居民基本医疗保险基金的补助</t>
  </si>
  <si>
    <t>21013-医疗救助</t>
  </si>
  <si>
    <t>2101301-城乡医疗救助</t>
  </si>
  <si>
    <t>2101399-其他医疗救助支出</t>
  </si>
  <si>
    <t>21014-优抚对象医疗</t>
  </si>
  <si>
    <t>2101401-优抚对象医疗补助</t>
  </si>
  <si>
    <t>21015-医疗保障管理事务</t>
  </si>
  <si>
    <t>2101501-行政运行</t>
  </si>
  <si>
    <t>2101502-一般行政管理事务</t>
  </si>
  <si>
    <t>2101504-信息化建设</t>
  </si>
  <si>
    <t>2101505-医疗保障政策管理</t>
  </si>
  <si>
    <t>21017-中医药事务</t>
  </si>
  <si>
    <t>2101704-中医(民族医)药专项</t>
  </si>
  <si>
    <t>2101799-其他中医药事务支出</t>
  </si>
  <si>
    <t>21019-托育服务</t>
  </si>
  <si>
    <t>2101901-托育机构</t>
  </si>
  <si>
    <t>21099-其他卫生健康支出</t>
  </si>
  <si>
    <t>2109999-其他卫生健康支出</t>
  </si>
  <si>
    <t>211-节能环保支出</t>
  </si>
  <si>
    <t>21101-环境保护管理事务</t>
  </si>
  <si>
    <t>2110101-行政运行</t>
  </si>
  <si>
    <t>2110102-一般行政管理事务</t>
  </si>
  <si>
    <t>2110199-其他环境保护管理事务支出</t>
  </si>
  <si>
    <t>21102-环境监测与监察</t>
  </si>
  <si>
    <t>2110204-核与辐射安全监督</t>
  </si>
  <si>
    <t>2110299-其他环境监测与监察支出</t>
  </si>
  <si>
    <t>21103-污染防治</t>
  </si>
  <si>
    <t>2110301-大气</t>
  </si>
  <si>
    <t>2110302-水体</t>
  </si>
  <si>
    <t>2110399-其他污染防治支出</t>
  </si>
  <si>
    <t>21104-自然生态保护</t>
  </si>
  <si>
    <t>2110401-生态保护</t>
  </si>
  <si>
    <t>2110402-农村环境保护</t>
  </si>
  <si>
    <t>2110406-自然保护地</t>
  </si>
  <si>
    <t>21105-森林保护修复</t>
  </si>
  <si>
    <t>2110501-森林管护</t>
  </si>
  <si>
    <t>21110-能源节约利用</t>
  </si>
  <si>
    <t>2111001-能源节约利用</t>
  </si>
  <si>
    <t>21111-污染减排</t>
  </si>
  <si>
    <t>2111101-生态环境监测与信息</t>
  </si>
  <si>
    <t>2111103-减排专项支出</t>
  </si>
  <si>
    <t>21199-其他节能环保支出</t>
  </si>
  <si>
    <t>2119999-其他节能环保支出</t>
  </si>
  <si>
    <t>212-城乡社区支出</t>
  </si>
  <si>
    <t>21201-城乡社区管理事务</t>
  </si>
  <si>
    <t>2120101-行政运行</t>
  </si>
  <si>
    <t>2120102-一般行政管理事务</t>
  </si>
  <si>
    <t>2120104-城管执法</t>
  </si>
  <si>
    <t>2120106-工程建设管理</t>
  </si>
  <si>
    <t>2120199-其他城乡社区管理事务支出</t>
  </si>
  <si>
    <t>21202-城乡社区规划与管理</t>
  </si>
  <si>
    <t>2120201-城乡社区规划与管理</t>
  </si>
  <si>
    <t>21203-城乡社区公共设施</t>
  </si>
  <si>
    <t>2120303-小城镇基础设施建设</t>
  </si>
  <si>
    <t>2120399-其他城乡社区公共设施支出</t>
  </si>
  <si>
    <t>21205-城乡社区环境卫生</t>
  </si>
  <si>
    <t>2120501-城乡社区环境卫生</t>
  </si>
  <si>
    <t>21206-建设市场管理与监督</t>
  </si>
  <si>
    <t>2120601-建设市场管理与监督</t>
  </si>
  <si>
    <t>21299-其他城乡社区支出</t>
  </si>
  <si>
    <t>2129999-其他城乡社区支出</t>
  </si>
  <si>
    <t>213-农林水支出</t>
  </si>
  <si>
    <t>21301-农业农村</t>
  </si>
  <si>
    <t>2130101-行政运行</t>
  </si>
  <si>
    <t>2130102-一般行政管理事务</t>
  </si>
  <si>
    <t>2130104-事业运行</t>
  </si>
  <si>
    <t>2130108-病虫害控制</t>
  </si>
  <si>
    <t>2130109-农产品质量安全</t>
  </si>
  <si>
    <t>2130110-执法监管</t>
  </si>
  <si>
    <t>2130119-防灾救灾</t>
  </si>
  <si>
    <t>2130120-稳定农民收入补贴</t>
  </si>
  <si>
    <t>2130122-农业生产发展</t>
  </si>
  <si>
    <t>2130124-农村合作经济</t>
  </si>
  <si>
    <t>2130126-农村社会事业</t>
  </si>
  <si>
    <t>2130135-农业生态资源保护</t>
  </si>
  <si>
    <t>2130142-乡村道路建设</t>
  </si>
  <si>
    <t>2130148-渔业发展</t>
  </si>
  <si>
    <t>2130153-耕地建设与利用</t>
  </si>
  <si>
    <t>2130199-其他农业农村支出</t>
  </si>
  <si>
    <t>21302-林业和草原</t>
  </si>
  <si>
    <t>2130204-事业机构</t>
  </si>
  <si>
    <t>2130205-森林资源培育</t>
  </si>
  <si>
    <t>2130207-森林资源管理</t>
  </si>
  <si>
    <t>2130209-森林生态效益补偿</t>
  </si>
  <si>
    <t>2130211-动植物保护</t>
  </si>
  <si>
    <t>2130234-林业草原防灾减灾</t>
  </si>
  <si>
    <t>2130299-其他林业和草原支出</t>
  </si>
  <si>
    <t>21303-水利</t>
  </si>
  <si>
    <t>2130301-行政运行</t>
  </si>
  <si>
    <t>2130304-水利行业业务管理</t>
  </si>
  <si>
    <t>2130305-水利工程建设</t>
  </si>
  <si>
    <t>2130306-水利工程运行与维护</t>
  </si>
  <si>
    <t>2130308-水利前期工作</t>
  </si>
  <si>
    <t>2130310-水土保持</t>
  </si>
  <si>
    <t>2130311-水资源节约管理与保护</t>
  </si>
  <si>
    <t>2130314-防汛</t>
  </si>
  <si>
    <t>2130315-抗旱</t>
  </si>
  <si>
    <t>2130316-农村水利</t>
  </si>
  <si>
    <t>2130321-大中型水库移民后期扶持专项支出</t>
  </si>
  <si>
    <t>2130335-农村供水</t>
  </si>
  <si>
    <t>2130399-其他水利支出</t>
  </si>
  <si>
    <t>21305-巩固脱贫攻坚成果衔接乡村振兴</t>
  </si>
  <si>
    <t>2130504-农村基础设施建设</t>
  </si>
  <si>
    <t>2130505-生产发展</t>
  </si>
  <si>
    <t>2130599-其他巩固脱贫攻坚成果衔接乡村振兴支出</t>
  </si>
  <si>
    <t>21307-农村综合改革</t>
  </si>
  <si>
    <t>2130701-对村级公益事业建设的补助</t>
  </si>
  <si>
    <t>2130705-对村民委员会和村党支部的补助</t>
  </si>
  <si>
    <t>2130799-其他农村综合改革支出</t>
  </si>
  <si>
    <t>21308-普惠金融发展支出</t>
  </si>
  <si>
    <t>2130803-农业保险保费补贴</t>
  </si>
  <si>
    <t>2130804-创业担保贷款贴息及奖补</t>
  </si>
  <si>
    <t>2130899-其他普惠金融发展支出</t>
  </si>
  <si>
    <t>21399-其他农林水支出</t>
  </si>
  <si>
    <t>2139999-其他农林水支出</t>
  </si>
  <si>
    <t>214-交通运输支出</t>
  </si>
  <si>
    <t>21401-公路水路运输</t>
  </si>
  <si>
    <t>2140101-行政运行</t>
  </si>
  <si>
    <t>2140104-公路建设</t>
  </si>
  <si>
    <t>2140106-公路养护</t>
  </si>
  <si>
    <t>2140112-公路运输管理</t>
  </si>
  <si>
    <t>2140199-其他公路水路运输支出</t>
  </si>
  <si>
    <t>21499-其他交通运输支出</t>
  </si>
  <si>
    <t>2149901-公共交通运营补助</t>
  </si>
  <si>
    <t>2149999-其他交通运输支出</t>
  </si>
  <si>
    <t>215-资源勘探工业信息等支出</t>
  </si>
  <si>
    <t>21505-工业和信息产业</t>
  </si>
  <si>
    <t>2150517-产业发展</t>
  </si>
  <si>
    <t>2150599-其他工业和信息产业支出</t>
  </si>
  <si>
    <t>21508-支持中小企业发展和管理支出</t>
  </si>
  <si>
    <t>2150805-中小企业发展专项</t>
  </si>
  <si>
    <t>2150899-其他支持中小企业发展和管理支出</t>
  </si>
  <si>
    <t>216-商业服务业等支出</t>
  </si>
  <si>
    <t>21602-商业流通事务</t>
  </si>
  <si>
    <t>2160299-其他商业流通事务支出</t>
  </si>
  <si>
    <t>21606-涉外发展服务支出</t>
  </si>
  <si>
    <t>2160699-其他涉外发展服务支出</t>
  </si>
  <si>
    <t>21699-其他商业服务业等支出</t>
  </si>
  <si>
    <t>2169999-其他商业服务业等支出</t>
  </si>
  <si>
    <t>217-金融支出</t>
  </si>
  <si>
    <t>21799-其他金融支出</t>
  </si>
  <si>
    <t>2179999-其他金融支出</t>
  </si>
  <si>
    <t>220-自然资源海洋气象等支出</t>
  </si>
  <si>
    <t>22001-自然资源事务</t>
  </si>
  <si>
    <t>2200101-行政运行</t>
  </si>
  <si>
    <t>2200102-一般行政管理事务</t>
  </si>
  <si>
    <t>2200106-自然资源利用与保护</t>
  </si>
  <si>
    <t>2200112-土地资源储备支出</t>
  </si>
  <si>
    <t>2200114-地质勘查与矿产资源管理</t>
  </si>
  <si>
    <t>2200128-海洋战略规划与预警监测</t>
  </si>
  <si>
    <t>2200150-事业运行</t>
  </si>
  <si>
    <t>2200199-其他自然资源事务支出</t>
  </si>
  <si>
    <t>22005-气象事务</t>
  </si>
  <si>
    <t>2200599-其他气象事务支出</t>
  </si>
  <si>
    <t>22099-其他自然资源海洋气象等支出</t>
  </si>
  <si>
    <t>2209999-其他自然资源海洋气象等支出</t>
  </si>
  <si>
    <t>221-住房保障支出</t>
  </si>
  <si>
    <t>22101-保障性安居工程支出</t>
  </si>
  <si>
    <t>2210103-棚户区改造</t>
  </si>
  <si>
    <t>2210105-农村危房改造</t>
  </si>
  <si>
    <t>2210108-老旧小区改造</t>
  </si>
  <si>
    <t>2210111-配租型住房保障</t>
  </si>
  <si>
    <t>2210199-其他保障性安居工程支出</t>
  </si>
  <si>
    <t>22102-住房改革支出</t>
  </si>
  <si>
    <t>2210201-住房公积金</t>
  </si>
  <si>
    <t>222-粮油物资储备支出</t>
  </si>
  <si>
    <t>22201-粮油物资事务</t>
  </si>
  <si>
    <t>2220115-粮食风险基金</t>
  </si>
  <si>
    <t>2220119-设施建设</t>
  </si>
  <si>
    <t>2220199-其他粮油物资事务支出</t>
  </si>
  <si>
    <t>22204-粮油储备</t>
  </si>
  <si>
    <t>2220499-其他粮油储备支出</t>
  </si>
  <si>
    <t>224-灾害防治及应急管理支出</t>
  </si>
  <si>
    <t>22401-应急管理事务</t>
  </si>
  <si>
    <t>2240101-行政运行</t>
  </si>
  <si>
    <t>2240102-一般行政管理事务</t>
  </si>
  <si>
    <t>2240104-灾害风险防治</t>
  </si>
  <si>
    <t>2240106-安全监管</t>
  </si>
  <si>
    <t>2240150-事业运行</t>
  </si>
  <si>
    <t>2240199-其他应急管理支出</t>
  </si>
  <si>
    <t>22402-消防救援事务</t>
  </si>
  <si>
    <t>2240201-行政运行</t>
  </si>
  <si>
    <t>2240202-一般行政管理事务</t>
  </si>
  <si>
    <t>2240204-消防应急救援</t>
  </si>
  <si>
    <t>2240299-其他消防救援事务支出</t>
  </si>
  <si>
    <t>22405-地震事务</t>
  </si>
  <si>
    <t>2240550-地震事业机构</t>
  </si>
  <si>
    <t>2240599-其他地震事务支出</t>
  </si>
  <si>
    <t>22407-自然灾害救灾及恢复重建支出</t>
  </si>
  <si>
    <t>2240703-自然灾害救灾补助</t>
  </si>
  <si>
    <t>2240704-自然灾害灾后重建补助</t>
  </si>
  <si>
    <t>2240799-其他自然灾害救灾及恢复重建支出</t>
  </si>
  <si>
    <t>229-其他支出</t>
  </si>
  <si>
    <t>22902-年初预留</t>
  </si>
  <si>
    <t>2290201-年初预留</t>
  </si>
  <si>
    <t>22999-其他支出</t>
  </si>
  <si>
    <t>2299999-其他支出</t>
  </si>
  <si>
    <t>232-债务付息支出</t>
  </si>
  <si>
    <t>23203-地方政府一般债务付息支出</t>
  </si>
  <si>
    <t>2320301-地方政府一般债券付息支出</t>
  </si>
  <si>
    <t>233-债务发行费用支出</t>
  </si>
  <si>
    <t>23303-地方政府一般债务发行费用支出</t>
  </si>
  <si>
    <t>2330301-地方政府一般债务发行费用支出</t>
  </si>
  <si>
    <t>附件1-4</t>
  </si>
  <si>
    <r>
      <rPr>
        <b/>
        <u/>
        <sz val="22"/>
        <color theme="1"/>
        <rFont val="宋体"/>
        <charset val="134"/>
        <scheme val="minor"/>
      </rPr>
      <t>2025</t>
    </r>
    <r>
      <rPr>
        <b/>
        <sz val="22"/>
        <color theme="1"/>
        <rFont val="宋体"/>
        <charset val="134"/>
        <scheme val="minor"/>
      </rPr>
      <t>年</t>
    </r>
    <r>
      <rPr>
        <b/>
        <u/>
        <sz val="22"/>
        <color theme="1"/>
        <rFont val="宋体"/>
        <charset val="134"/>
        <scheme val="minor"/>
      </rPr>
      <t>儋州</t>
    </r>
    <r>
      <rPr>
        <b/>
        <sz val="22"/>
        <color theme="1"/>
        <rFont val="宋体"/>
        <charset val="134"/>
        <scheme val="minor"/>
      </rPr>
      <t>市一般公共预算本级基本支出表</t>
    </r>
  </si>
  <si>
    <t>一、工资福利支出</t>
  </si>
  <si>
    <t>  基本工资</t>
  </si>
  <si>
    <t>  津贴补贴</t>
  </si>
  <si>
    <t>  奖金</t>
  </si>
  <si>
    <t>  绩效工资</t>
  </si>
  <si>
    <t>  机关事业单位基本养老保险缴费</t>
  </si>
  <si>
    <t>  职业年金缴费</t>
  </si>
  <si>
    <t>  职工基本医疗保险缴费</t>
  </si>
  <si>
    <t>  公务员医疗补助缴费</t>
  </si>
  <si>
    <t>  其他社会保障缴费</t>
  </si>
  <si>
    <t>  住房公积金</t>
  </si>
  <si>
    <t>  医疗费</t>
  </si>
  <si>
    <t>  其他工资福利支出</t>
  </si>
  <si>
    <t>二、商品和服务支出</t>
  </si>
  <si>
    <t>  办公费</t>
  </si>
  <si>
    <t>  印刷费</t>
  </si>
  <si>
    <t>  咨询费</t>
  </si>
  <si>
    <t>  手续费</t>
  </si>
  <si>
    <t>  水费</t>
  </si>
  <si>
    <t>  电费</t>
  </si>
  <si>
    <t>  邮电费</t>
  </si>
  <si>
    <t>  物业管理费</t>
  </si>
  <si>
    <t>  差旅费</t>
  </si>
  <si>
    <t>  因公出国（境）费用</t>
  </si>
  <si>
    <t>  维修（护）费</t>
  </si>
  <si>
    <t>  租赁费</t>
  </si>
  <si>
    <t>  会议费</t>
  </si>
  <si>
    <t>  培训费</t>
  </si>
  <si>
    <t>  公务接待费</t>
  </si>
  <si>
    <t>  专用材料费</t>
  </si>
  <si>
    <t>  被装购置费</t>
  </si>
  <si>
    <t>  专用燃料费</t>
  </si>
  <si>
    <t>  劳务费</t>
  </si>
  <si>
    <t>  工会经费</t>
  </si>
  <si>
    <t>  福利费</t>
  </si>
  <si>
    <t>  公务用车运行维护费</t>
  </si>
  <si>
    <t>  其他交通费用</t>
  </si>
  <si>
    <t>  其他商品和服务支出</t>
  </si>
  <si>
    <t>三、对个人和家庭的补助</t>
  </si>
  <si>
    <t>  离休费</t>
  </si>
  <si>
    <t>  退休费</t>
  </si>
  <si>
    <t>  生活补助</t>
  </si>
  <si>
    <t>  救济费</t>
  </si>
  <si>
    <t>  个人农业生产补贴</t>
  </si>
  <si>
    <t>  其他对个人和家庭的补助</t>
  </si>
  <si>
    <t>四、资本性支出</t>
  </si>
  <si>
    <t xml:space="preserve">     办公设备购置</t>
  </si>
  <si>
    <t xml:space="preserve">     专用设备购置</t>
  </si>
  <si>
    <t xml:space="preserve">     公务用车购置</t>
  </si>
  <si>
    <t xml:space="preserve">     其他交通工具购置</t>
  </si>
  <si>
    <t>五、其他支出</t>
  </si>
  <si>
    <t>  对民间非营利组织和群众性自治组织补贴</t>
  </si>
  <si>
    <t>附件1-5</t>
  </si>
  <si>
    <r>
      <rPr>
        <b/>
        <u/>
        <sz val="22"/>
        <color theme="1"/>
        <rFont val="宋体"/>
        <charset val="134"/>
        <scheme val="minor"/>
      </rPr>
      <t>2025</t>
    </r>
    <r>
      <rPr>
        <b/>
        <sz val="22"/>
        <color theme="1"/>
        <rFont val="宋体"/>
        <charset val="134"/>
        <scheme val="minor"/>
      </rPr>
      <t>年</t>
    </r>
    <r>
      <rPr>
        <b/>
        <u/>
        <sz val="22"/>
        <color theme="1"/>
        <rFont val="宋体"/>
        <charset val="134"/>
        <scheme val="minor"/>
      </rPr>
      <t>儋州</t>
    </r>
    <r>
      <rPr>
        <b/>
        <sz val="22"/>
        <color theme="1"/>
        <rFont val="宋体"/>
        <charset val="134"/>
        <scheme val="minor"/>
      </rPr>
      <t>市税收返还和转移支付预算表</t>
    </r>
  </si>
  <si>
    <t>一、市（县）对区（乡/镇）转移支付</t>
  </si>
  <si>
    <t>（一）一般性转移支付</t>
  </si>
  <si>
    <t xml:space="preserve">     均衡性转移支付</t>
  </si>
  <si>
    <t>……</t>
  </si>
  <si>
    <t>（二）专项转移支付</t>
  </si>
  <si>
    <t xml:space="preserve">     其中：支持学前教育发展资金</t>
  </si>
  <si>
    <t>二、市（县）对区（乡/镇）税收返还</t>
  </si>
  <si>
    <t xml:space="preserve">    增值税返还</t>
  </si>
  <si>
    <t>市（县）对区（乡/镇）税收返还和转移支付总计</t>
  </si>
  <si>
    <t>注：儋州市乡镇政府采取“乡财市管”模式，作为市级部门管理，无对下税收返还和转移支付</t>
  </si>
  <si>
    <t>附件1-6</t>
  </si>
  <si>
    <r>
      <rPr>
        <b/>
        <u/>
        <sz val="22"/>
        <color theme="1"/>
        <rFont val="宋体"/>
        <charset val="134"/>
        <scheme val="minor"/>
      </rPr>
      <t>2025</t>
    </r>
    <r>
      <rPr>
        <b/>
        <sz val="22"/>
        <color theme="1"/>
        <rFont val="宋体"/>
        <charset val="134"/>
        <scheme val="minor"/>
      </rPr>
      <t>年</t>
    </r>
    <r>
      <rPr>
        <b/>
        <u/>
        <sz val="22"/>
        <color theme="1"/>
        <rFont val="宋体"/>
        <charset val="134"/>
        <scheme val="minor"/>
      </rPr>
      <t>儋州</t>
    </r>
    <r>
      <rPr>
        <b/>
        <sz val="22"/>
        <color theme="1"/>
        <rFont val="宋体"/>
        <charset val="134"/>
        <scheme val="minor"/>
      </rPr>
      <t>市税收返还和转移支付分地区预算汇总表</t>
    </r>
  </si>
  <si>
    <t>地区</t>
  </si>
  <si>
    <r>
      <rPr>
        <b/>
        <u/>
        <sz val="12"/>
        <color indexed="8"/>
        <rFont val="黑体"/>
        <charset val="134"/>
      </rPr>
      <t xml:space="preserve">         </t>
    </r>
    <r>
      <rPr>
        <b/>
        <sz val="12"/>
        <color indexed="8"/>
        <rFont val="黑体"/>
        <charset val="134"/>
      </rPr>
      <t>区</t>
    </r>
  </si>
  <si>
    <r>
      <rPr>
        <u/>
        <sz val="12"/>
        <color indexed="8"/>
        <rFont val="宋体"/>
        <charset val="134"/>
      </rPr>
      <t xml:space="preserve">          </t>
    </r>
    <r>
      <rPr>
        <sz val="12"/>
        <color indexed="8"/>
        <rFont val="宋体"/>
        <charset val="134"/>
      </rPr>
      <t>镇</t>
    </r>
  </si>
  <si>
    <r>
      <rPr>
        <u/>
        <sz val="12"/>
        <color indexed="8"/>
        <rFont val="宋体"/>
        <charset val="134"/>
      </rPr>
      <t xml:space="preserve">          </t>
    </r>
    <r>
      <rPr>
        <sz val="12"/>
        <color indexed="8"/>
        <rFont val="宋体"/>
        <charset val="134"/>
      </rPr>
      <t>乡</t>
    </r>
  </si>
  <si>
    <t>附件1-7</t>
  </si>
  <si>
    <r>
      <rPr>
        <b/>
        <u/>
        <sz val="22"/>
        <color theme="1"/>
        <rFont val="宋体"/>
        <charset val="134"/>
        <scheme val="minor"/>
      </rPr>
      <t>2025</t>
    </r>
    <r>
      <rPr>
        <b/>
        <sz val="22"/>
        <color theme="1"/>
        <rFont val="宋体"/>
        <charset val="134"/>
        <scheme val="minor"/>
      </rPr>
      <t>年</t>
    </r>
    <r>
      <rPr>
        <b/>
        <u/>
        <sz val="22"/>
        <color theme="1"/>
        <rFont val="宋体"/>
        <charset val="134"/>
        <scheme val="minor"/>
      </rPr>
      <t>儋州</t>
    </r>
    <r>
      <rPr>
        <b/>
        <sz val="22"/>
        <color theme="1"/>
        <rFont val="宋体"/>
        <charset val="134"/>
        <scheme val="minor"/>
      </rPr>
      <t>市税收返还分地区预算汇总表</t>
    </r>
  </si>
  <si>
    <t>合计</t>
  </si>
  <si>
    <t>附件1-8</t>
  </si>
  <si>
    <r>
      <rPr>
        <b/>
        <u/>
        <sz val="22"/>
        <color theme="1"/>
        <rFont val="宋体"/>
        <charset val="134"/>
        <scheme val="minor"/>
      </rPr>
      <t>2025</t>
    </r>
    <r>
      <rPr>
        <b/>
        <sz val="22"/>
        <color theme="1"/>
        <rFont val="宋体"/>
        <charset val="134"/>
        <scheme val="minor"/>
      </rPr>
      <t>年</t>
    </r>
    <r>
      <rPr>
        <b/>
        <u/>
        <sz val="22"/>
        <color theme="1"/>
        <rFont val="宋体"/>
        <charset val="134"/>
        <scheme val="minor"/>
      </rPr>
      <t>儋州</t>
    </r>
    <r>
      <rPr>
        <b/>
        <sz val="22"/>
        <color theme="1"/>
        <rFont val="宋体"/>
        <charset val="134"/>
        <scheme val="minor"/>
      </rPr>
      <t>市一般性转移支付分地区预算汇总表</t>
    </r>
  </si>
  <si>
    <t>附件1-9</t>
  </si>
  <si>
    <r>
      <rPr>
        <b/>
        <u/>
        <sz val="22"/>
        <color theme="1"/>
        <rFont val="宋体"/>
        <charset val="134"/>
        <scheme val="minor"/>
      </rPr>
      <t>2025</t>
    </r>
    <r>
      <rPr>
        <b/>
        <sz val="22"/>
        <color theme="1"/>
        <rFont val="宋体"/>
        <charset val="134"/>
        <scheme val="minor"/>
      </rPr>
      <t>年</t>
    </r>
    <r>
      <rPr>
        <b/>
        <u/>
        <sz val="22"/>
        <color theme="1"/>
        <rFont val="宋体"/>
        <charset val="134"/>
        <scheme val="minor"/>
      </rPr>
      <t>儋州</t>
    </r>
    <r>
      <rPr>
        <b/>
        <sz val="22"/>
        <color theme="1"/>
        <rFont val="宋体"/>
        <charset val="134"/>
        <scheme val="minor"/>
      </rPr>
      <t>市专项转移支付分地区预算汇总表</t>
    </r>
  </si>
  <si>
    <t>附件1-10</t>
  </si>
  <si>
    <r>
      <rPr>
        <b/>
        <u/>
        <sz val="22"/>
        <color theme="1"/>
        <rFont val="宋体"/>
        <charset val="134"/>
        <scheme val="minor"/>
      </rPr>
      <t>2025</t>
    </r>
    <r>
      <rPr>
        <b/>
        <sz val="22"/>
        <color theme="1"/>
        <rFont val="宋体"/>
        <charset val="134"/>
        <scheme val="minor"/>
      </rPr>
      <t>年</t>
    </r>
    <r>
      <rPr>
        <b/>
        <u/>
        <sz val="22"/>
        <color theme="1"/>
        <rFont val="宋体"/>
        <charset val="134"/>
        <scheme val="minor"/>
      </rPr>
      <t>儋州</t>
    </r>
    <r>
      <rPr>
        <b/>
        <sz val="22"/>
        <color theme="1"/>
        <rFont val="宋体"/>
        <charset val="134"/>
        <scheme val="minor"/>
      </rPr>
      <t>市政府性基金预算收入表</t>
    </r>
  </si>
  <si>
    <t>一、地方政府性基金预算收入</t>
  </si>
  <si>
    <t xml:space="preserve">   （一）国有土地收益基金收入</t>
  </si>
  <si>
    <t xml:space="preserve">   （二）农业土地开发资金收入</t>
  </si>
  <si>
    <t xml:space="preserve">   （三）土地出让价款收入</t>
  </si>
  <si>
    <t xml:space="preserve">   （四）补缴的土地价款</t>
  </si>
  <si>
    <t xml:space="preserve">   （五）福利彩票公益金收入</t>
  </si>
  <si>
    <t xml:space="preserve">   （六）体育彩票公益金收入</t>
  </si>
  <si>
    <t xml:space="preserve">   （七）城市基础设施配套费收入</t>
  </si>
  <si>
    <t xml:space="preserve">   （八）污水处理费收入</t>
  </si>
  <si>
    <t xml:space="preserve">   （九）福利彩票发行机构的业务费用</t>
  </si>
  <si>
    <t>二、债务转贷收入</t>
  </si>
  <si>
    <t xml:space="preserve">   （一）海南省高等级公路车辆通行附加费债务收入</t>
  </si>
  <si>
    <t>-</t>
  </si>
  <si>
    <t xml:space="preserve">   （二）国有土地使用权出让金债务收入</t>
  </si>
  <si>
    <t xml:space="preserve">   （三）土地储备专项债券收入</t>
  </si>
  <si>
    <t xml:space="preserve">   （四）棚户区改造专项债券收入</t>
  </si>
  <si>
    <t xml:space="preserve">   （五）其他地方自行试点项目收益专项债券收入</t>
  </si>
  <si>
    <t xml:space="preserve">   （六）其他政府性基金债务收入</t>
  </si>
  <si>
    <t xml:space="preserve">   （一）政府性基金转移支付收入</t>
  </si>
  <si>
    <t xml:space="preserve">   （二）上级补助收入</t>
  </si>
  <si>
    <t xml:space="preserve">   （三）调入资金</t>
  </si>
  <si>
    <t xml:space="preserve">   （四）债务转贷收入</t>
  </si>
  <si>
    <t xml:space="preserve">   （四）上年结转收入</t>
  </si>
  <si>
    <t>附件1-11</t>
  </si>
  <si>
    <r>
      <rPr>
        <b/>
        <u/>
        <sz val="22"/>
        <color theme="1"/>
        <rFont val="宋体"/>
        <charset val="134"/>
        <scheme val="minor"/>
      </rPr>
      <t>2025</t>
    </r>
    <r>
      <rPr>
        <b/>
        <sz val="22"/>
        <color theme="1"/>
        <rFont val="宋体"/>
        <charset val="134"/>
        <scheme val="minor"/>
      </rPr>
      <t>年</t>
    </r>
    <r>
      <rPr>
        <b/>
        <u/>
        <sz val="22"/>
        <color theme="1"/>
        <rFont val="宋体"/>
        <charset val="134"/>
        <scheme val="minor"/>
      </rPr>
      <t>儋州</t>
    </r>
    <r>
      <rPr>
        <b/>
        <sz val="22"/>
        <color theme="1"/>
        <rFont val="宋体"/>
        <charset val="134"/>
        <scheme val="minor"/>
      </rPr>
      <t>市政府性基金预算支出表</t>
    </r>
  </si>
  <si>
    <t>一、地方政府性基金预算支出</t>
  </si>
  <si>
    <t>（一）文化旅游体育与传媒支出</t>
  </si>
  <si>
    <t xml:space="preserve">     国家电影事业发展专项资金安排的支出</t>
  </si>
  <si>
    <t xml:space="preserve">     旅游发展基金支出</t>
  </si>
  <si>
    <t xml:space="preserve">     超长期特别国债安排的支出</t>
  </si>
  <si>
    <t>（二）城乡社区支出</t>
  </si>
  <si>
    <t xml:space="preserve">     国有土地使用权出让收入安排的支出</t>
  </si>
  <si>
    <t xml:space="preserve">     国有土地收益基金安排的支出</t>
  </si>
  <si>
    <t xml:space="preserve">     农业土地开发资金安排的支出</t>
  </si>
  <si>
    <t xml:space="preserve">     城市基础设施配套费安排的支出</t>
  </si>
  <si>
    <t xml:space="preserve">     污水处理费安排的支出</t>
  </si>
  <si>
    <t xml:space="preserve">     土地储备专项债券收入安排的支出</t>
  </si>
  <si>
    <t xml:space="preserve">     棚户区改造专项债券收入安排的支出</t>
  </si>
  <si>
    <t xml:space="preserve">     国有土地使用权出让收入对应专项债务收入安排的支出</t>
  </si>
  <si>
    <t>（三）农林水支出</t>
  </si>
  <si>
    <t xml:space="preserve">     大中型水库库区基金安排的支出</t>
  </si>
  <si>
    <t xml:space="preserve">     国家重大水利工程建设基金安排的支出</t>
  </si>
  <si>
    <t xml:space="preserve">     大中型水库移民后期扶持基金支出</t>
  </si>
  <si>
    <t xml:space="preserve">     小型水库移民扶助基金安排的支出</t>
  </si>
  <si>
    <t>（四）交通运输支出</t>
  </si>
  <si>
    <t xml:space="preserve">     海南省高等级公路车辆通行附加费安排的支出</t>
  </si>
  <si>
    <t xml:space="preserve">     民航发展基金支出</t>
  </si>
  <si>
    <t xml:space="preserve">     海南省高等级公路车辆通行附加费对应专项债务收入安排的支出</t>
  </si>
  <si>
    <t>（五）资源勘探工业信息等支出</t>
  </si>
  <si>
    <t>（六）其他支出</t>
  </si>
  <si>
    <t xml:space="preserve">     其他政府性基金及对应专项债务收入安排的支出</t>
  </si>
  <si>
    <t xml:space="preserve">     彩票发行销售机构业务费安排的支出</t>
  </si>
  <si>
    <t xml:space="preserve">     彩票公益金安排的支出</t>
  </si>
  <si>
    <t xml:space="preserve">（七）地方政府专项债务付息支出  </t>
  </si>
  <si>
    <t xml:space="preserve">     海南省高等级公路车辆通行附加费债务付息支出</t>
  </si>
  <si>
    <t xml:space="preserve">     国有土地使用权出让金债务付息支出</t>
  </si>
  <si>
    <t xml:space="preserve">     土地储备专项债券付息支出</t>
  </si>
  <si>
    <t xml:space="preserve">     棚户区改造专项债券付息支出</t>
  </si>
  <si>
    <t xml:space="preserve">     其他地方自行试点项目收益专项债券付息支出</t>
  </si>
  <si>
    <t xml:space="preserve">     其他政府性基金债务付息支出</t>
  </si>
  <si>
    <t>（八）地方政府专项债务发行费用支出</t>
  </si>
  <si>
    <t xml:space="preserve">     海南省高等级公路车辆通行附加费债务发行费用支出</t>
  </si>
  <si>
    <t xml:space="preserve">     国有土地使用权出让金债务发行费用支出</t>
  </si>
  <si>
    <t xml:space="preserve">     土地储备专项债券发行费用支出</t>
  </si>
  <si>
    <t xml:space="preserve">     棚户区改造专项债券发行费用支出</t>
  </si>
  <si>
    <t xml:space="preserve">     其他地方自行试点项目收益专项债券发行费用支出</t>
  </si>
  <si>
    <t xml:space="preserve">     其他政府性基金债务发行费用支出</t>
  </si>
  <si>
    <t>二、债务还本支出</t>
  </si>
  <si>
    <t>（一）海南省高等级公路车辆通行附加费债务还本支出</t>
  </si>
  <si>
    <t>（二）国有土地使用权出让金债务还本支出</t>
  </si>
  <si>
    <t>（三）土地储备专项债券还本支出</t>
  </si>
  <si>
    <t>（四）棚户区改造专项债券还本支出</t>
  </si>
  <si>
    <t>（五）其他地方自行试点项目收益专项债券还本支出</t>
  </si>
  <si>
    <t>（六）其他政府性基金债务还本支出</t>
  </si>
  <si>
    <t>（七）抗疫特别国债还本支出</t>
  </si>
  <si>
    <t>（八）超长期特别国债还本支出</t>
  </si>
  <si>
    <t>三、转移性支出</t>
  </si>
  <si>
    <t>（一）政府性基金上解支出</t>
  </si>
  <si>
    <t>（二）调出资金</t>
  </si>
  <si>
    <t>（三）年终结余结转</t>
  </si>
  <si>
    <t>附件1-12</t>
  </si>
  <si>
    <r>
      <rPr>
        <b/>
        <u/>
        <sz val="22"/>
        <color theme="1"/>
        <rFont val="宋体"/>
        <charset val="134"/>
        <scheme val="minor"/>
      </rPr>
      <t>2025</t>
    </r>
    <r>
      <rPr>
        <b/>
        <sz val="22"/>
        <color theme="1"/>
        <rFont val="宋体"/>
        <charset val="134"/>
        <scheme val="minor"/>
      </rPr>
      <t>年</t>
    </r>
    <r>
      <rPr>
        <b/>
        <u/>
        <sz val="22"/>
        <color theme="1"/>
        <rFont val="宋体"/>
        <charset val="134"/>
        <scheme val="minor"/>
      </rPr>
      <t>儋州</t>
    </r>
    <r>
      <rPr>
        <b/>
        <sz val="22"/>
        <color theme="1"/>
        <rFont val="宋体"/>
        <charset val="134"/>
        <scheme val="minor"/>
      </rPr>
      <t>市政府性基金预算转移支付表</t>
    </r>
  </si>
  <si>
    <t>一、大中型水库库区基金安排的支出</t>
  </si>
  <si>
    <t>附件1-13</t>
  </si>
  <si>
    <r>
      <rPr>
        <b/>
        <u/>
        <sz val="22"/>
        <color theme="1"/>
        <rFont val="宋体"/>
        <charset val="134"/>
        <scheme val="minor"/>
      </rPr>
      <t>2025</t>
    </r>
    <r>
      <rPr>
        <b/>
        <sz val="22"/>
        <color theme="1"/>
        <rFont val="宋体"/>
        <charset val="134"/>
        <scheme val="minor"/>
      </rPr>
      <t>年</t>
    </r>
    <r>
      <rPr>
        <b/>
        <u/>
        <sz val="22"/>
        <color theme="1"/>
        <rFont val="宋体"/>
        <charset val="134"/>
        <scheme val="minor"/>
      </rPr>
      <t>儋州</t>
    </r>
    <r>
      <rPr>
        <b/>
        <sz val="22"/>
        <color theme="1"/>
        <rFont val="宋体"/>
        <charset val="134"/>
        <scheme val="minor"/>
      </rPr>
      <t>市政府性基金预算本级支出表</t>
    </r>
  </si>
  <si>
    <t>20709-旅游发展基金支出</t>
  </si>
  <si>
    <t>2070904-地方旅游开发项目补助</t>
  </si>
  <si>
    <t>21208-国有土地使用权出让收入安排的支出</t>
  </si>
  <si>
    <t>2120804-农村基础设施建设支出</t>
  </si>
  <si>
    <t>2120814-农业生产发展支出</t>
  </si>
  <si>
    <t>2120899-其他国有土地使用权出让收入安排的支出</t>
  </si>
  <si>
    <t>21213-城市基础设施配套费安排的支出</t>
  </si>
  <si>
    <t>2121302-城市环境卫生</t>
  </si>
  <si>
    <t>21214-污水处理费安排的支出</t>
  </si>
  <si>
    <t>2121401-污水处理设施建设和运营</t>
  </si>
  <si>
    <t>21298-超长期特别国债安排的支出</t>
  </si>
  <si>
    <t>2129801-城乡社区公共设施</t>
  </si>
  <si>
    <t>21372-大中型水库移民后期扶持基金支出</t>
  </si>
  <si>
    <t>2137201-移民补助</t>
  </si>
  <si>
    <t>2137202-基础设施建设和经济发展</t>
  </si>
  <si>
    <t>21373-小型水库移民扶助基金安排的支出</t>
  </si>
  <si>
    <t>2137302-基础设施建设和经济发展</t>
  </si>
  <si>
    <t>22904-其他政府性基金及对应专项债务收入安排的支出</t>
  </si>
  <si>
    <t>2290401-其他政府性基金安排的支出</t>
  </si>
  <si>
    <t>2290402-其他地方自行试点项目收益专项债券收入安排的支出</t>
  </si>
  <si>
    <t>22908-彩票发行销售机构业务费安排的支出</t>
  </si>
  <si>
    <t>2290804-福利彩票销售机构的业务费支出</t>
  </si>
  <si>
    <t>2290899-其他彩票发行销售机构业务费安排的支出</t>
  </si>
  <si>
    <t>22960-彩票公益金安排的支出</t>
  </si>
  <si>
    <t>2296002-用于社会福利的彩票公益金支出</t>
  </si>
  <si>
    <t>2296003-用于体育事业的彩票公益金支出</t>
  </si>
  <si>
    <t>2296006-用于残疾人事业的彩票公益金支出</t>
  </si>
  <si>
    <t>22998-超长期特别国债安排的其他支出</t>
  </si>
  <si>
    <t>2299899-其他支出</t>
  </si>
  <si>
    <t>23204-地方政府专项债务付息支出</t>
  </si>
  <si>
    <t>2320411-国有土地使用权出让金债务付息支出</t>
  </si>
  <si>
    <t>2320431-土地储备专项债券付息支出</t>
  </si>
  <si>
    <t>2320433-棚户区改造专项债券付息支出</t>
  </si>
  <si>
    <t>2320498-其他地方自行试点项目收益专项债券付息支出</t>
  </si>
  <si>
    <t>2320499-其他政府性基金债务付息支出</t>
  </si>
  <si>
    <t>23304-地方政府专项债务发行费用支出</t>
  </si>
  <si>
    <t>2330411-国有土地使用权出让金债务发行费用支出</t>
  </si>
  <si>
    <t>2330431-土地储备专项债券发行费用支出</t>
  </si>
  <si>
    <t>2330433-棚户区改造专项债券发行费用支出</t>
  </si>
  <si>
    <t>2330498-其他地方自行试点项目收益专项债券发行费用支出</t>
  </si>
  <si>
    <t>附件1-14</t>
  </si>
  <si>
    <r>
      <rPr>
        <b/>
        <u/>
        <sz val="22"/>
        <color theme="1"/>
        <rFont val="宋体"/>
        <charset val="134"/>
        <scheme val="minor"/>
      </rPr>
      <t>2025</t>
    </r>
    <r>
      <rPr>
        <b/>
        <sz val="22"/>
        <color theme="1"/>
        <rFont val="宋体"/>
        <charset val="134"/>
        <scheme val="minor"/>
      </rPr>
      <t>年</t>
    </r>
    <r>
      <rPr>
        <b/>
        <u/>
        <sz val="22"/>
        <color theme="1"/>
        <rFont val="宋体"/>
        <charset val="134"/>
        <scheme val="minor"/>
      </rPr>
      <t>儋州</t>
    </r>
    <r>
      <rPr>
        <b/>
        <sz val="22"/>
        <color theme="1"/>
        <rFont val="宋体"/>
        <charset val="134"/>
        <scheme val="minor"/>
      </rPr>
      <t>市国有资本经营预算收入表</t>
    </r>
  </si>
  <si>
    <t>一、利润收入</t>
  </si>
  <si>
    <t xml:space="preserve">    其他国有资本经营预算企业利润收入</t>
  </si>
  <si>
    <t>二、国有资本经营预算转移支付收入</t>
  </si>
  <si>
    <t>三、上年结转收入</t>
  </si>
  <si>
    <t>四、上年结余收入</t>
  </si>
  <si>
    <t>附件1-15</t>
  </si>
  <si>
    <r>
      <rPr>
        <b/>
        <u/>
        <sz val="22"/>
        <color theme="1"/>
        <rFont val="宋体"/>
        <charset val="134"/>
        <scheme val="minor"/>
      </rPr>
      <t>2025</t>
    </r>
    <r>
      <rPr>
        <b/>
        <sz val="22"/>
        <color theme="1"/>
        <rFont val="宋体"/>
        <charset val="134"/>
        <scheme val="minor"/>
      </rPr>
      <t>年</t>
    </r>
    <r>
      <rPr>
        <b/>
        <u/>
        <sz val="22"/>
        <color theme="1"/>
        <rFont val="宋体"/>
        <charset val="134"/>
        <scheme val="minor"/>
      </rPr>
      <t>儋州</t>
    </r>
    <r>
      <rPr>
        <b/>
        <sz val="22"/>
        <color theme="1"/>
        <rFont val="宋体"/>
        <charset val="134"/>
        <scheme val="minor"/>
      </rPr>
      <t>市国有资本经营预算支出表</t>
    </r>
  </si>
  <si>
    <t>一、国有资本预算支出</t>
  </si>
  <si>
    <t xml:space="preserve">    解决历史遗留问题及改革成本支出</t>
  </si>
  <si>
    <t xml:space="preserve">    其他国有资本经营预算支出</t>
  </si>
  <si>
    <t>二、转移性支出</t>
  </si>
  <si>
    <t xml:space="preserve">  国有资本经营预算调出资金</t>
  </si>
  <si>
    <t>附件1-16</t>
  </si>
  <si>
    <r>
      <rPr>
        <b/>
        <u/>
        <sz val="22"/>
        <color theme="1"/>
        <rFont val="宋体"/>
        <charset val="134"/>
        <scheme val="minor"/>
      </rPr>
      <t>2025</t>
    </r>
    <r>
      <rPr>
        <b/>
        <sz val="22"/>
        <color theme="1"/>
        <rFont val="宋体"/>
        <charset val="134"/>
        <scheme val="minor"/>
      </rPr>
      <t>年</t>
    </r>
    <r>
      <rPr>
        <b/>
        <u/>
        <sz val="22"/>
        <color theme="1"/>
        <rFont val="宋体"/>
        <charset val="134"/>
        <scheme val="minor"/>
      </rPr>
      <t>儋州</t>
    </r>
    <r>
      <rPr>
        <b/>
        <sz val="22"/>
        <color theme="1"/>
        <rFont val="宋体"/>
        <charset val="134"/>
        <scheme val="minor"/>
      </rPr>
      <t>市国有资本经营预算本级支出表</t>
    </r>
  </si>
  <si>
    <t>223-国有资本经营预算支出</t>
  </si>
  <si>
    <t xml:space="preserve">    22301-解决历史遗留问题及改革成本支出</t>
  </si>
  <si>
    <t xml:space="preserve">       2230105-国有企业退休人员社会化管理补助支出</t>
  </si>
  <si>
    <t xml:space="preserve">    22399-其他国有资本经营预算支出</t>
  </si>
  <si>
    <t xml:space="preserve">       2239999-其他国有资本经营预算支出</t>
  </si>
  <si>
    <t>附件1-17</t>
  </si>
  <si>
    <r>
      <rPr>
        <b/>
        <u/>
        <sz val="22"/>
        <color theme="1"/>
        <rFont val="宋体"/>
        <charset val="134"/>
        <scheme val="minor"/>
      </rPr>
      <t>2025</t>
    </r>
    <r>
      <rPr>
        <b/>
        <sz val="22"/>
        <color theme="1"/>
        <rFont val="宋体"/>
        <charset val="134"/>
        <scheme val="minor"/>
      </rPr>
      <t>年</t>
    </r>
    <r>
      <rPr>
        <b/>
        <u/>
        <sz val="22"/>
        <color theme="1"/>
        <rFont val="宋体"/>
        <charset val="134"/>
        <scheme val="minor"/>
      </rPr>
      <t>儋州</t>
    </r>
    <r>
      <rPr>
        <b/>
        <sz val="22"/>
        <color theme="1"/>
        <rFont val="宋体"/>
        <charset val="134"/>
        <scheme val="minor"/>
      </rPr>
      <t>市国有资本经营预算转移支付表</t>
    </r>
  </si>
  <si>
    <t>一、解决历史遗留问题及改革成本支出</t>
  </si>
  <si>
    <t xml:space="preserve">    其中：厂办大集体改革支出</t>
  </si>
  <si>
    <t>附件1-18</t>
  </si>
  <si>
    <r>
      <rPr>
        <b/>
        <u/>
        <sz val="22"/>
        <color theme="1"/>
        <rFont val="宋体"/>
        <charset val="134"/>
        <scheme val="minor"/>
      </rPr>
      <t>2025</t>
    </r>
    <r>
      <rPr>
        <b/>
        <sz val="22"/>
        <color theme="1"/>
        <rFont val="宋体"/>
        <charset val="134"/>
        <scheme val="minor"/>
      </rPr>
      <t>年</t>
    </r>
    <r>
      <rPr>
        <b/>
        <u/>
        <sz val="22"/>
        <color theme="1"/>
        <rFont val="宋体"/>
        <charset val="134"/>
        <scheme val="minor"/>
      </rPr>
      <t>儋州</t>
    </r>
    <r>
      <rPr>
        <b/>
        <sz val="22"/>
        <color theme="1"/>
        <rFont val="宋体"/>
        <charset val="134"/>
        <scheme val="minor"/>
      </rPr>
      <t>市社会保险基金预算收入表</t>
    </r>
  </si>
  <si>
    <t>一、企业职工基本养老保险基金收入</t>
  </si>
  <si>
    <t>二、机关事业单位基本养老保险基金收入</t>
  </si>
  <si>
    <t>三、城乡居民基本养老保险基金收入</t>
  </si>
  <si>
    <t>四、城镇职工基本医疗保险基金收入</t>
  </si>
  <si>
    <t>五、城乡居民基本医疗保险基金收入</t>
  </si>
  <si>
    <t>六、工伤保险基金收入</t>
  </si>
  <si>
    <t>七、失业保险基金收入</t>
  </si>
  <si>
    <t>附件1-19</t>
  </si>
  <si>
    <r>
      <rPr>
        <b/>
        <u/>
        <sz val="22"/>
        <color theme="1"/>
        <rFont val="宋体"/>
        <charset val="134"/>
        <scheme val="minor"/>
      </rPr>
      <t>2025</t>
    </r>
    <r>
      <rPr>
        <b/>
        <sz val="22"/>
        <color theme="1"/>
        <rFont val="宋体"/>
        <charset val="134"/>
        <scheme val="minor"/>
      </rPr>
      <t>年</t>
    </r>
    <r>
      <rPr>
        <b/>
        <u/>
        <sz val="22"/>
        <color theme="1"/>
        <rFont val="宋体"/>
        <charset val="134"/>
        <scheme val="minor"/>
      </rPr>
      <t>儋州</t>
    </r>
    <r>
      <rPr>
        <b/>
        <sz val="22"/>
        <color theme="1"/>
        <rFont val="宋体"/>
        <charset val="134"/>
        <scheme val="minor"/>
      </rPr>
      <t>市社会保险基金预算支出表</t>
    </r>
  </si>
  <si>
    <t>一、企业职工基本养老保险基金支出</t>
  </si>
  <si>
    <t>二、机关事业单位基本养老保险基金支出</t>
  </si>
  <si>
    <t>三、城乡居民基本养老保险基金支出</t>
  </si>
  <si>
    <t>四、城镇职工基本医疗保险基金支出</t>
  </si>
  <si>
    <t>五、城乡居民基本医疗保险基金支出</t>
  </si>
  <si>
    <t>六、工伤保险基金支出</t>
  </si>
  <si>
    <t>七、失业保险基金支出</t>
  </si>
  <si>
    <t>附件1-20</t>
  </si>
  <si>
    <r>
      <rPr>
        <b/>
        <u/>
        <sz val="22"/>
        <color theme="1"/>
        <rFont val="宋体"/>
        <charset val="134"/>
        <scheme val="minor"/>
      </rPr>
      <t>2025</t>
    </r>
    <r>
      <rPr>
        <b/>
        <sz val="22"/>
        <color theme="1"/>
        <rFont val="宋体"/>
        <charset val="134"/>
        <scheme val="minor"/>
      </rPr>
      <t>年</t>
    </r>
    <r>
      <rPr>
        <b/>
        <u/>
        <sz val="22"/>
        <color theme="1"/>
        <rFont val="宋体"/>
        <charset val="134"/>
        <scheme val="minor"/>
      </rPr>
      <t>儋州</t>
    </r>
    <r>
      <rPr>
        <b/>
        <sz val="22"/>
        <color theme="1"/>
        <rFont val="宋体"/>
        <charset val="134"/>
        <scheme val="minor"/>
      </rPr>
      <t>市社会保险基金预算本级支出表</t>
    </r>
  </si>
  <si>
    <t>209-社会保险基金支出</t>
  </si>
  <si>
    <t xml:space="preserve">    20901-企业职工基本养老保险基金支出</t>
  </si>
  <si>
    <t xml:space="preserve">        2090101-基本养老金</t>
  </si>
  <si>
    <t xml:space="preserve">        2090103-丧葬补助金和抚恤金支出</t>
  </si>
  <si>
    <t xml:space="preserve">        2090199-其他支出</t>
  </si>
  <si>
    <t xml:space="preserve">        上解上级支出</t>
  </si>
  <si>
    <t xml:space="preserve">    20902-失业保险基金支出</t>
  </si>
  <si>
    <t xml:space="preserve">        2090201-失业保险金</t>
  </si>
  <si>
    <t xml:space="preserve">        2090202-医疗保险费</t>
  </si>
  <si>
    <t xml:space="preserve">        2090210-其他费用支出</t>
  </si>
  <si>
    <t xml:space="preserve">        2090205-技能提升补贴支出</t>
  </si>
  <si>
    <t xml:space="preserve">        2090299-其他支出</t>
  </si>
  <si>
    <t xml:space="preserve">    20910-城乡居民基本养老保险基金支出</t>
  </si>
  <si>
    <t xml:space="preserve">        2091001-基础养老金支出</t>
  </si>
  <si>
    <t xml:space="preserve">        2091002-个人账户养老金支出</t>
  </si>
  <si>
    <t xml:space="preserve">        2091003-丧葬补助金支出</t>
  </si>
  <si>
    <t xml:space="preserve">        2091099-其他支出</t>
  </si>
  <si>
    <t xml:space="preserve">    20911-机关事业单位基本养老保险基金支出</t>
  </si>
  <si>
    <t xml:space="preserve">        2091101-基础养老金支出</t>
  </si>
  <si>
    <t xml:space="preserve">        2091199-其他支出</t>
  </si>
  <si>
    <t>DEBT_T_XXGK_XEYE</t>
  </si>
  <si>
    <t xml:space="preserve"> AND T.AD_CODE_GK=46 AND T.SET_YEAR_GK=2022</t>
  </si>
  <si>
    <t>上年债务限额及余额预算</t>
  </si>
  <si>
    <t>AD_CODE_GK#46</t>
  </si>
  <si>
    <t>SET_YEAR_GK#2022</t>
  </si>
  <si>
    <t>SET_YEAR#2021</t>
  </si>
  <si>
    <t>AD_CODE#</t>
  </si>
  <si>
    <t>AD_NAME#</t>
  </si>
  <si>
    <t>YBXE_Y1#</t>
  </si>
  <si>
    <t>ZXXE_Y1#</t>
  </si>
  <si>
    <t>YBYE_Y1#</t>
  </si>
  <si>
    <t>ZXYE_Y1#</t>
  </si>
  <si>
    <t>附件1-21</t>
  </si>
  <si>
    <t>儋州市2024年地方政府债务限额及余额预算情况表</t>
  </si>
  <si>
    <t>地   区</t>
  </si>
  <si>
    <t>2024年债务限额</t>
  </si>
  <si>
    <t>2024年债务余额预计执行数</t>
  </si>
  <si>
    <t>一般债务</t>
  </si>
  <si>
    <t>专项债务</t>
  </si>
  <si>
    <t>公  式</t>
  </si>
  <si>
    <t>A=B+C</t>
  </si>
  <si>
    <t>B</t>
  </si>
  <si>
    <t>C</t>
  </si>
  <si>
    <t>D=E+F</t>
  </si>
  <si>
    <t>E</t>
  </si>
  <si>
    <t>F</t>
  </si>
  <si>
    <t>VALID#</t>
  </si>
  <si>
    <t>4601</t>
  </si>
  <si>
    <r>
      <rPr>
        <sz val="11"/>
        <color rgb="FF000000"/>
        <rFont val="SimSun"/>
        <charset val="134"/>
      </rPr>
      <t xml:space="preserve">  </t>
    </r>
    <r>
      <rPr>
        <sz val="11"/>
        <color rgb="FF000000"/>
        <rFont val="SimSun"/>
        <charset val="134"/>
      </rPr>
      <t>儋州市</t>
    </r>
  </si>
  <si>
    <t>460100</t>
  </si>
  <si>
    <r>
      <rPr>
        <sz val="11"/>
        <color rgb="FF000000"/>
        <rFont val="SimSun"/>
        <charset val="134"/>
      </rPr>
      <t xml:space="preserve">    </t>
    </r>
    <r>
      <rPr>
        <sz val="11"/>
        <color rgb="FF000000"/>
        <rFont val="SimSun"/>
        <charset val="134"/>
      </rPr>
      <t>儋州市本级</t>
    </r>
  </si>
  <si>
    <t>注：1.本表反映上一年度本地区、本级及分地区地方政府债务限额及余额预计执行数。</t>
  </si>
  <si>
    <t>2.本表由县级以上地方各级财政部门在同级人民代表大会批准预算后二十日内公开。</t>
  </si>
  <si>
    <t>DEBT_T_XXGK_YBYE</t>
  </si>
  <si>
    <t>AD_CODE#46</t>
  </si>
  <si>
    <t>AD_NAME#46 海南省</t>
  </si>
  <si>
    <t>XM_TYPE#</t>
  </si>
  <si>
    <t>XM_NAME#</t>
  </si>
  <si>
    <t>YS_AMT#</t>
  </si>
  <si>
    <t>ZX_AMT#</t>
  </si>
  <si>
    <t>ROW_NUM#</t>
  </si>
  <si>
    <t>附件1-22</t>
  </si>
  <si>
    <t>儋州市2024年和2025年地方政府一般债务余额情况表</t>
  </si>
  <si>
    <t>项    目</t>
  </si>
  <si>
    <t>预算数</t>
  </si>
  <si>
    <t>执行数</t>
  </si>
  <si>
    <t>YBYE_Y2</t>
  </si>
  <si>
    <t>一、2023年末地方政府一般债务余额实际数</t>
  </si>
  <si>
    <t>YBYE_Y1</t>
  </si>
  <si>
    <t>二、2024年末地方政府一般债务余额限额</t>
  </si>
  <si>
    <t>FXYB_Y1</t>
  </si>
  <si>
    <t>三、2024年地方政府一般债务发行额</t>
  </si>
  <si>
    <t>FXYB_Y1_WZ</t>
  </si>
  <si>
    <t xml:space="preserve">    中央转贷地方的国际金融组织和外国政府贷款</t>
  </si>
  <si>
    <t>FXYB_Y1_ZQ</t>
  </si>
  <si>
    <t xml:space="preserve">    2024年地方政府一般债券发行额</t>
  </si>
  <si>
    <t>YBHB_Y1</t>
  </si>
  <si>
    <t>四、2024年地方政府一般债务还本额</t>
  </si>
  <si>
    <t>YBYEYS_Y1</t>
  </si>
  <si>
    <t>五、2024年末地方政府一般债务余额预计执行数</t>
  </si>
  <si>
    <t>CZCZ</t>
  </si>
  <si>
    <t>六、2025年地方财政赤字</t>
  </si>
  <si>
    <t>YBXE</t>
  </si>
  <si>
    <t>七、2025年地方政府一般债务余额限额</t>
  </si>
  <si>
    <t>DEBT_T_XXGK_ZXYE</t>
  </si>
  <si>
    <t>附件1-23</t>
  </si>
  <si>
    <t>儋州市2024年和2025年地方政府专项债务余额情况表</t>
  </si>
  <si>
    <t>ZXYE_Y2</t>
  </si>
  <si>
    <t>一、2023年末地方政府专项债务余额实际数</t>
  </si>
  <si>
    <t>ZXYE_Y1</t>
  </si>
  <si>
    <t>二、2024年末地方政府专项债务余额限额</t>
  </si>
  <si>
    <t>FXZX_Y1</t>
  </si>
  <si>
    <t>三、2024年地方政府专项债务发行额</t>
  </si>
  <si>
    <t>ZXHB_Y1</t>
  </si>
  <si>
    <t>四、2024年地方政府专项债务还本额</t>
  </si>
  <si>
    <t>ZXYEYS_Y1</t>
  </si>
  <si>
    <t>五、2024年末地方政府专项债务余额预计执行数</t>
  </si>
  <si>
    <t>XZXE</t>
  </si>
  <si>
    <t>六、2025年地方政府专项债务新增限额</t>
  </si>
  <si>
    <t>ZXXE</t>
  </si>
  <si>
    <t>七、2025年末地方政府专项债务余额限额</t>
  </si>
  <si>
    <t>DEBT_T_XXGK_FX_HBFXYS</t>
  </si>
  <si>
    <t>AD_BDQ#</t>
  </si>
  <si>
    <t>AD_BJ#</t>
  </si>
  <si>
    <t>附件1-24</t>
  </si>
  <si>
    <t>儋州市地方政府债券发行及还本付息情况表</t>
  </si>
  <si>
    <t>公式</t>
  </si>
  <si>
    <t>本地区</t>
  </si>
  <si>
    <t>本级</t>
  </si>
  <si>
    <t>FXYB</t>
  </si>
  <si>
    <t>一、2024年发行预计执行数</t>
  </si>
  <si>
    <t>A=B+D</t>
  </si>
  <si>
    <t>（一）一般债券</t>
  </si>
  <si>
    <t>FXYB _Y1_ZRZ</t>
  </si>
  <si>
    <t xml:space="preserve">   其中：再融资债券</t>
  </si>
  <si>
    <t>（二）专项债券</t>
  </si>
  <si>
    <t>D</t>
  </si>
  <si>
    <t>FXZX _Y1_ZRZ</t>
  </si>
  <si>
    <t>HB_Y1</t>
  </si>
  <si>
    <t>二、2024年还本预计执行数</t>
  </si>
  <si>
    <t>F=G+H</t>
  </si>
  <si>
    <t>G</t>
  </si>
  <si>
    <t>H</t>
  </si>
  <si>
    <t>FX_Y1</t>
  </si>
  <si>
    <t>三、2024年付息预计执行数</t>
  </si>
  <si>
    <t>I=J+K</t>
  </si>
  <si>
    <t>YBFX_Y1</t>
  </si>
  <si>
    <t>J</t>
  </si>
  <si>
    <t>ZXFX_Y1</t>
  </si>
  <si>
    <t>K</t>
  </si>
  <si>
    <t>YBHB</t>
  </si>
  <si>
    <t>四、2025年还本预算数</t>
  </si>
  <si>
    <t>L=M+O</t>
  </si>
  <si>
    <t>YBHB_YS</t>
  </si>
  <si>
    <t>M</t>
  </si>
  <si>
    <t>YBHB_YS_ZRZ</t>
  </si>
  <si>
    <t xml:space="preserve">   其中：再融资</t>
  </si>
  <si>
    <t>YBHB_YS_CZZJ</t>
  </si>
  <si>
    <t xml:space="preserve">      财政预算安排 </t>
  </si>
  <si>
    <t>N</t>
  </si>
  <si>
    <t>ZXHB_YS</t>
  </si>
  <si>
    <t>O</t>
  </si>
  <si>
    <t>ZXHB_YS_ZRZ</t>
  </si>
  <si>
    <t>ZXHB_YS_CZZJ</t>
  </si>
  <si>
    <t xml:space="preserve">      财政预算安排</t>
  </si>
  <si>
    <t>P</t>
  </si>
  <si>
    <t>FX_YS</t>
  </si>
  <si>
    <t>五、2025年付息预算数</t>
  </si>
  <si>
    <t>Q=R+S</t>
  </si>
  <si>
    <t>YBFX_YS</t>
  </si>
  <si>
    <t>R</t>
  </si>
  <si>
    <t>ZXFX_YS</t>
  </si>
  <si>
    <t>S</t>
  </si>
  <si>
    <t>注：1.本表反映本地区和本级上一年度地方政府债券（含再融资债券）发行及还本付息预计执行数、本年度地方政府债券还本付息预算数等。</t>
  </si>
  <si>
    <t>2.本表由县级以上地方各级财政部门在本级人民代表大会批准预算后二十日内公开。</t>
  </si>
  <si>
    <t>DEBT_T_XXGK_TQXDXE</t>
  </si>
  <si>
    <t>当年债务限额提前下达情况</t>
  </si>
  <si>
    <t>SET_YEAR#2022</t>
  </si>
  <si>
    <t>AD_XJ#</t>
  </si>
  <si>
    <t>附件1-25</t>
  </si>
  <si>
    <t>儋州市2025年地方政府债务限额提前下达情况表</t>
  </si>
  <si>
    <t>下级</t>
  </si>
  <si>
    <t>xe_y1</t>
  </si>
  <si>
    <t>一：2024年地方政府债务限额</t>
  </si>
  <si>
    <t>ybxe_y1</t>
  </si>
  <si>
    <t>其中： 一般债务限额</t>
  </si>
  <si>
    <t>zxxe_y1</t>
  </si>
  <si>
    <t xml:space="preserve">    专项债务限额</t>
  </si>
  <si>
    <t>xe_amt</t>
  </si>
  <si>
    <t>二：提前下达的2025年地方政府债务新增限额</t>
  </si>
  <si>
    <t>ybxe_amt</t>
  </si>
  <si>
    <t>zxxe_amt</t>
  </si>
  <si>
    <t>注：本表反映本地区及本级年初预算中列示的地方政府债务限额情况，由县级以上地方各级财政部门在同级人大常委会批准年度预算后二十日内公开。</t>
  </si>
  <si>
    <t>DEBT_T_XXGK_XEZJAP</t>
  </si>
  <si>
    <t xml:space="preserve"> and T.SET_YEAR_GK ='2022' and T.AD_CODE_GK ='46'</t>
  </si>
  <si>
    <t>ad_code#46</t>
  </si>
  <si>
    <t>set_year#2022</t>
  </si>
  <si>
    <t>ad_name#46 海南省</t>
  </si>
  <si>
    <t>set_year_gk#2022</t>
  </si>
  <si>
    <t>XMLX_NAME#</t>
  </si>
  <si>
    <t>ZQLX_NAME#</t>
  </si>
  <si>
    <t>ZQZJ_AMT#</t>
  </si>
  <si>
    <t>XMLX_ID#</t>
  </si>
  <si>
    <t>ZQLX_ID#</t>
  </si>
  <si>
    <t>附件1-26</t>
  </si>
  <si>
    <t>儋州市2025年年初新增地方政府债券资金安排表</t>
  </si>
  <si>
    <t>序号</t>
  </si>
  <si>
    <t>项目名称</t>
  </si>
  <si>
    <t>项目类型</t>
  </si>
  <si>
    <t>项目主管部门</t>
  </si>
  <si>
    <t>债券性质</t>
  </si>
  <si>
    <t>安排债券规模</t>
  </si>
  <si>
    <t>上海师范大学附属儋州实验学校周边路网工程（规划二路、规划四路）</t>
  </si>
  <si>
    <t>市政道路</t>
  </si>
  <si>
    <t>儋州市发展和改革委员会</t>
  </si>
  <si>
    <t>一般债券</t>
  </si>
  <si>
    <t>儋州市光吉河（那大城区段）水环境提升工程</t>
  </si>
  <si>
    <t>生态环保</t>
  </si>
  <si>
    <t>儋州滨海新区建设投资有限公司</t>
  </si>
  <si>
    <t>儋州工业园王五片区智湖生态修复工程</t>
  </si>
  <si>
    <t>儋州工业园管理委员会</t>
  </si>
  <si>
    <t>儋州工业园木棠片区供电迁移工程</t>
  </si>
  <si>
    <t>地下管网</t>
  </si>
  <si>
    <t>儋州工业园王五片区供电迁移工程</t>
  </si>
  <si>
    <t>洋浦申能电气产品运输道路改造项目</t>
  </si>
  <si>
    <t>国家重点园区基础设施</t>
  </si>
  <si>
    <t>儋州市公安局</t>
  </si>
  <si>
    <t>马兰特勤消防站</t>
  </si>
  <si>
    <t>洋浦经济开发区消防救援支队</t>
  </si>
  <si>
    <t>2022年农村公路建设类项目</t>
  </si>
  <si>
    <t>农村公路</t>
  </si>
  <si>
    <t>洋浦经济开发区交通运输和港航局</t>
  </si>
  <si>
    <t>农村公路六大工程</t>
  </si>
  <si>
    <t>儋州市西环高铁银滩站至X517县道公路工程</t>
  </si>
  <si>
    <t>儋州市住房和城乡建设局</t>
  </si>
  <si>
    <t>儋州市三孔箱涵加固工程</t>
  </si>
  <si>
    <t>儋州市城市管理局</t>
  </si>
  <si>
    <t>儋阳文化广场</t>
  </si>
  <si>
    <t>文化旅游</t>
  </si>
  <si>
    <t>儋州市旅游和文化广电体育局</t>
  </si>
  <si>
    <t>儋州故城武定门、镇海门本体加固保护及周边环境整治工程</t>
  </si>
  <si>
    <t>儋州市东坡文化旅游区基础设施建设工程—丽泽书院修缮及配套设施建设工程</t>
  </si>
  <si>
    <t>海南省基层医疗卫生机构标准化建设装配式建筑工程EPC总承包二标段（儋州）</t>
  </si>
  <si>
    <t>医疗</t>
  </si>
  <si>
    <t>儋州市自然资源和规划局</t>
  </si>
  <si>
    <t>洋浦经济开发区高级技工学校（一期）修缮工程项目</t>
  </si>
  <si>
    <t>教育</t>
  </si>
  <si>
    <t>儋州市人社局</t>
  </si>
  <si>
    <t>儋州畜禽屠宰中心附属道路工程</t>
  </si>
  <si>
    <t>儋州市那大镇人民政府</t>
  </si>
  <si>
    <t>石化新材料产业园（二期）市政道路及配套工程（二阶段）</t>
  </si>
  <si>
    <t>专项债券</t>
  </si>
  <si>
    <t>先进制造园区兴浦路改扩建工程</t>
  </si>
  <si>
    <t>洋浦疏港大道一期工程扩建及西延线工程</t>
  </si>
  <si>
    <t>洋浦石化功能区浦四路北延长线及桥梁工程</t>
  </si>
  <si>
    <t>洋浦保税港区等重点区域市政道路改造提升工程</t>
  </si>
  <si>
    <t>洋浦经济开发区风电产业园市政道路及配套工程</t>
  </si>
  <si>
    <t>洋浦经济开发区公共事故应急池项目</t>
  </si>
  <si>
    <t>儋州市生态环境局</t>
  </si>
  <si>
    <t>东部配套区路网基础设施建设（二期）</t>
  </si>
  <si>
    <t>洋浦石化功能区园一路及浦四路南段延长线项目</t>
  </si>
  <si>
    <t>洋浦先进制造园区市政道路配套建设工程</t>
  </si>
  <si>
    <t>儋州市西区供水及配水管道工程</t>
  </si>
  <si>
    <t>供排水</t>
  </si>
  <si>
    <t>儋州市水务局</t>
  </si>
  <si>
    <t>儋州市那大片区城乡供水一体化工程</t>
  </si>
  <si>
    <t>2023年儋州市人居环境整治工程</t>
  </si>
  <si>
    <t>城市更新改造</t>
  </si>
  <si>
    <t>儋州市东成镇长坡墟污水处理工程</t>
  </si>
  <si>
    <t>儋州市光村、木棠、峨蔓一体化供水工程</t>
  </si>
  <si>
    <t>儋州市西联居污水处理工程</t>
  </si>
  <si>
    <t>儋州市入海排污口农村污水治理工程</t>
  </si>
  <si>
    <t>儋州市新地水厂供水及配水管道工程</t>
  </si>
  <si>
    <t>洋浦旧城区给排水管网提升改造工程</t>
  </si>
  <si>
    <t>儋州市春江水厂管网延伸工程（春江居、飞巴村委会、文丰村委会、龙山居）</t>
  </si>
  <si>
    <t>儋州市人民医院住院大楼</t>
  </si>
  <si>
    <t>儋州市卫生健康委员会</t>
  </si>
  <si>
    <t>儋州市人民医院住院大楼能力提升项目</t>
  </si>
  <si>
    <t>洋浦开发区妇幼保健所建设项目</t>
  </si>
  <si>
    <t>儋州市妇女儿童医院建设项目</t>
  </si>
  <si>
    <t>滨海新区医院</t>
  </si>
  <si>
    <t>儋州市长青岭公益性公墓项目</t>
  </si>
  <si>
    <t>民生</t>
  </si>
  <si>
    <t>儋州市民政局</t>
  </si>
  <si>
    <t>儋州市残疾人康复综合服务中心</t>
  </si>
  <si>
    <t>儋州市残疾人联合会</t>
  </si>
  <si>
    <t>环湾滨海新区港产城融合配套基础设施项目</t>
  </si>
  <si>
    <t>儋州市委环湾办</t>
  </si>
  <si>
    <t>滨海未来社区（一期）</t>
  </si>
  <si>
    <t>智慧洋浦(一期)项目数据中心及IOC基础设施建设项目</t>
  </si>
  <si>
    <t>中共儋州市委环新英湾建设管理领导小组办公室</t>
  </si>
  <si>
    <t>洋浦产城融合安居工程及配套设施项目（一期）</t>
  </si>
  <si>
    <t>儋州市住建局</t>
  </si>
  <si>
    <t>儋州工业园王五片区道路建设工程（三期）</t>
  </si>
  <si>
    <t>儋州工业园王五片区一期标准厂房项目</t>
  </si>
  <si>
    <t>其他</t>
  </si>
  <si>
    <t>儋州工业园王五园区道路建设工程（二期）</t>
  </si>
  <si>
    <t>洋浦港神头港区新兴作业区通用码头工程</t>
  </si>
  <si>
    <t>省道S315王五工业园区至白马井段市政化改建工程</t>
  </si>
  <si>
    <t>儋州市滨海新区基础设施建设工程（一期)</t>
  </si>
  <si>
    <t>儋州市发展控股集团有限公司</t>
  </si>
  <si>
    <t>儋州市滨海新区白马井南片区基础设施建设工程（二期）</t>
  </si>
  <si>
    <t>儋州市环新英湾自贸港新城排涝能力提升工程</t>
  </si>
  <si>
    <t>儋州市滨海新区白马井南片区基础设施建设工程（四期）</t>
  </si>
  <si>
    <t>···</t>
  </si>
  <si>
    <t>注：本表反映本级当年提前下达的新增地方政府债券资金使用安排，由县级以上地方各级财政部门在同级人民代表大会会批准预算后二十日内公开。</t>
  </si>
  <si>
    <t>表1-27</t>
  </si>
  <si>
    <r>
      <rPr>
        <b/>
        <u/>
        <sz val="22"/>
        <rFont val="宋体"/>
        <charset val="134"/>
        <scheme val="major"/>
      </rPr>
      <t>2025</t>
    </r>
    <r>
      <rPr>
        <b/>
        <sz val="22"/>
        <rFont val="宋体"/>
        <charset val="134"/>
        <scheme val="major"/>
      </rPr>
      <t>年</t>
    </r>
    <r>
      <rPr>
        <b/>
        <u/>
        <sz val="22"/>
        <rFont val="宋体"/>
        <charset val="134"/>
        <scheme val="major"/>
      </rPr>
      <t>儋州</t>
    </r>
    <r>
      <rPr>
        <b/>
        <sz val="22"/>
        <rFont val="宋体"/>
        <charset val="134"/>
        <scheme val="major"/>
      </rPr>
      <t>市项目支出绩效表</t>
    </r>
  </si>
  <si>
    <t>单位名称</t>
  </si>
  <si>
    <t>预算执行率权重（%）</t>
  </si>
  <si>
    <t>项目资金总额</t>
  </si>
  <si>
    <t>绩效目标</t>
  </si>
  <si>
    <t>一级指标</t>
  </si>
  <si>
    <t>二级指标</t>
  </si>
  <si>
    <t>三级指标</t>
  </si>
  <si>
    <t>绩效指标性质</t>
  </si>
  <si>
    <t>本年绩效指标值</t>
  </si>
  <si>
    <t>绩效度量单位</t>
  </si>
  <si>
    <t>本年权重</t>
  </si>
  <si>
    <t>指标方向性</t>
  </si>
  <si>
    <t>102001-儋州市政府办公室</t>
  </si>
  <si>
    <t>46040022T000000669109-农民小额贷款财政贴息和奖补资金</t>
  </si>
  <si>
    <t>利用农民小额贷款财政贴息和奖补资金减轻农民小额贷款压力，促进农民发展生产和提高生活水平。</t>
  </si>
  <si>
    <t>产出指标</t>
  </si>
  <si>
    <t>数量指标</t>
  </si>
  <si>
    <t>贴息户数</t>
  </si>
  <si>
    <t>≥</t>
  </si>
  <si>
    <t>3000</t>
  </si>
  <si>
    <t>家/年</t>
  </si>
  <si>
    <t>20</t>
  </si>
  <si>
    <t>正向</t>
  </si>
  <si>
    <t>质量指标</t>
  </si>
  <si>
    <t>贴息对象资格符合率</t>
  </si>
  <si>
    <t>100</t>
  </si>
  <si>
    <t>%</t>
  </si>
  <si>
    <t>时效指标</t>
  </si>
  <si>
    <t>贷款贴息拨付到位及时率</t>
  </si>
  <si>
    <t>效益指标</t>
  </si>
  <si>
    <t>社会效益指标</t>
  </si>
  <si>
    <t>促进农民发展生产和提高生活水平</t>
  </si>
  <si>
    <t>定性</t>
  </si>
  <si>
    <t>优良中差</t>
  </si>
  <si>
    <t>30</t>
  </si>
  <si>
    <t>109001-儋州市财政局</t>
  </si>
  <si>
    <t>46040022T000000164944-国有企业管理工作</t>
  </si>
  <si>
    <t>计划做好其他国资管理相关工作，确保工作顺利开展</t>
  </si>
  <si>
    <t>工作经费拨付次数</t>
  </si>
  <si>
    <t>7</t>
  </si>
  <si>
    <t>次</t>
  </si>
  <si>
    <t>15</t>
  </si>
  <si>
    <t>资金拨付完成率</t>
  </si>
  <si>
    <t>10</t>
  </si>
  <si>
    <t>资金拨付及时率</t>
  </si>
  <si>
    <t>95</t>
  </si>
  <si>
    <t>保障国资企业管理工作顺利完成</t>
  </si>
  <si>
    <t>满意度指标</t>
  </si>
  <si>
    <t>服务对象满意度</t>
  </si>
  <si>
    <t>受益对象满意度</t>
  </si>
  <si>
    <t>110001-儋州市审计局</t>
  </si>
  <si>
    <t>46040021T000000013536-投资审计经费</t>
  </si>
  <si>
    <t>一是为了全面掌握我市政府投资情况，将全市政府投资情况纳入全监督，拟于2025年聘请部分中介公司协助儋州市滨海新区滨海二道工程竣工决算审计、海南西部中心医院三期工程竣工决算审计、洋浦石化功能区乙烯片区路网基础设施建设项目（一期）决算审计</t>
  </si>
  <si>
    <t>完成集中审理项目数量</t>
  </si>
  <si>
    <t>3</t>
  </si>
  <si>
    <t>个</t>
  </si>
  <si>
    <t>审计项目覆盖率</t>
  </si>
  <si>
    <t>80</t>
  </si>
  <si>
    <t>年度检查审计项目完成率</t>
  </si>
  <si>
    <t>被审计单位根据审计建议建立健全规章制度情况</t>
  </si>
  <si>
    <t>级</t>
  </si>
  <si>
    <t>洋浦石化功能区乙烯片区路网基础设施建设项目（一期）决算审计、洋浦园二路中段市政综合工程建设项目决算审计、上海师范大学附属儋州实验学校（含幼儿园）项目竣工决算审计等10余个项目，能为我市核减投资额同比提高30%以上，增收节支预计1000万元。 规范单位资金合理使用、提升财政资金使用效率。二是根据我局现有人力资源极度紧缺的现状，拟聘请实习岗位协助审计业务开展。保障实习工资的发放。</t>
  </si>
  <si>
    <t>被审计人员满意率</t>
  </si>
  <si>
    <t>119001-中共儋州市委宣传部</t>
  </si>
  <si>
    <t>46040021T000000028888-党报党刊及其他书报杂志征订经费</t>
  </si>
  <si>
    <t>　 根据省委市委相关文件要求，征订党报党刊以及征订《参考要闻》《内部 参考》及其他书报杂志</t>
  </si>
  <si>
    <t>征订党报党刊种类/征订报刊杂志种类</t>
  </si>
  <si>
    <t>8</t>
  </si>
  <si>
    <t>类</t>
  </si>
  <si>
    <t>印制质量合格率</t>
  </si>
  <si>
    <t>＝</t>
  </si>
  <si>
    <t>期刊订购时效率</t>
  </si>
  <si>
    <t>98</t>
  </si>
  <si>
    <t>可持续影响</t>
  </si>
  <si>
    <t>可持续征订率</t>
  </si>
  <si>
    <t>46040023T000001044229-宣传文化活动事务</t>
  </si>
  <si>
    <t>开展各项经常性项目工作</t>
  </si>
  <si>
    <t>重大主题宣讲场次</t>
  </si>
  <si>
    <t>700</t>
  </si>
  <si>
    <t>场次</t>
  </si>
  <si>
    <t>宣传报道播放儋州、洋浦最新资讯数量</t>
  </si>
  <si>
    <t>267</t>
  </si>
  <si>
    <t>条</t>
  </si>
  <si>
    <t>重大主题宣讲完成率</t>
  </si>
  <si>
    <t>宣传报道工作完成率</t>
  </si>
  <si>
    <t>宣传报道工作及时率</t>
  </si>
  <si>
    <t>政策知晓率、重大主题宣讲进机关、学校、企业、镇（办事处）、农村、社区（居）等点位覆盖率</t>
  </si>
  <si>
    <t>132001-儋州市公安局</t>
  </si>
  <si>
    <t>46040021T000000011636-信息系统运行维护</t>
  </si>
  <si>
    <t>投入专项资金，保障信息系统正常运转，发挥科技信息支持公安侦查办案等作用，提高工作效率，确实保障人民群众生命财产安全。加强专项资金管理，提高经费使用效益，杜绝浪费等违规问题发生。</t>
  </si>
  <si>
    <t>保障系统运行个数</t>
  </si>
  <si>
    <t>各系统全年正常运转天数</t>
  </si>
  <si>
    <t>360</t>
  </si>
  <si>
    <t>天</t>
  </si>
  <si>
    <t>故障处理及时率</t>
  </si>
  <si>
    <t>提高工作效率促进社会治安防控效果</t>
  </si>
  <si>
    <t>优良中低差</t>
  </si>
  <si>
    <t>警务人员对各系统运维的满意度</t>
  </si>
  <si>
    <t>137001-儋州市教育局</t>
  </si>
  <si>
    <t>46040022T000000169483-乡村振兴家庭经济困难学生基本生活保障</t>
  </si>
  <si>
    <t>完成2025年本市户籍学前、小学、初中、高中、中职特惠性资助。学前教育预计有1619人，每人每年1000元.预计1619*1000=161.9万元，小学预计有5253人，每人每年2400元.预计5253*2400=1260.72万元，初中预计有3508人，每人每年2900元.预计3508*2900=1017.32万元，高中预计有1345人，每人每年2000元.预计1345*2000=269万元，中职预计有271人，每人每年3500元，预计271*3500=94.85万元，合计11996人，金额2803.79万元，资金按7：3比例，市级资金841.137万。</t>
  </si>
  <si>
    <t>受助学生人数</t>
  </si>
  <si>
    <t>≤</t>
  </si>
  <si>
    <t>11996</t>
  </si>
  <si>
    <t>人</t>
  </si>
  <si>
    <t>反向</t>
  </si>
  <si>
    <t>困难学生基本生活保障完成量</t>
  </si>
  <si>
    <t>资助及时发放率</t>
  </si>
  <si>
    <t>97</t>
  </si>
  <si>
    <t>减轻学生经济负担</t>
  </si>
  <si>
    <t>受助对象满意度</t>
  </si>
  <si>
    <t>46040023T000001045097-教育合作与交流</t>
  </si>
  <si>
    <t>洋浦公办幼儿园管理专项、洋浦公办幼儿园运营经费、集团化办学托管费和运营费、集团化办学经费、重庆市巴蜀中学校合作办学管理服务费、巴蜀云校双师+项目、上海师范大学附属儋州实验学校、清华附中帮扶指导基本费用、儋州市基础教育质量整体提升工程、洋浦外国语学校开办运营补贴、合作办学评估费用</t>
  </si>
  <si>
    <t>教育合作与交流项目数量</t>
  </si>
  <si>
    <t>项</t>
  </si>
  <si>
    <t>教育合作与交流开展情况</t>
  </si>
  <si>
    <t>项目进度及时率</t>
  </si>
  <si>
    <t>90</t>
  </si>
  <si>
    <t>办好教育，提升素质能力</t>
  </si>
  <si>
    <t>学生、家长、老师满意度</t>
  </si>
  <si>
    <t>46040023T000001045103-人才引进与师资队伍建设</t>
  </si>
  <si>
    <t>师招聘工作经费、引进优秀校长和学科骨干教师年度考核费、教师节表彰费用、全市教师教育教学能力考核经费、全市教师职称评审工作、洋浦地区中小学教师特殊补贴、教学名师工作室、洋浦学校校长基金、教育部直属公费师范毕业生安家费</t>
  </si>
  <si>
    <t>人才引进与师资队伍建设项目数量</t>
  </si>
  <si>
    <t>9</t>
  </si>
  <si>
    <t>人才引进与师资队伍建设落实情况</t>
  </si>
  <si>
    <t>人才引进与师资队伍建设资金及时率</t>
  </si>
  <si>
    <t>96</t>
  </si>
  <si>
    <t>保障教育人才引进，提升教育质量</t>
  </si>
  <si>
    <t>家长教师满意度</t>
  </si>
  <si>
    <t>46040023T000001045107-教育规划与基础设施建设</t>
  </si>
  <si>
    <t>购买民办幼儿园学位转公办幼儿园学位资金省一级幼儿园创建经费、设备运维服务费（含配件费）、购买民办义务教育学位、省一级学校、省级规范化学校创建工作补助经费、支付19所中小学幼儿园一键报警装置服务采购项目服务费、2018年农村义务教育薄弱学校改造中央补助资金-2018年农村义务教育薄弱学校改造设备及图书项目、2018年农村义务教育薄弱学校改造设备及图书项目、2017年农村义务教育薄弱学校改造计划专项资金-2017年农村义务教育薄弱学校改造项目教学设备、2018年义务教育均衡发展市配套资金设备及图书项目、洋浦产城融合安居工程配套小学教育教学设备采购项目。</t>
  </si>
  <si>
    <t>教育规划与基础设施建设项目数量</t>
  </si>
  <si>
    <t>18</t>
  </si>
  <si>
    <t>教育规划与基础设施建设落实情况</t>
  </si>
  <si>
    <t>教育规划与基础设施建设资金及时率</t>
  </si>
  <si>
    <t>92</t>
  </si>
  <si>
    <t>巩固教育环境，提升儋州教育质量</t>
  </si>
  <si>
    <t>学生家长老师满意度</t>
  </si>
  <si>
    <t>46040023T000001110216-普惠性民办幼儿园奖补配套资金</t>
  </si>
  <si>
    <t>海南省教育厅海南省财政厅关于印发《海南省普惠性民办幼儿园奖补资金管理办法》的通知（琼教规〔2021〕6号）主要扶持普惠性民办幼儿园购买玩教具、教师社保等正常运转。普惠性民办幼儿园奖补资金经费标准1200元/年。其中中央和省级承担70%，市级财政承担30%。2025年普惠人数约22000人</t>
  </si>
  <si>
    <t>拨付普惠性民办幼儿园奖补配套金额</t>
  </si>
  <si>
    <t>1884.3</t>
  </si>
  <si>
    <t>万元</t>
  </si>
  <si>
    <t>普惠性民办幼儿园奖补配套使用情况</t>
  </si>
  <si>
    <t>及时拨付普惠性民办幼儿园奖补配套及时率</t>
  </si>
  <si>
    <t>老师学生满意度</t>
  </si>
  <si>
    <t>民办幼儿园奖补配套保证幼儿园正常运转</t>
  </si>
  <si>
    <t>137004-儋州市第一中学</t>
  </si>
  <si>
    <t>保障合作管理团队、骨干教师工资绩效，保障教育活动经费，提高教育教学质量。</t>
  </si>
  <si>
    <t>支付管理团队、骨干教师、竞赛教练工资绩效人数</t>
  </si>
  <si>
    <t>17</t>
  </si>
  <si>
    <t>足额发放每人工资绩效</t>
  </si>
  <si>
    <t>资金到位及时率</t>
  </si>
  <si>
    <t>加强合作管理团队交流，提高教育教学质量</t>
  </si>
  <si>
    <t>管理团队、教师、竞赛教练的满意度</t>
  </si>
  <si>
    <t>85</t>
  </si>
  <si>
    <t>137201-海南省洋浦中学</t>
  </si>
  <si>
    <t>46040023T000001048679-初高中学生生活补助</t>
  </si>
  <si>
    <t>保障学生饮食，身体健康发展</t>
  </si>
  <si>
    <t>受助学生数占应受助学生数比例</t>
  </si>
  <si>
    <t>助学金按规定及时发放率</t>
  </si>
  <si>
    <t>资助政策发挥作用时间</t>
  </si>
  <si>
    <t>年</t>
  </si>
  <si>
    <t>受益学生数</t>
  </si>
  <si>
    <t>6000</t>
  </si>
  <si>
    <t>学生满意度</t>
  </si>
  <si>
    <t>140001-儋州市旅游和文化广电体育局</t>
  </si>
  <si>
    <t>46040021T000000015264-大型赛事经费</t>
  </si>
  <si>
    <t>　计划举办2025年马拉松、国际自行车赛、国际象棋赛事活动，提升全民参与度，打造金牌赛事活动，通过赛事提升城市知名度，拉动经济消费增长。</t>
  </si>
  <si>
    <t>举办比赛次数</t>
  </si>
  <si>
    <t>2</t>
  </si>
  <si>
    <t>体育活动任务完成率</t>
  </si>
  <si>
    <t>体育活动计划完成及时率</t>
  </si>
  <si>
    <t>对社会影响力提高程度</t>
  </si>
  <si>
    <t>活动参与人员满意度</t>
  </si>
  <si>
    <t>46040022T000000755547-滨海文化广场运营专项经费</t>
  </si>
  <si>
    <t>切实做好滨海文化广场交付使用后的运营管理，进一步完善开发区生活配套设施，为群众提供集文化、体育、休闲、娱乐与一体的综合性公共文化体育服务中心。</t>
  </si>
  <si>
    <t>运营场馆数量</t>
  </si>
  <si>
    <t>4</t>
  </si>
  <si>
    <t>场</t>
  </si>
  <si>
    <t>运营考核合格率</t>
  </si>
  <si>
    <t>场馆开馆及时率</t>
  </si>
  <si>
    <t>设备采购及时率</t>
  </si>
  <si>
    <t>开放时长</t>
  </si>
  <si>
    <t>小时/天</t>
  </si>
  <si>
    <t>丰富群众文化生活</t>
  </si>
  <si>
    <t>接待群众人次</t>
  </si>
  <si>
    <t>万人次</t>
  </si>
  <si>
    <t>群众满意度</t>
  </si>
  <si>
    <t>46040023T000001055767-旅游事务</t>
  </si>
  <si>
    <t>举办有影响力的活动，营造节日氛围，增加市民游客出游热情，吸引更多的人出游，对我市巩固创建全域旅游示范区打下基础，提升城市知名度。</t>
  </si>
  <si>
    <t>活动完成数量</t>
  </si>
  <si>
    <t>1</t>
  </si>
  <si>
    <t>吸引旅游人次</t>
  </si>
  <si>
    <t>活动完成及时性</t>
  </si>
  <si>
    <t>增加城市旅游知名度</t>
  </si>
  <si>
    <t>好</t>
  </si>
  <si>
    <t>游客满意度</t>
  </si>
  <si>
    <t>154001-儋州市应急管理局</t>
  </si>
  <si>
    <t>46040024T000001279216-洋浦经济开发区石化功能区重大安全风险防控项目</t>
  </si>
  <si>
    <t>按照《化工园区安全风险智能化管控平台建设指南（试行）》要求，重点建设安全风险智能化管控平台、易燃易爆有毒有害气体泄漏检测管控设备和危险化学品安全预防控制体系，利用信息化结合化工园区风险管控实际工作需要，进一步完善洋浦应急一体化台，加强配套基础设施的安全风险监测，提高公用工程的信息化安全监管，加强洋浦石化功能区专业安全监管水平，提升危化品企业落实安全主体责任履职能力，从源头防范化解重大安全风险。</t>
  </si>
  <si>
    <t>聚集区内危险化学品企业安全风险智能化管控平台建设率</t>
  </si>
  <si>
    <t>5</t>
  </si>
  <si>
    <t>建设聚集区安全风险智能化管控平台</t>
  </si>
  <si>
    <t>聚集区内企业平台接入聚集区平台率</t>
  </si>
  <si>
    <t>公共区域监测监控设备覆盖率</t>
  </si>
  <si>
    <t>聚集区安全风险智能化管控平台功能模块</t>
  </si>
  <si>
    <t>6</t>
  </si>
  <si>
    <t>易燃易爆有毒有害气体泄漏监测管控设备建设任务完成率</t>
  </si>
  <si>
    <t>预警响应率</t>
  </si>
  <si>
    <t>网络延迟、响应时间和稳定性</t>
  </si>
  <si>
    <t>基本功能建成率</t>
  </si>
  <si>
    <t>安全等级</t>
  </si>
  <si>
    <t>建设周期</t>
  </si>
  <si>
    <t>园区内企业重大安全风险数字化管控水平</t>
  </si>
  <si>
    <t>园区重大安全风险数字化管控水平</t>
  </si>
  <si>
    <t>聚集区内企业满意度</t>
  </si>
  <si>
    <t>46040024T000001322132-洋浦石化功能区封闭化管理人员第三方单位服务项目</t>
  </si>
  <si>
    <t>委托第三方单位为洋浦石化功能区封闭化管理提供管理和巡查巡检等人员服务，确保石化功能区封闭化管理正常运行</t>
  </si>
  <si>
    <t>资金使用额</t>
  </si>
  <si>
    <t>5325700</t>
  </si>
  <si>
    <t>元</t>
  </si>
  <si>
    <t>洋浦石化功能区封闭化管理成效</t>
  </si>
  <si>
    <t>经济效益指标</t>
  </si>
  <si>
    <t>洋浦石化功能区企业安全生产效益</t>
  </si>
  <si>
    <t>洋浦石化企业满意度</t>
  </si>
  <si>
    <t>161001-儋州市消防救援支队</t>
  </si>
  <si>
    <t>46040023T000001040500-灭火和应急救援</t>
  </si>
  <si>
    <t>完成保证儋州市消防救援支队全年日常运转运行，包括车辆运行费、灭火药剂费、水电费、租赁费、物业服务费、通信租赁费、日常器材损耗补充费等。</t>
  </si>
  <si>
    <t>完成支队全年重点工作任务</t>
  </si>
  <si>
    <t>16</t>
  </si>
  <si>
    <t>日常办公设备、消防装备、营房设施完好率</t>
  </si>
  <si>
    <t>40</t>
  </si>
  <si>
    <t>灾害处置覆盖范围</t>
  </si>
  <si>
    <t>3398</t>
  </si>
  <si>
    <t>平方公里</t>
  </si>
  <si>
    <t>儋州市人民对市消防支队的满意程度</t>
  </si>
  <si>
    <t>163001-儋州市人民政府干冲办事处</t>
  </si>
  <si>
    <t>46040022T000000752814-老龄人补助（干冲）</t>
  </si>
  <si>
    <t>发放老龄补助，改善老龄人的生活质量。</t>
  </si>
  <si>
    <t>发放老龄人补助次数</t>
  </si>
  <si>
    <t>12</t>
  </si>
  <si>
    <t>次/年</t>
  </si>
  <si>
    <t>公示时间</t>
  </si>
  <si>
    <t>改善老龄人生活质量、维护社会稳定性</t>
  </si>
  <si>
    <t>好坏</t>
  </si>
  <si>
    <t>受益社区</t>
  </si>
  <si>
    <t>群众对老龄人补助发放的满意度</t>
  </si>
  <si>
    <t>46040022T000000752826-已搬迁补助（干冲）</t>
  </si>
  <si>
    <t>1、解决搬迁人员搬迁安置问题，促进生活水平的进步 
2、提高人民生活质量</t>
  </si>
  <si>
    <t>发放公寓楼生活补助人数</t>
  </si>
  <si>
    <t>＞</t>
  </si>
  <si>
    <t>1690</t>
  </si>
  <si>
    <t>发放搬迁生活过渡费人数</t>
  </si>
  <si>
    <t>829</t>
  </si>
  <si>
    <t>发放搬迁租房补贴费人数</t>
  </si>
  <si>
    <t>628</t>
  </si>
  <si>
    <t>发放合规率</t>
  </si>
  <si>
    <t>发放补助公示时间</t>
  </si>
  <si>
    <t>发放违规事件</t>
  </si>
  <si>
    <t>0</t>
  </si>
  <si>
    <t>发放完成率</t>
  </si>
  <si>
    <t>发放及时率</t>
  </si>
  <si>
    <t>搬迁户满意度</t>
  </si>
  <si>
    <t>164001-儋州市人民政府新英湾办事处</t>
  </si>
  <si>
    <t>46040022T000000751632-已搬迁补助</t>
  </si>
  <si>
    <t>及时、合规发放搬迁户各项补贴，维护搬迁户自身利益。</t>
  </si>
  <si>
    <t>发放公寓楼生活费户数</t>
  </si>
  <si>
    <t>2300</t>
  </si>
  <si>
    <t>户</t>
  </si>
  <si>
    <t>发放搬迁延长过渡费户数</t>
  </si>
  <si>
    <t>450</t>
  </si>
  <si>
    <t>发放医疗返还补助人数</t>
  </si>
  <si>
    <t>5800</t>
  </si>
  <si>
    <t>发放大学生补助人数</t>
  </si>
  <si>
    <t>330</t>
  </si>
  <si>
    <t>发放联排房生活费户数</t>
  </si>
  <si>
    <t>1300</t>
  </si>
  <si>
    <t>发放储藏室、丧葬费人数</t>
  </si>
  <si>
    <t>200</t>
  </si>
  <si>
    <t>公示发放补助时间</t>
  </si>
  <si>
    <t>违规发放事件</t>
  </si>
  <si>
    <t>件</t>
  </si>
  <si>
    <t>及时发放率</t>
  </si>
  <si>
    <t>46040022T000000751644-老龄人补助</t>
  </si>
  <si>
    <t>按时、依规发放老龄人补助，改善老龄人的生活质量，杜绝违规发放老龄人补助事件发生。</t>
  </si>
  <si>
    <t>发放次数</t>
  </si>
  <si>
    <t>发放老龄人补助人数</t>
  </si>
  <si>
    <t>2000</t>
  </si>
  <si>
    <t>人/月</t>
  </si>
  <si>
    <t>老龄人满意度</t>
  </si>
  <si>
    <t>165001-儋州市人民政府三都办事处</t>
  </si>
  <si>
    <t>46040022T000000751797-失地农民城乡医疗保险补助</t>
  </si>
  <si>
    <t>发放失地农民城乡医疗保险补助</t>
  </si>
  <si>
    <t>补助人数</t>
  </si>
  <si>
    <t>3800</t>
  </si>
  <si>
    <t>合规率</t>
  </si>
  <si>
    <t>减轻参保人员就医经济负担</t>
  </si>
  <si>
    <t>城乡居民参保人满意度</t>
  </si>
  <si>
    <t>46040022T000000752144-老龄人补助（三都）</t>
  </si>
  <si>
    <t>通过发放老龄人生活补助，使符合领取条件的老龄老人每月能领取相应层次的生活补贴，提高符合领取条件的老龄老人生活质量，让符合领取条件的老龄老人老有所养、老有所依、老有所乐、老有所安。</t>
  </si>
  <si>
    <t>每月受益人数</t>
  </si>
  <si>
    <t>3900</t>
  </si>
  <si>
    <t>增加老年人收入</t>
  </si>
  <si>
    <t>保障老龄人的生活质量</t>
  </si>
  <si>
    <t>补助对象满意度</t>
  </si>
  <si>
    <t>成本指标</t>
  </si>
  <si>
    <t>经济成本指标</t>
  </si>
  <si>
    <t>未违反计生每月补助标准</t>
  </si>
  <si>
    <t>300</t>
  </si>
  <si>
    <t>元/人·次</t>
  </si>
  <si>
    <t>搬迁养老每月补助标准</t>
  </si>
  <si>
    <t>400</t>
  </si>
  <si>
    <t>纯女户每月补助标准</t>
  </si>
  <si>
    <t>260</t>
  </si>
  <si>
    <t>46040022T000000752207-已搬迁补助（三都）</t>
  </si>
  <si>
    <t>1、发放搬迁安置户过渡租房补贴与生活补助、入住公寓楼补贴与生活补助、合作医疗补助、大学生学费补助、丧葬场租补助 2、发放文明新村、新基村、茅地村过渡安置补偿款</t>
  </si>
  <si>
    <t>文明新村、新基村、茅地等村过渡安置补偿款</t>
  </si>
  <si>
    <t>过渡租房补贴与生活补助、入住公寓楼及生活补助发放次数</t>
  </si>
  <si>
    <t>发放准确率</t>
  </si>
  <si>
    <t>有责投诉</t>
  </si>
  <si>
    <t>丧葬补助标准</t>
  </si>
  <si>
    <t>8000</t>
  </si>
  <si>
    <t>元/人</t>
  </si>
  <si>
    <t>大学生专科学费补助标准</t>
  </si>
  <si>
    <t>元/学年</t>
  </si>
  <si>
    <t>大学本科补助费用标准</t>
  </si>
  <si>
    <t>46040023T000001072263-失地失渔大米补贴或失地补贴</t>
  </si>
  <si>
    <t>发放三都德义、旧州、南滩、西照、棠柏和冠英等村委会失地农民的补贴</t>
  </si>
  <si>
    <t>13000</t>
  </si>
  <si>
    <t>受益行政村数</t>
  </si>
  <si>
    <t>投诉事件</t>
  </si>
  <si>
    <t>168001-儋州市营商环境建设局</t>
  </si>
  <si>
    <t>46040023T000000795081-行政审批评估评审经费</t>
  </si>
  <si>
    <t>计划开展1000个项目评审，第三方咨询机构能够按期提交评审报告，提交报告质量较高，达到规范我市工程项目审批效果，为行政审批提供有效依据。</t>
  </si>
  <si>
    <t>评审项目数量</t>
  </si>
  <si>
    <t>评审报告合格率</t>
  </si>
  <si>
    <t>评审报告按期完成率</t>
  </si>
  <si>
    <t>规范项目审批</t>
  </si>
  <si>
    <t>168005-儋州市政务服务中心</t>
  </si>
  <si>
    <t>46040023T000001048246-政务中心楼宇管理费</t>
  </si>
  <si>
    <t>做好维持政务中心运行工作，为办事群众和企业提供良好的政务服务环境。</t>
  </si>
  <si>
    <t>政务中心每月常规性支出支付次数</t>
  </si>
  <si>
    <t>政务中心每月常规性支出支付效率</t>
  </si>
  <si>
    <t>突发事件处理及时率</t>
  </si>
  <si>
    <t>办事群众人数</t>
  </si>
  <si>
    <t>500000</t>
  </si>
  <si>
    <t>办事群众满意率</t>
  </si>
  <si>
    <t>46040023T000001048248-12345政务服务便民热线</t>
  </si>
  <si>
    <t>做好12345热线平台正常运行工作，为我市群众、企业提供有质量的服务。</t>
  </si>
  <si>
    <t>12345平台年处理工单量</t>
  </si>
  <si>
    <t>12345平台工单办结率</t>
  </si>
  <si>
    <t>12345平台及时接通率</t>
  </si>
  <si>
    <t>70</t>
  </si>
  <si>
    <t>12345平台群众知晓率</t>
  </si>
  <si>
    <t>12345平台来电群众满意度</t>
  </si>
  <si>
    <t>169001-洋浦保税港区发展局</t>
  </si>
  <si>
    <t>46040022T000000762987-保税港区房屋土地租金补贴资金</t>
  </si>
  <si>
    <t>对落户保税港区内的企业免租期进行补贴</t>
  </si>
  <si>
    <t>补贴企业数</t>
  </si>
  <si>
    <t>家</t>
  </si>
  <si>
    <t>降低企业经营成本</t>
  </si>
  <si>
    <t>46040022T000000763007-保税港区物业管理专项</t>
  </si>
  <si>
    <t>支付保税港区内物业管理费，保障园区内正常运转</t>
  </si>
  <si>
    <t>管理月数</t>
  </si>
  <si>
    <t>月</t>
  </si>
  <si>
    <t>支付及时率</t>
  </si>
  <si>
    <t>生态效益指标</t>
  </si>
  <si>
    <t>物业管理覆盖率</t>
  </si>
  <si>
    <t>46040024T000001376256-口岸业务经费（海关）</t>
  </si>
  <si>
    <t>保障口岸单位正常运转</t>
  </si>
  <si>
    <t>口岸单位会议接待次数</t>
  </si>
  <si>
    <t>口岸单位差旅次数</t>
  </si>
  <si>
    <t>促进外贸增长率</t>
  </si>
  <si>
    <t>170001-洋浦经济开发区消防救援支队</t>
  </si>
  <si>
    <t>46040022T000000762688-消防救援支队装备车辆采购</t>
  </si>
  <si>
    <t>　根据海南省消防救援总队办公室《关于上报2021年消防装备采购计划的通知》要求，结合《城市消防站建设标准》（建标152-2017）及支队实际需求，按照”满足当前需要，适度超前配备“的原则，科学合理配备，努力实现装备从数量规模向质量效能型转变，以满足单一灾种需求向满足全灾种专业队装备建设需求转变。</t>
  </si>
  <si>
    <t>消防车维护数量</t>
  </si>
  <si>
    <t>辆</t>
  </si>
  <si>
    <t>参训人次</t>
  </si>
  <si>
    <t>1000</t>
  </si>
  <si>
    <t>人次</t>
  </si>
  <si>
    <t>购置设备数量</t>
  </si>
  <si>
    <t>2517</t>
  </si>
  <si>
    <t>台（套）</t>
  </si>
  <si>
    <t>消防车正常使用率</t>
  </si>
  <si>
    <t>培训考核合格率</t>
  </si>
  <si>
    <t>灭火和应急救援完成率</t>
  </si>
  <si>
    <t>救援过程人员伤亡下降率</t>
  </si>
  <si>
    <t>设备利用率</t>
  </si>
  <si>
    <t>使用人员满意度</t>
  </si>
  <si>
    <t>46040022T000000762692-国家综合性消防救援队伍人员经费</t>
  </si>
  <si>
    <t xml:space="preserve">严格执行《国家综合性消防救援队伍工资政策方案》文件精神，做好工资政策方案落实工作,保障工资及时发放、足额发放，预算编制科学合理，减少结余资金。 </t>
  </si>
  <si>
    <t>足额保障率</t>
  </si>
  <si>
    <t>科目调整次数</t>
  </si>
  <si>
    <t>结余率=结余数/预算数</t>
  </si>
  <si>
    <t>预算超支率</t>
  </si>
  <si>
    <t>201001-儋州市发展和改革委员会</t>
  </si>
  <si>
    <t>46040022T000000166794-充电基础设施建设运营补贴</t>
  </si>
  <si>
    <t>根据《儋州市充电基础设施建设任务工作方案》及备案和《海南省财政厅关于下达电动汽车充电基础设施建设运营补贴资金的通知》（琼财建〔2021〕840号），计划开展充电基础建设补贴及运营补贴工作。</t>
  </si>
  <si>
    <t>支付设施建设运营补贴费用</t>
  </si>
  <si>
    <t>50</t>
  </si>
  <si>
    <t>充电桩验收的合格率</t>
  </si>
  <si>
    <t>及时支付建设运营补贴费用</t>
  </si>
  <si>
    <t>吸引更多企业到我市建设充电桩</t>
  </si>
  <si>
    <t>运营企业的满意度</t>
  </si>
  <si>
    <t>46040023T000001044561-儋州市粮食风险基金</t>
  </si>
  <si>
    <t xml:space="preserve">利用粮食风险基金，支付市级储备粮保管补贴、贷款利息、轮换工作费、检测费和购销差价等费用，为我市粮食应急供应做储备，确保了我市粮源充足。 </t>
  </si>
  <si>
    <t>保管费用、贷款利息费用金额</t>
  </si>
  <si>
    <t>800</t>
  </si>
  <si>
    <t>储备粮食数量</t>
  </si>
  <si>
    <t>2.7</t>
  </si>
  <si>
    <t>万吨</t>
  </si>
  <si>
    <t>保管费用、贷款利息费用金额支付完成率</t>
  </si>
  <si>
    <t>是否有效保障工作顺利开展</t>
  </si>
  <si>
    <t>保管费用、贷款利息费用成本控制率</t>
  </si>
  <si>
    <t>206001-儋州市自然资源和规划局</t>
  </si>
  <si>
    <t>46040021T000000013783-各类规划编制经费</t>
  </si>
  <si>
    <t>完成儋州那大主城区及滨海新区控规修编、儋州-洋浦产城融合专题研究、中和历史文化名镇风貌提升规划与发展模式专题研究、兰洋镇温泉项目开发研究策划等项目</t>
  </si>
  <si>
    <t>规划项目数量完成数</t>
  </si>
  <si>
    <t>25</t>
  </si>
  <si>
    <t>规划项目数量完成率</t>
  </si>
  <si>
    <t>按时完成各类规划编制率</t>
  </si>
  <si>
    <t>规划编制对社会发展的影响</t>
  </si>
  <si>
    <t>群众满意率</t>
  </si>
  <si>
    <t>46040022T000000673339-农房报建测绘工作经费</t>
  </si>
  <si>
    <t>完成农房报建测绘工作</t>
  </si>
  <si>
    <t>农房报建测绘数</t>
  </si>
  <si>
    <t>宗</t>
  </si>
  <si>
    <t>农房报建测绘完成率</t>
  </si>
  <si>
    <t>农房报建时限</t>
  </si>
  <si>
    <t>使违法占地建房减少</t>
  </si>
  <si>
    <t>46040022T000000673468-各类图斑核查整改项目经费</t>
  </si>
  <si>
    <t>完成土地、耕地、林地各类图斑核查整改工作</t>
  </si>
  <si>
    <t>各类违法图斑数</t>
  </si>
  <si>
    <t>违法图斑整改完成率</t>
  </si>
  <si>
    <t>整改时限</t>
  </si>
  <si>
    <t>保护土地和林地资源</t>
  </si>
  <si>
    <t>208001-洋浦经济开发区交通运输和港航局</t>
  </si>
  <si>
    <t>46040022T000000759677-公交公司运营补贴</t>
  </si>
  <si>
    <t xml:space="preserve">安全生产责任死亡率0次/百万公里 年运行里程数缓解区内交通压力 5万公里/年*辆 减少二氧化碳排放1402.5吨 缓解儋州市内交通压力424.57万人次/年 责任事故率4.25次/百万公里。满足公交运营补贴，补足缺口。 </t>
  </si>
  <si>
    <t>年运行里程数</t>
  </si>
  <si>
    <t>公里</t>
  </si>
  <si>
    <t>年均交通载客量</t>
  </si>
  <si>
    <t>人/次</t>
  </si>
  <si>
    <t>出发班时间准点率</t>
  </si>
  <si>
    <t>公交车辆运营收入</t>
  </si>
  <si>
    <t>958</t>
  </si>
  <si>
    <t>降低投诉事件</t>
  </si>
  <si>
    <t>减少二氧化碳排放量</t>
  </si>
  <si>
    <t>1402.5</t>
  </si>
  <si>
    <t>吨</t>
  </si>
  <si>
    <t>责任事故量（百万公里）</t>
  </si>
  <si>
    <t>4.25</t>
  </si>
  <si>
    <t>乘客满意度</t>
  </si>
  <si>
    <t>46040022T000000759725-促进航运业发展专项资金</t>
  </si>
  <si>
    <t xml:space="preserve">1.运力保障补贴补贴资金发放率≥70%，新开通及稳定运行的集装箱航线≥25条，集集箱量箱量补贴补贴资金发放率≥80%，装箱航线补贴补贴资金发放率≥80%，注册企业数10家，新增注册船舶数≥15艘。 2.兑现中远海运能源运输股份有限公司与洋浦经济开发区投资协议条款内容 </t>
  </si>
  <si>
    <t>新开通及稳定运行的集装箱航线</t>
  </si>
  <si>
    <t>集装箱航线补贴补贴资金发放率</t>
  </si>
  <si>
    <t>新增船舶注册奖励发放率</t>
  </si>
  <si>
    <t>完成的集装箱吞吐量</t>
  </si>
  <si>
    <t>1800000</t>
  </si>
  <si>
    <t>运力保障补贴补贴资金发放率</t>
  </si>
  <si>
    <t>周转量补贴发放率</t>
  </si>
  <si>
    <t>集箱量箱量补贴补贴资金发放率</t>
  </si>
  <si>
    <t>总载重吨规模</t>
  </si>
  <si>
    <t>140</t>
  </si>
  <si>
    <t>注册企业数</t>
  </si>
  <si>
    <t>新增水运周转量</t>
  </si>
  <si>
    <t>9000</t>
  </si>
  <si>
    <t>新增注册船舶数</t>
  </si>
  <si>
    <t>艘</t>
  </si>
  <si>
    <t>保障资金发放满意度</t>
  </si>
  <si>
    <t>扶持资金发放满意度</t>
  </si>
  <si>
    <t>46040022T000000759728-通勤车更换采购费</t>
  </si>
  <si>
    <t>1通过公交公司的运营更好的服务全市居民，降低儋州市的交通事故率；减少了二氧化碳排放量，积极响应海南关于推行绿色节能公共交通的政策，促进儋州市绿色发展；缓解了区内交通压力，解决群众出行难的诉求，提升公交服务保障能力，提供安全舒适、快捷环保的公共交通服务。 2为满足定点定时接送学生上下学，采用定制公交方式，运行区内学生公交专线，并解决接送学生专用车车况老化问题</t>
  </si>
  <si>
    <t>使用年限</t>
  </si>
  <si>
    <t>购置保险数量</t>
  </si>
  <si>
    <t>117</t>
  </si>
  <si>
    <t>购置数量</t>
  </si>
  <si>
    <t>验收合格率</t>
  </si>
  <si>
    <t>购置保险标准</t>
  </si>
  <si>
    <t>1536900</t>
  </si>
  <si>
    <t>政府采购率</t>
  </si>
  <si>
    <t>购置及时率</t>
  </si>
  <si>
    <t>缓解区内交通压力万人次/年</t>
  </si>
  <si>
    <t>3133300</t>
  </si>
  <si>
    <t>安全生产 责任死亡率次/百万公里</t>
  </si>
  <si>
    <t>0.7</t>
  </si>
  <si>
    <t>年运行里程数缓解区内交通压力万公里/年*辆</t>
  </si>
  <si>
    <t>463.49</t>
  </si>
  <si>
    <t>责任事故率次/百万公里</t>
  </si>
  <si>
    <t>减少二氧化碳排放吨</t>
  </si>
  <si>
    <t>785.92</t>
  </si>
  <si>
    <t>服务满意度</t>
  </si>
  <si>
    <t>213001-洋浦经济开发区投资促进局</t>
  </si>
  <si>
    <t>46040022T000000755609-外经贸资金</t>
  </si>
  <si>
    <t>培育外贸发展新动能，加快外经贸基地转型升级建设，推动外贸企业集聚洋浦发展。</t>
  </si>
  <si>
    <t>扶持项目数</t>
  </si>
  <si>
    <t>扶持外经贸项目符合率</t>
  </si>
  <si>
    <t>扶持资金到位及时率</t>
  </si>
  <si>
    <t>扶持项目对外贸发展贡献率</t>
  </si>
  <si>
    <t>扶持项目对象满意度</t>
  </si>
  <si>
    <t>213003-儋州市市场物业管理中心</t>
  </si>
  <si>
    <t>46040025T000001520534-平价蔬菜保供稳价专项</t>
  </si>
  <si>
    <t>做好“15+N”种蔬菜品种价格下降0.5元/500克，平价菜销售市场份额占比15%以上，其他蔬菜品种平均价格稳中有降，做好平价蔬菜保供稳价惠民工作，更好的服务于大众。</t>
  </si>
  <si>
    <t>平价蔬菜每斤补贴标准</t>
  </si>
  <si>
    <t>0.1</t>
  </si>
  <si>
    <t>平价蔬菜补贴的完成率</t>
  </si>
  <si>
    <t>补贴平价蔬菜的时间</t>
  </si>
  <si>
    <t>保证蔬菜价格的稳定，平价惠民</t>
  </si>
  <si>
    <t>广大消费者满意度</t>
  </si>
  <si>
    <t>213010-洋浦经济开发区投资促进中心</t>
  </si>
  <si>
    <t>46040025T000001446193-现代服务业产业扶持资金</t>
  </si>
  <si>
    <t>促进现代服务业产业发展，提升服务质量。</t>
  </si>
  <si>
    <t>扶持办理笔数</t>
  </si>
  <si>
    <t>1800</t>
  </si>
  <si>
    <t>扶持对象资格符合率</t>
  </si>
  <si>
    <t>扶持奖励到位率</t>
  </si>
  <si>
    <t>带动新增企业数量</t>
  </si>
  <si>
    <t>219001-儋州市城市管理局</t>
  </si>
  <si>
    <t>46040021T000000013397-病媒生物防制经费</t>
  </si>
  <si>
    <t>利用该经费开支于病媒生物防制工作，进一步改善居民生活环境，提高城市卫生水平。</t>
  </si>
  <si>
    <t>全市消杀面积</t>
  </si>
  <si>
    <t>60</t>
  </si>
  <si>
    <t>病媒生物防制完成市级任务</t>
  </si>
  <si>
    <t>完成年度消杀任务期限</t>
  </si>
  <si>
    <t>改善居民生活环境，提高城市卫生水平</t>
  </si>
  <si>
    <t>219003-儋州市市政管理处</t>
  </si>
  <si>
    <t>46040023T000001054834-城镇公共照明电费</t>
  </si>
  <si>
    <t>完成儋州市（那大城区和滨海新区）共142条道路路灯公共照明电费支付</t>
  </si>
  <si>
    <t>照明电量损耗率</t>
  </si>
  <si>
    <t>照明电量目标完成率</t>
  </si>
  <si>
    <t>亮化及时率</t>
  </si>
  <si>
    <t>环境安全率</t>
  </si>
  <si>
    <t>环境亮化率</t>
  </si>
  <si>
    <t>项目受益群体</t>
  </si>
  <si>
    <t>10000</t>
  </si>
  <si>
    <t>219010-儋州市环境卫生管理局(新单位)</t>
  </si>
  <si>
    <t>46040021T000000011933-儋州市生活垃圾焚烧发电厂运营补贴费</t>
  </si>
  <si>
    <t>保证儋州市生活垃圾焚烧发电厂正常运营，按时完成日常生活垃圾处理，实现垃圾无害化处理。</t>
  </si>
  <si>
    <t>生活垃圾日焚烧处理量</t>
  </si>
  <si>
    <t>1510</t>
  </si>
  <si>
    <t>生活垃圾处理合格率</t>
  </si>
  <si>
    <t>提升城市文明程度</t>
  </si>
  <si>
    <t>对环境的美化度</t>
  </si>
  <si>
    <t>46040021T000000014850-儋州市那大城区公共厕所工程项目运营补贴费</t>
  </si>
  <si>
    <t>那大城区所有公共厕所正常运行，满足用户需求，提升城市文明。</t>
  </si>
  <si>
    <t>那大城区公厕正常运营数量</t>
  </si>
  <si>
    <t>110</t>
  </si>
  <si>
    <t>座</t>
  </si>
  <si>
    <t>公厕按时运营率</t>
  </si>
  <si>
    <t>46040022T000000641279-儋州市餐厨废弃物资源化利用厂运营补贴费</t>
  </si>
  <si>
    <t>保证儋州市餐厨废弃物资源化利用厂正常运营，确保厨余垃圾得以无害化处理。</t>
  </si>
  <si>
    <t>地沟油日处理量</t>
  </si>
  <si>
    <t>餐厨垃圾日处理量</t>
  </si>
  <si>
    <t>221001-儋州市房屋征收局</t>
  </si>
  <si>
    <t>46040022T000000759392-公寓楼安置小区物业管理专项</t>
  </si>
  <si>
    <t>保障公寓楼小区物业服务正常运转</t>
  </si>
  <si>
    <t>物业服务面积</t>
  </si>
  <si>
    <t>407967.34</t>
  </si>
  <si>
    <t>平方米</t>
  </si>
  <si>
    <t>物业管理人员</t>
  </si>
  <si>
    <t>64</t>
  </si>
  <si>
    <t>绿化维护面积</t>
  </si>
  <si>
    <t>67893.3</t>
  </si>
  <si>
    <t>保洁天数</t>
  </si>
  <si>
    <t>365</t>
  </si>
  <si>
    <t>物业管理费及时发放率</t>
  </si>
  <si>
    <t>保障服务完成率</t>
  </si>
  <si>
    <t>保障搬迁户居住环境</t>
  </si>
  <si>
    <t>小区居民满意度</t>
  </si>
  <si>
    <t>222001-市科工信局</t>
  </si>
  <si>
    <t>46040022T000000761298-科技创新专项资金</t>
  </si>
  <si>
    <t>加快创新驱动发展和科技创新能力提升，优化创新创业环境，促进产业结构优化升级和高质量发展。</t>
  </si>
  <si>
    <t>通过高新技术企业认定家数</t>
  </si>
  <si>
    <t>奖励资金拨付及时率</t>
  </si>
  <si>
    <t>享受政策企业家数</t>
  </si>
  <si>
    <t>企业满意度</t>
  </si>
  <si>
    <t>46040024T000001308139-先进制造业产业扶持资金</t>
  </si>
  <si>
    <t>为将儋州（洋浦）打造成为海南自由贸易港的先行区、示范区和全省高质量发展增长极，积极推进儋州（洋浦）现代业务的要素集聚和产业发展。</t>
  </si>
  <si>
    <t>补贴奖励先进制造业企业</t>
  </si>
  <si>
    <t>及时发放</t>
  </si>
  <si>
    <t>集聚产业集群，做大做强先进制造业企业</t>
  </si>
  <si>
    <t>儋州（洋浦）先进制造业企业</t>
  </si>
  <si>
    <t>313001-儋州市农业农村局</t>
  </si>
  <si>
    <t>46040024T000001329275-农业保险补贴资金</t>
  </si>
  <si>
    <t>根据根据省农业保险工作实施方案要求</t>
  </si>
  <si>
    <t>补贴保险</t>
  </si>
  <si>
    <t>发放补贴合格率</t>
  </si>
  <si>
    <t>发放补贴及时率</t>
  </si>
  <si>
    <t>促进农业发展，稳定种植业</t>
  </si>
  <si>
    <t>农户满意度</t>
  </si>
  <si>
    <t>314001-儋州市水务局</t>
  </si>
  <si>
    <t>46040023T000001046917-儋州市滨海新区污水处理PPP项目污水处理费</t>
  </si>
  <si>
    <t xml:space="preserve">1、发送服务区域 内的环境质量；2、污水处理站点发挥减排效益；3、完成儋州市污污染物减排任务；4、完善污水处理站点管理 </t>
  </si>
  <si>
    <t>日处理污水量</t>
  </si>
  <si>
    <t>污水处理达标排放率</t>
  </si>
  <si>
    <t>污水处理及时完成率</t>
  </si>
  <si>
    <t>污水处理达标排放情况</t>
  </si>
  <si>
    <t>用水户满意度</t>
  </si>
  <si>
    <t>46040023T000001046922-儋州市滨海新区污水处理PPP项目可行性缺口补贴</t>
  </si>
  <si>
    <t>绩效考核评分</t>
  </si>
  <si>
    <t>分</t>
  </si>
  <si>
    <t>污水处理率</t>
  </si>
  <si>
    <t>年度污水处理及时完成率</t>
  </si>
  <si>
    <t>水质达标排放率</t>
  </si>
  <si>
    <t>受益群众满意度</t>
  </si>
  <si>
    <t>46040023T000001080852-供水及污水运营</t>
  </si>
  <si>
    <t xml:space="preserve">管理170宗农村生活污水处理设施日常的运营、维护工作；提高170个自然村农村人居环境质量；解决170个自然村生活污水散排造成环境污染问题。2018年起三都镇城区自来水供应由自来水公司管理到户，管理成本按60万元/年、管网漏损按年度总计量水量的10%，由财政予以包干补贴，年底结算。保障光村镇、中和镇等部分村庄、银滩旅游度假区、雪茄风情园及木棠工业园区，覆盖了4个乡镇、2个开发区和1个工业园区安全稳定供水。提高滨海新区污水收集率，减少滨海新区污染物排放，改善环境。2025年完成缺口性资金拨付。 </t>
  </si>
  <si>
    <t>污水提长泵站数量</t>
  </si>
  <si>
    <t>污水收集率</t>
  </si>
  <si>
    <t>完成年度污水收集率</t>
  </si>
  <si>
    <t>居民满意度</t>
  </si>
  <si>
    <t>46040023T000001100840-污水处理</t>
  </si>
  <si>
    <t xml:space="preserve">改善城区环境质量；污水处理厂发挥减排效益；完成儋州市污染物减排任务；完善污水处理厂管理。全面接收处理洋浦区域内生活污水，并做到安全、稳定、优质达标排放。2024年7月-2025年6月洋浦污水处理费代征手续费24万元（即预计收缴污水处理费1200万×2%的手续费计取比例）；加强污水治理建设，改善生态环境，促进可持续发展。 </t>
  </si>
  <si>
    <t>日处理污水能力</t>
  </si>
  <si>
    <t>城镇用水户满意度</t>
  </si>
  <si>
    <t>400001-儋州市社会保险服务中心</t>
  </si>
  <si>
    <t>46040021T000000011905-退休人员计划生育奖励金</t>
  </si>
  <si>
    <t>根据《海南省城镇从业人员基本养老保险条例》第三十一条规定，2025年计划生育奖励金享受待遇人员预算月平均人数11500人，月人均奖励金235元，月应补贴2702500元，全年预计资金3243万元。</t>
  </si>
  <si>
    <t>指标调整次数</t>
  </si>
  <si>
    <t>＜</t>
  </si>
  <si>
    <t>退休人员计划生育奖励金支出失败人次</t>
  </si>
  <si>
    <t>11500</t>
  </si>
  <si>
    <t>退休人员计划生育奖励金发放及时率</t>
  </si>
  <si>
    <t>保证退休人员计划生育奖励金正常发放</t>
  </si>
  <si>
    <t>享受计划生育奖励金的退休人员满意度</t>
  </si>
  <si>
    <t>46040021T000000012069-机关事业单位退休人员住房物业管理补贴</t>
  </si>
  <si>
    <t>2025年机关事业单位退休人员住房物业管理补贴月平均人数预计9150人，月人均补贴金额185元，每月应补贴1692750元，全年预算资金20313000元。</t>
  </si>
  <si>
    <t>机关事业单位退休人员住房物业管理补贴发放失败数</t>
  </si>
  <si>
    <t>9150</t>
  </si>
  <si>
    <t>机关事业单位退休人员住房物业管理补贴发放及时性</t>
  </si>
  <si>
    <t>保证机关事业单位退休人员住房物业管理补贴正常发放</t>
  </si>
  <si>
    <t>46040021T000000012073-机关事业单位退休人员通迅费补贴</t>
  </si>
  <si>
    <t>2025年机关事业单位退休人员通迅费补贴月平均人数预算9150人，月人均补贴金额60元，每月应补贴549000元，全年预算资金6588000元。</t>
  </si>
  <si>
    <t>机关事业单位退休人员通迅费补贴发放失败数</t>
  </si>
  <si>
    <t>机关事业单位退休人员通迅费补贴发放及时性</t>
  </si>
  <si>
    <t>保证机关事业单位退休人员通迅费补贴正常发放</t>
  </si>
  <si>
    <t>机关事业单位退休人员满意度</t>
  </si>
  <si>
    <t>46040021T000000012235-机关事业基本养老保险基金缺口补助</t>
  </si>
  <si>
    <t>根据2024年我市机关事业单位基本养老基金收支预算，预计2025年度我市机关事业单位基本养老保险基金收支缺口资金20000万。</t>
  </si>
  <si>
    <t>参加机关事业基本养老保险人数</t>
  </si>
  <si>
    <t>29000</t>
  </si>
  <si>
    <t>人数</t>
  </si>
  <si>
    <t>收入预算完成率</t>
  </si>
  <si>
    <t>养老金待遇发放及时性</t>
  </si>
  <si>
    <t>保证机关事业基本养老保险基金正常支出</t>
  </si>
  <si>
    <t>参保人满意度</t>
  </si>
  <si>
    <t>46040021T000000012244-城乡居民基础性养老金本级财政补助</t>
  </si>
  <si>
    <t>根据《海南省城乡居民基本养老保险办法》文件规定，2025年城乡居民养老保险基础养老金上调7.70元，我市2025年城乡居民养老月基础养老金为232元，其中：中央月人均补助103元，省月人均补助77.40元，市县级月人均补助51.60元。2025年我市月人均应补助51.60元，预计2025年城乡居民养老领取待遇月平均人数91000人，每月应补助4695600元，全年应补助资金56347200元；2025年我市居民养老死亡人员3900人，丧葬抚恤金补贴每人2472.00元，地方财政补助按40%即每人988.80元，共需补助3856320元；合计60203520元。</t>
  </si>
  <si>
    <t>城乡居民领取养老金待遇失败人数</t>
  </si>
  <si>
    <t>城乡居民养老金待遇发放完成率</t>
  </si>
  <si>
    <t>城乡居民养老金待遇发放及时性</t>
  </si>
  <si>
    <t>保证我市城乡居民领取待 遇人员正常领取养老金</t>
  </si>
  <si>
    <t>46040021T000000012263-城乡居民养老保险本级财政缴费补助</t>
  </si>
  <si>
    <t>根据城乡居民基本养老保险有关规定，2025年预计我市城乡居民养老缴费人数228000人（其中洋浦18300人），预计人均市级财政缴费补助20元（洋浦地区再增加每人100元），全年所需资金6390000元；预计2025年代缴特殊人员19500人，每人200元，全年所需资金3900000元；合计10290000元。</t>
  </si>
  <si>
    <t>城乡居民养老缴费人数</t>
  </si>
  <si>
    <t>缴费标准执行率</t>
  </si>
  <si>
    <t>城乡居民养老金缴费工作完成及时性</t>
  </si>
  <si>
    <t>城乡居民养老保障覆盖率</t>
  </si>
  <si>
    <t>46040021T000000012379-城乡居民基本医疗保险配套资金</t>
  </si>
  <si>
    <t>2025年城乡居民医疗保险财政配套资金预计每人700元，其中：中央补助420元、省级补助196元，市级补助84元。2025年预计参保人数820000人，市级财政配套资金每人按84元计算，2025年预计配套资金68880000元.</t>
  </si>
  <si>
    <t>城镇居民医疗缴费人数</t>
  </si>
  <si>
    <t>城镇居民医疗缴费工作完成及时性</t>
  </si>
  <si>
    <t>保障城镇居民基本医疗保 险参保人员补助金正常发放</t>
  </si>
  <si>
    <t>46040021T000000012763-机关事业丧葬抚恤补助支出预算</t>
  </si>
  <si>
    <t>根据估计，2024年在岗职工月平均工资为9500元。2025年机关事业单位退休人员死亡人数预计280人，其中：机关死亡人数预计70人，事业死亡人数预计210人，具体计算如下：1.机关丧抚待遇：（70*4600*40）+（9500*4*70）+110000*70（上年度全国城镇居民人均可支配收入的2倍预算）=12880000+2660000+7700000=23240000元；2.事业丧抚待遇：（210*4500*20）+（9500*4*210）=18900000+7980000=26880000元；合计50120000元。2025年预计我市机关事业单位退休人员丧葬抚恤补助5012万元。</t>
  </si>
  <si>
    <t>补助抚恤对象人数</t>
  </si>
  <si>
    <t>补助抚恤对象标准执行率</t>
  </si>
  <si>
    <t>补助抚恤对象待遇发放时限</t>
  </si>
  <si>
    <t>补助抚恤对象覆盖率</t>
  </si>
  <si>
    <t>受助家庭满意度</t>
  </si>
  <si>
    <t>46040021T000000012834-医疗救助资金</t>
  </si>
  <si>
    <t>2023年我市城乡医疗救助待遇支出2846万元，2024年1月至8月待遇支出2667万元，预计全年支出3300万元，2025年我市城乡医疗救助待遇支出预计4000万元，2024年城乡医疗救助中央和省级财政补助1433万元，根据《海南省城乡医疗救助补助资金管理办法》（琼财社规[2022]11号文件精神，2025年预计市级城乡医疗救助补助资金2500万元。</t>
  </si>
  <si>
    <t>医疗救助保障人数</t>
  </si>
  <si>
    <t>困难群众救助补助覆盖面</t>
  </si>
  <si>
    <t>困难群众救助补助按时发放率</t>
  </si>
  <si>
    <t>困难群众对政策的知晓率</t>
  </si>
  <si>
    <t>受助人员满意度</t>
  </si>
  <si>
    <t>46040023T000001052637-企业养老保险调标补助</t>
  </si>
  <si>
    <t>企业养老保险参保人数</t>
  </si>
  <si>
    <t>缴费调标补助标准执行完成率</t>
  </si>
  <si>
    <t>缴费工作按时完成率</t>
  </si>
  <si>
    <t>保障企业养老保险正常发放</t>
  </si>
  <si>
    <t>退休企业职工满意度</t>
  </si>
  <si>
    <t>46040024T000001278522-机关事业单位离退休人员生活补贴</t>
  </si>
  <si>
    <t>2025年机关事业单位离退休人员生活补贴月平均人数预计9100人，月补贴金额1530元，每月应补贴13920000元，全年预算资金167076000元。</t>
  </si>
  <si>
    <t>机关事业单位离退休人员生活补贴标准执行率</t>
  </si>
  <si>
    <t>机关事业单位离退休人员生活补贴发放及时率</t>
  </si>
  <si>
    <t>保证机关事业单位离退休人员生活补贴正常发放</t>
  </si>
  <si>
    <t>我市机关事业单位离退休人员满意度</t>
  </si>
  <si>
    <t>403001-儋州市民政局</t>
  </si>
  <si>
    <t>46040021T000000013279-重度残疾人护理补贴</t>
  </si>
  <si>
    <t xml:space="preserve">发放重度残疾人护理补贴，保障重度残疾人日常生活 </t>
  </si>
  <si>
    <t>发放重度残疾人护理补贴人数</t>
  </si>
  <si>
    <t>发放重度残疾人护理补贴到位率</t>
  </si>
  <si>
    <t>发放重度残疾人护理补贴及时率</t>
  </si>
  <si>
    <t>保障重度残疾人生活改善情况</t>
  </si>
  <si>
    <t>重度残疾人满意度</t>
  </si>
  <si>
    <t>46040021T000000013281-困难残疾人生活补贴</t>
  </si>
  <si>
    <t>　发放对困难残疾人的生活补贴，保障困难残疾人的生活质量</t>
  </si>
  <si>
    <t>发放对困难残疾人的生活补贴人数</t>
  </si>
  <si>
    <t>发放对困难残疾人的生活补贴到位率</t>
  </si>
  <si>
    <t>发放对困难残疾人的生活补贴及时率</t>
  </si>
  <si>
    <t>发放对困难残疾人的生活补贴工作完成度</t>
  </si>
  <si>
    <t>困难残疾人满意度</t>
  </si>
  <si>
    <t>46040021T000000013283-事实无人抚养儿童生活补贴</t>
  </si>
  <si>
    <t>发放事实无人抚养儿童生活补贴，保障事实无人抚养儿童身心健康成长</t>
  </si>
  <si>
    <t>发放事实无人抚养儿童人数</t>
  </si>
  <si>
    <t>事实无人抚养儿童补贴到位率</t>
  </si>
  <si>
    <t>事实无人抚养儿童补贴及时率</t>
  </si>
  <si>
    <t>事实无人抚养儿童补贴发放情况</t>
  </si>
  <si>
    <t>事实无人抚养儿童满意度</t>
  </si>
  <si>
    <t>46040023T000001029105-高龄津贴</t>
  </si>
  <si>
    <t>做好发放80岁以上老人高龄津贴</t>
  </si>
  <si>
    <t>发放80岁以上老人高龄津贴人数</t>
  </si>
  <si>
    <t>按规定标准发放补助资金</t>
  </si>
  <si>
    <t>发放80岁以上老人高龄津贴及时率</t>
  </si>
  <si>
    <t>改善高龄老人生存环境</t>
  </si>
  <si>
    <t>抽查80岁以上老人满意度</t>
  </si>
  <si>
    <t>403005-儋州市社会救助服务中心</t>
  </si>
  <si>
    <t>46040021T000000013500-城市最低生活保障金</t>
  </si>
  <si>
    <t>规范城乡低保政策实施，合理确定低保标准，使低保对象基本生活得到有所保障。</t>
  </si>
  <si>
    <t>城市低保对象人数</t>
  </si>
  <si>
    <t>5180</t>
  </si>
  <si>
    <t>按规定低保标准发放补助资金</t>
  </si>
  <si>
    <t>690</t>
  </si>
  <si>
    <t>按月及时拨付低保资金率</t>
  </si>
  <si>
    <t>提高低保人员生活水平</t>
  </si>
  <si>
    <t>有所提高</t>
  </si>
  <si>
    <t>46040021T000000013501-农村最低生活保障金</t>
  </si>
  <si>
    <t>农村低保对象人数</t>
  </si>
  <si>
    <t>16500</t>
  </si>
  <si>
    <t>按规定农村低保标准发放补助资金</t>
  </si>
  <si>
    <t>640</t>
  </si>
  <si>
    <t>46040021T000000013510-农村特困人员救助供养</t>
  </si>
  <si>
    <t>统筹城乡特困人员救助供养工作，合理确定保障标准。</t>
  </si>
  <si>
    <t>特困对象人数</t>
  </si>
  <si>
    <t>1650</t>
  </si>
  <si>
    <t>900</t>
  </si>
  <si>
    <t>按月及时拨付特困资金率</t>
  </si>
  <si>
    <t>提高特困人员生活水平</t>
  </si>
  <si>
    <t>404001-儋州市卫生健康委员会</t>
  </si>
  <si>
    <t>46040021T000000013651-基本公共卫生服务项目补助经费</t>
  </si>
  <si>
    <t>按季度给我市各家医疗单位发放卫生服务补助，医疗单位按每人5元/月的标准给我市市民发放卫生补助，做好地方病防治、职业病防治、重大疾病及健康危害因素监测、疾病预防控制、妇幼健康服务、老年健康与医养结合服务、食品安全保障、卫生监督管理、卫生应急队伍建设、人口监测与计划生育服务、健康素养促进等19项项目工作。</t>
  </si>
  <si>
    <t>基卫补助服务人数</t>
  </si>
  <si>
    <t>万人</t>
  </si>
  <si>
    <t>服务人口</t>
  </si>
  <si>
    <t>基卫补助发放次数</t>
  </si>
  <si>
    <t>任务完成达成率</t>
  </si>
  <si>
    <t>任务及时性</t>
  </si>
  <si>
    <t>任务社会效益</t>
  </si>
  <si>
    <t>46040022T000000172044-垦区医疗卫生机构补助经费</t>
  </si>
  <si>
    <t>按时发放国营农场在职422名人员工资，保障我市农场医院归入地方管理人员基本生活保障,调动人员积极性。</t>
  </si>
  <si>
    <t>资金使用的垦区医院数</t>
  </si>
  <si>
    <t>国营农场在职人员数</t>
  </si>
  <si>
    <t>422</t>
  </si>
  <si>
    <t>国营农场人员工资发放完成率</t>
  </si>
  <si>
    <t>国营农场人员工资发放及时性</t>
  </si>
  <si>
    <t>留住国营农场医护人员的重要性</t>
  </si>
  <si>
    <t>国营农场职工满意度</t>
  </si>
  <si>
    <t>46040023T000001029998-上海九院合作经费</t>
  </si>
  <si>
    <t>为了更好开展上海九院合作工作，现申请资金，如上海九院专家补贴资金。</t>
  </si>
  <si>
    <t>上海九院专家补贴金额</t>
  </si>
  <si>
    <t>上海九院合作经费完成率</t>
  </si>
  <si>
    <t>上海九院专家补贴完成及时性</t>
  </si>
  <si>
    <t>上海九院专家补贴对社会效益</t>
  </si>
  <si>
    <t>上海九院专家补贴对可持续性发展</t>
  </si>
  <si>
    <t>人民群众满意度</t>
  </si>
  <si>
    <t>46040023T000001030013-药品零差率销售补助</t>
  </si>
  <si>
    <t>为了更好完成药品零差率销售工作，现申请补助，项目有市级公立医院药品零差率销售补助。</t>
  </si>
  <si>
    <t>药品零差率销售金额</t>
  </si>
  <si>
    <t>3500000</t>
  </si>
  <si>
    <t>药品零差率销售完成率</t>
  </si>
  <si>
    <t>药品零差率销售完成及时性</t>
  </si>
  <si>
    <t>药品零差率销售对社会效益影响</t>
  </si>
  <si>
    <t>药品零差率销售可持续性</t>
  </si>
  <si>
    <t>46040023T000001214611-基层医疗卫生专业技术人才乡镇工作补贴</t>
  </si>
  <si>
    <t>基层医疗卫生专业技术人才乡镇工作补贴；全市基层医疗卫生专业技术人才工作补贴：按照儋府办〔2023〕16号标准，我市基层人才达到1200人，按估算，预计2025年我市基层医疗卫生专业技术人才工作补贴约1900万元。第四人民医院：2024年12月-2025年12月份工作补贴186.16万元，以上合计2086.16万元。</t>
  </si>
  <si>
    <t>改善我市基层专业技术人员待遇人数</t>
  </si>
  <si>
    <t>提高我市基层医务人员待遇</t>
  </si>
  <si>
    <t>稳定社会</t>
  </si>
  <si>
    <t>基层技术人员满意度</t>
  </si>
  <si>
    <t>社会成本指标</t>
  </si>
  <si>
    <t>降低我市技术人员流动率</t>
  </si>
  <si>
    <t>404014-海南西部中心医院</t>
  </si>
  <si>
    <t>46040021T000000011710-上海九院合作托管经费</t>
  </si>
  <si>
    <t>为我院的发展建设，提高我院医疗综合实力，按协议约定，海南西部中心医院每年按1000万元人民币的合作经费支付给上海九院。</t>
  </si>
  <si>
    <t>我院员工前往上海九院培训的人数</t>
  </si>
  <si>
    <t>提高上海专家积极性</t>
  </si>
  <si>
    <t>资金下达的及时性</t>
  </si>
  <si>
    <t>提高我院医疗水平</t>
  </si>
  <si>
    <t>上海专家的满意度</t>
  </si>
  <si>
    <t>93</t>
  </si>
  <si>
    <t>410001-儋州市退役军人事务局本级</t>
  </si>
  <si>
    <t>46040021T000000012967-义务兵家庭优待金</t>
  </si>
  <si>
    <t>发放城乡参军义务兵、消防士家庭优待金及在服役期间现役军人立功受奖奖励金、优秀士兵奖励金，对平衡兵役义务、鼓励青年参军报国、服务部队备战打仗具有积极意义。</t>
  </si>
  <si>
    <t>补助优待对象人数</t>
  </si>
  <si>
    <t>860</t>
  </si>
  <si>
    <t>补助优待标准执行率</t>
  </si>
  <si>
    <t>补助优待工作按时完成率</t>
  </si>
  <si>
    <t>推动有志青年投身军营保卫建设国家</t>
  </si>
  <si>
    <t>义务兵和消防士满意度</t>
  </si>
</sst>
</file>

<file path=xl/styles.xml><?xml version="1.0" encoding="utf-8"?>
<styleSheet xmlns="http://schemas.openxmlformats.org/spreadsheetml/2006/main">
  <numFmts count="11">
    <numFmt numFmtId="176" formatCode="_ * #,##0.0_ ;_ * \-#,##0.0_ ;_ * &quot;-&quot;??.0_ ;_ @_ "/>
    <numFmt numFmtId="177" formatCode="0_ "/>
    <numFmt numFmtId="178" formatCode="_ * #,##0_ ;_ * \-#,##0_ ;_ * &quot;-&quot;??_ ;_ @_ "/>
    <numFmt numFmtId="179" formatCode="#,##0.00_ "/>
    <numFmt numFmtId="180" formatCode="0.00_ "/>
    <numFmt numFmtId="181" formatCode="_ * #,##0.0_ ;_ * \-#,##0.0_ ;_ * &quot;-&quot;_ ;_ @_ "/>
    <numFmt numFmtId="182" formatCode="#,##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85">
    <font>
      <sz val="11"/>
      <color theme="1"/>
      <name val="宋体"/>
      <charset val="134"/>
      <scheme val="minor"/>
    </font>
    <font>
      <sz val="12"/>
      <name val="宋体"/>
      <charset val="134"/>
    </font>
    <font>
      <sz val="11"/>
      <name val="宋体"/>
      <charset val="134"/>
    </font>
    <font>
      <b/>
      <u/>
      <sz val="22"/>
      <name val="宋体"/>
      <charset val="134"/>
      <scheme val="major"/>
    </font>
    <font>
      <b/>
      <sz val="22"/>
      <name val="宋体"/>
      <charset val="134"/>
      <scheme val="major"/>
    </font>
    <font>
      <sz val="14"/>
      <name val="宋体"/>
      <charset val="134"/>
    </font>
    <font>
      <sz val="12"/>
      <name val="Dialog"/>
      <charset val="134"/>
    </font>
    <font>
      <sz val="12"/>
      <color indexed="8"/>
      <name val="宋体"/>
      <charset val="134"/>
    </font>
    <font>
      <sz val="11"/>
      <name val="SimSun"/>
      <charset val="134"/>
    </font>
    <font>
      <b/>
      <sz val="12"/>
      <name val="宋体"/>
      <charset val="134"/>
    </font>
    <font>
      <sz val="11"/>
      <color rgb="FFFF0000"/>
      <name val="宋体"/>
      <charset val="134"/>
    </font>
    <font>
      <sz val="11"/>
      <color rgb="FFFF0000"/>
      <name val="SimSun"/>
      <charset val="134"/>
    </font>
    <font>
      <sz val="10"/>
      <name val="宋体"/>
      <charset val="134"/>
    </font>
    <font>
      <sz val="11"/>
      <color indexed="8"/>
      <name val="宋体"/>
      <charset val="1"/>
      <scheme val="minor"/>
    </font>
    <font>
      <sz val="9"/>
      <name val="SimSun"/>
      <charset val="134"/>
    </font>
    <font>
      <b/>
      <sz val="15"/>
      <name val="SimSun"/>
      <charset val="134"/>
    </font>
    <font>
      <b/>
      <sz val="11"/>
      <name val="SimSun"/>
      <charset val="134"/>
    </font>
    <font>
      <sz val="11"/>
      <color rgb="FF000000"/>
      <name val="SimSun"/>
      <charset val="134"/>
    </font>
    <font>
      <b/>
      <sz val="11"/>
      <color theme="1"/>
      <name val="宋体"/>
      <charset val="134"/>
      <scheme val="minor"/>
    </font>
    <font>
      <b/>
      <u/>
      <sz val="22"/>
      <color theme="1"/>
      <name val="宋体"/>
      <charset val="134"/>
      <scheme val="minor"/>
    </font>
    <font>
      <b/>
      <u/>
      <sz val="12"/>
      <name val="宋体"/>
      <charset val="134"/>
    </font>
    <font>
      <b/>
      <sz val="12"/>
      <name val="黑体"/>
      <charset val="134"/>
    </font>
    <font>
      <b/>
      <sz val="12"/>
      <color theme="1"/>
      <name val="宋体"/>
      <charset val="134"/>
      <scheme val="minor"/>
    </font>
    <font>
      <b/>
      <sz val="12"/>
      <color theme="1"/>
      <name val="黑体"/>
      <charset val="134"/>
    </font>
    <font>
      <b/>
      <sz val="12"/>
      <color indexed="8"/>
      <name val="宋体"/>
      <charset val="134"/>
    </font>
    <font>
      <b/>
      <sz val="11"/>
      <color rgb="FF000000"/>
      <name val="宋体"/>
      <charset val="134"/>
    </font>
    <font>
      <sz val="11"/>
      <color rgb="FF000000"/>
      <name val="宋体"/>
      <charset val="134"/>
    </font>
    <font>
      <b/>
      <sz val="12"/>
      <color indexed="8"/>
      <name val="黑体"/>
      <charset val="134"/>
    </font>
    <font>
      <b/>
      <sz val="11"/>
      <name val="宋体"/>
      <charset val="134"/>
    </font>
    <font>
      <b/>
      <sz val="11"/>
      <name val="宋体"/>
      <charset val="134"/>
      <scheme val="minor"/>
    </font>
    <font>
      <b/>
      <u/>
      <sz val="12"/>
      <color indexed="8"/>
      <name val="黑体"/>
      <charset val="134"/>
    </font>
    <font>
      <u/>
      <sz val="12"/>
      <color indexed="8"/>
      <name val="宋体"/>
      <charset val="134"/>
    </font>
    <font>
      <sz val="12"/>
      <color theme="1"/>
      <name val="宋体"/>
      <charset val="134"/>
    </font>
    <font>
      <sz val="11"/>
      <color theme="1"/>
      <name val="宋体"/>
      <charset val="134"/>
    </font>
    <font>
      <b/>
      <sz val="36"/>
      <color rgb="FF000000"/>
      <name val="黑体"/>
      <charset val="134"/>
    </font>
    <font>
      <b/>
      <sz val="22"/>
      <color rgb="FF000000"/>
      <name val="楷体"/>
      <charset val="134"/>
    </font>
    <font>
      <b/>
      <sz val="16"/>
      <color rgb="FF000000"/>
      <name val="宋体"/>
      <charset val="134"/>
    </font>
    <font>
      <sz val="11"/>
      <color indexed="20"/>
      <name val="宋体"/>
      <charset val="134"/>
    </font>
    <font>
      <sz val="11"/>
      <color indexed="8"/>
      <name val="宋体"/>
      <charset val="134"/>
    </font>
    <font>
      <sz val="11"/>
      <color indexed="9"/>
      <name val="宋体"/>
      <charset val="134"/>
    </font>
    <font>
      <sz val="10"/>
      <name val="MS Sans Serif"/>
      <charset val="134"/>
    </font>
    <font>
      <sz val="10"/>
      <name val="Helv"/>
      <charset val="134"/>
    </font>
    <font>
      <b/>
      <sz val="11"/>
      <color indexed="63"/>
      <name val="宋体"/>
      <charset val="134"/>
    </font>
    <font>
      <sz val="9"/>
      <name val="宋体"/>
      <charset val="134"/>
    </font>
    <font>
      <b/>
      <sz val="11"/>
      <color indexed="56"/>
      <name val="宋体"/>
      <charset val="134"/>
    </font>
    <font>
      <sz val="11"/>
      <color indexed="62"/>
      <name val="宋体"/>
      <charset val="134"/>
    </font>
    <font>
      <i/>
      <sz val="12"/>
      <color indexed="23"/>
      <name val="宋体"/>
      <charset val="134"/>
    </font>
    <font>
      <b/>
      <sz val="11"/>
      <color indexed="9"/>
      <name val="宋体"/>
      <charset val="134"/>
    </font>
    <font>
      <sz val="11"/>
      <color indexed="58"/>
      <name val="宋体"/>
      <charset val="134"/>
    </font>
    <font>
      <sz val="11"/>
      <color indexed="17"/>
      <name val="宋体"/>
      <charset val="134"/>
    </font>
    <font>
      <sz val="11"/>
      <color theme="1"/>
      <name val="宋体"/>
      <charset val="0"/>
      <scheme val="minor"/>
    </font>
    <font>
      <b/>
      <sz val="13"/>
      <color theme="3"/>
      <name val="宋体"/>
      <charset val="134"/>
      <scheme val="minor"/>
    </font>
    <font>
      <sz val="7"/>
      <name val="Small Fonts"/>
      <charset val="134"/>
    </font>
    <font>
      <b/>
      <sz val="13"/>
      <color indexed="56"/>
      <name val="宋体"/>
      <charset val="134"/>
    </font>
    <font>
      <b/>
      <sz val="10"/>
      <name val="MS Sans Serif"/>
      <charset val="134"/>
    </font>
    <font>
      <sz val="11"/>
      <color indexed="60"/>
      <name val="宋体"/>
      <charset val="134"/>
    </font>
    <font>
      <b/>
      <sz val="18"/>
      <color indexed="56"/>
      <name val="宋体"/>
      <charset val="134"/>
    </font>
    <font>
      <i/>
      <sz val="11"/>
      <color indexed="23"/>
      <name val="宋体"/>
      <charset val="134"/>
    </font>
    <font>
      <sz val="11"/>
      <color rgb="FF9C6500"/>
      <name val="宋体"/>
      <charset val="0"/>
      <scheme val="minor"/>
    </font>
    <font>
      <sz val="11"/>
      <color theme="0"/>
      <name val="宋体"/>
      <charset val="0"/>
      <scheme val="minor"/>
    </font>
    <font>
      <sz val="11"/>
      <color rgb="FF3F3F76"/>
      <name val="宋体"/>
      <charset val="0"/>
      <scheme val="minor"/>
    </font>
    <font>
      <u/>
      <sz val="11"/>
      <color rgb="FF0000FF"/>
      <name val="宋体"/>
      <charset val="0"/>
      <scheme val="minor"/>
    </font>
    <font>
      <sz val="11"/>
      <color indexed="10"/>
      <name val="宋体"/>
      <charset val="134"/>
    </font>
    <font>
      <b/>
      <sz val="11"/>
      <color indexed="8"/>
      <name val="宋体"/>
      <charset val="134"/>
    </font>
    <font>
      <b/>
      <sz val="15"/>
      <color indexed="56"/>
      <name val="宋体"/>
      <charset val="134"/>
    </font>
    <font>
      <sz val="11"/>
      <color indexed="52"/>
      <name val="宋体"/>
      <charset val="134"/>
    </font>
    <font>
      <sz val="11"/>
      <color rgb="FF006100"/>
      <name val="宋体"/>
      <charset val="0"/>
      <scheme val="minor"/>
    </font>
    <font>
      <b/>
      <sz val="18"/>
      <color theme="3"/>
      <name val="宋体"/>
      <charset val="134"/>
      <scheme val="minor"/>
    </font>
    <font>
      <sz val="12"/>
      <color indexed="60"/>
      <name val="宋体"/>
      <charset val="134"/>
    </font>
    <font>
      <b/>
      <sz val="11"/>
      <color indexed="52"/>
      <name val="宋体"/>
      <charset val="134"/>
    </font>
    <font>
      <sz val="11"/>
      <color rgb="FF9C0006"/>
      <name val="宋体"/>
      <charset val="0"/>
      <scheme val="minor"/>
    </font>
    <font>
      <b/>
      <sz val="11"/>
      <color theme="1"/>
      <name val="宋体"/>
      <charset val="0"/>
      <scheme val="minor"/>
    </font>
    <font>
      <sz val="11"/>
      <color rgb="FFFF0000"/>
      <name val="宋体"/>
      <charset val="0"/>
      <scheme val="minor"/>
    </font>
    <font>
      <sz val="11"/>
      <color rgb="FFFA7D00"/>
      <name val="宋体"/>
      <charset val="0"/>
      <scheme val="minor"/>
    </font>
    <font>
      <sz val="11"/>
      <color indexed="17"/>
      <name val="Tahoma"/>
      <charset val="134"/>
    </font>
    <font>
      <sz val="12"/>
      <name val="Times New Roman"/>
      <charset val="134"/>
    </font>
    <font>
      <b/>
      <sz val="11"/>
      <color rgb="FFFFFFF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b/>
      <sz val="11"/>
      <color rgb="FF3F3F3F"/>
      <name val="宋体"/>
      <charset val="0"/>
      <scheme val="minor"/>
    </font>
    <font>
      <sz val="11"/>
      <color indexed="20"/>
      <name val="Tahoma"/>
      <charset val="134"/>
    </font>
    <font>
      <b/>
      <sz val="11"/>
      <color rgb="FFFA7D00"/>
      <name val="宋体"/>
      <charset val="0"/>
      <scheme val="minor"/>
    </font>
    <font>
      <b/>
      <sz val="15"/>
      <color theme="3"/>
      <name val="宋体"/>
      <charset val="134"/>
      <scheme val="minor"/>
    </font>
    <font>
      <b/>
      <sz val="22"/>
      <color theme="1"/>
      <name val="宋体"/>
      <charset val="134"/>
      <scheme val="minor"/>
    </font>
  </fonts>
  <fills count="56">
    <fill>
      <patternFill patternType="none"/>
    </fill>
    <fill>
      <patternFill patternType="gray125"/>
    </fill>
    <fill>
      <patternFill patternType="solid">
        <fgColor indexed="9"/>
        <bgColor indexed="64"/>
      </patternFill>
    </fill>
    <fill>
      <patternFill patternType="solid">
        <fgColor indexed="45"/>
        <bgColor indexed="64"/>
      </patternFill>
    </fill>
    <fill>
      <patternFill patternType="solid">
        <fgColor indexed="27"/>
        <bgColor indexed="64"/>
      </patternFill>
    </fill>
    <fill>
      <patternFill patternType="solid">
        <fgColor indexed="29"/>
        <bgColor indexed="64"/>
      </patternFill>
    </fill>
    <fill>
      <patternFill patternType="solid">
        <fgColor indexed="57"/>
        <bgColor indexed="64"/>
      </patternFill>
    </fill>
    <fill>
      <patternFill patternType="solid">
        <fgColor indexed="49"/>
        <bgColor indexed="64"/>
      </patternFill>
    </fill>
    <fill>
      <patternFill patternType="solid">
        <fgColor indexed="22"/>
        <bgColor indexed="64"/>
      </patternFill>
    </fill>
    <fill>
      <patternFill patternType="solid">
        <fgColor indexed="47"/>
        <bgColor indexed="64"/>
      </patternFill>
    </fill>
    <fill>
      <patternFill patternType="solid">
        <fgColor indexed="26"/>
        <bgColor indexed="64"/>
      </patternFill>
    </fill>
    <fill>
      <patternFill patternType="solid">
        <fgColor indexed="55"/>
        <bgColor indexed="64"/>
      </patternFill>
    </fill>
    <fill>
      <patternFill patternType="solid">
        <fgColor indexed="42"/>
        <bgColor indexed="64"/>
      </patternFill>
    </fill>
    <fill>
      <patternFill patternType="solid">
        <fgColor indexed="36"/>
        <bgColor indexed="64"/>
      </patternFill>
    </fill>
    <fill>
      <patternFill patternType="solid">
        <fgColor indexed="52"/>
        <bgColor indexed="64"/>
      </patternFill>
    </fill>
    <fill>
      <patternFill patternType="solid">
        <fgColor indexed="46"/>
        <bgColor indexed="64"/>
      </patternFill>
    </fill>
    <fill>
      <patternFill patternType="solid">
        <fgColor theme="5" tint="0.599993896298105"/>
        <bgColor indexed="64"/>
      </patternFill>
    </fill>
    <fill>
      <patternFill patternType="solid">
        <fgColor indexed="11"/>
        <bgColor indexed="64"/>
      </patternFill>
    </fill>
    <fill>
      <patternFill patternType="solid">
        <fgColor indexed="43"/>
        <bgColor indexed="64"/>
      </patternFill>
    </fill>
    <fill>
      <patternFill patternType="solid">
        <fgColor indexed="51"/>
        <bgColor indexed="64"/>
      </patternFill>
    </fill>
    <fill>
      <patternFill patternType="solid">
        <fgColor indexed="44"/>
        <bgColor indexed="64"/>
      </patternFill>
    </fill>
    <fill>
      <patternFill patternType="solid">
        <fgColor indexed="31"/>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indexed="30"/>
        <bgColor indexed="64"/>
      </patternFill>
    </fill>
    <fill>
      <patternFill patternType="solid">
        <fgColor indexed="10"/>
        <bgColor indexed="64"/>
      </patternFill>
    </fill>
    <fill>
      <patternFill patternType="solid">
        <fgColor theme="4" tint="0.399975585192419"/>
        <bgColor indexed="64"/>
      </patternFill>
    </fill>
    <fill>
      <patternFill patternType="solid">
        <fgColor rgb="FFC6EFCE"/>
        <bgColor indexed="64"/>
      </patternFill>
    </fill>
    <fill>
      <patternFill patternType="solid">
        <fgColor indexed="53"/>
        <bgColor indexed="64"/>
      </patternFill>
    </fill>
    <fill>
      <patternFill patternType="solid">
        <fgColor rgb="FFFFFFCC"/>
        <bgColor indexed="64"/>
      </patternFill>
    </fill>
    <fill>
      <patternFill patternType="solid">
        <fgColor theme="5"/>
        <bgColor indexed="64"/>
      </patternFill>
    </fill>
    <fill>
      <patternFill patternType="solid">
        <fgColor indexed="62"/>
        <bgColor indexed="64"/>
      </patternFill>
    </fill>
    <fill>
      <patternFill patternType="solid">
        <fgColor rgb="FFFFC7CE"/>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
      <patternFill patternType="solid">
        <fgColor theme="9" tint="0.599993896298105"/>
        <bgColor indexed="64"/>
      </patternFill>
    </fill>
    <fill>
      <patternFill patternType="solid">
        <fgColor theme="8"/>
        <bgColor indexed="64"/>
      </patternFill>
    </fill>
    <fill>
      <patternFill patternType="solid">
        <fgColor theme="8" tint="0.799981688894314"/>
        <bgColor indexed="64"/>
      </patternFill>
    </fill>
  </fills>
  <borders count="57">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style="thin">
        <color rgb="FF000000"/>
      </right>
      <top style="medium">
        <color rgb="FF000000"/>
      </top>
      <bottom style="medium">
        <color rgb="FF000000"/>
      </bottom>
      <diagonal/>
    </border>
    <border>
      <left/>
      <right style="thin">
        <color rgb="FF000000"/>
      </right>
      <top/>
      <bottom style="thin">
        <color rgb="FF000000"/>
      </bottom>
      <diagonal/>
    </border>
    <border>
      <left/>
      <right/>
      <top style="medium">
        <color rgb="FF000000"/>
      </top>
      <bottom style="medium">
        <color rgb="FF000000"/>
      </bottom>
      <diagonal/>
    </border>
    <border>
      <left/>
      <right/>
      <top/>
      <bottom style="thin">
        <color rgb="FF000000"/>
      </bottom>
      <diagonal/>
    </border>
    <border>
      <left/>
      <right/>
      <top style="medium">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medium">
        <color rgb="FF000000"/>
      </top>
      <bottom style="medium">
        <color rgb="FF000000"/>
      </bottom>
      <diagonal/>
    </border>
    <border>
      <left style="thin">
        <color rgb="FF000000"/>
      </left>
      <right/>
      <top/>
      <bottom style="thin">
        <color rgb="FF000000"/>
      </bottom>
      <diagonal/>
    </border>
    <border>
      <left/>
      <right style="thin">
        <color rgb="FF000000"/>
      </right>
      <top/>
      <bottom/>
      <diagonal/>
    </border>
    <border>
      <left style="thin">
        <color rgb="FF000000"/>
      </left>
      <right/>
      <top/>
      <bottom/>
      <diagonal/>
    </border>
    <border>
      <left/>
      <right/>
      <top/>
      <bottom style="medium">
        <color rgb="FF000000"/>
      </bottom>
      <diagonal/>
    </border>
    <border>
      <left style="thin">
        <color rgb="FF000000"/>
      </left>
      <right style="thin">
        <color rgb="FF000000"/>
      </right>
      <top/>
      <bottom style="medium">
        <color rgb="FF000000"/>
      </bottom>
      <diagonal/>
    </border>
    <border>
      <left style="medium">
        <color rgb="FF000000"/>
      </left>
      <right/>
      <top/>
      <bottom/>
      <diagonal/>
    </border>
    <border>
      <left style="thin">
        <color rgb="FF000000"/>
      </left>
      <right/>
      <top/>
      <bottom style="medium">
        <color rgb="FF000000"/>
      </bottom>
      <diagonal/>
    </border>
    <border>
      <left style="medium">
        <color rgb="FF000000"/>
      </left>
      <right/>
      <top/>
      <bottom style="medium">
        <color rgb="FF000000"/>
      </bottom>
      <diagonal/>
    </border>
    <border>
      <left style="thin">
        <color rgb="FF000000"/>
      </left>
      <right style="medium">
        <color rgb="FF000000"/>
      </right>
      <top/>
      <bottom/>
      <diagonal/>
    </border>
    <border>
      <left style="thin">
        <color rgb="FF000000"/>
      </left>
      <right style="medium">
        <color rgb="FF000000"/>
      </right>
      <top/>
      <bottom style="medium">
        <color rgb="FF000000"/>
      </bottom>
      <diagonal/>
    </border>
    <border>
      <left/>
      <right style="thin">
        <color rgb="FF000000"/>
      </right>
      <top style="medium">
        <color rgb="FF000000"/>
      </top>
      <bottom style="thin">
        <color rgb="FF000000"/>
      </bottom>
      <diagonal/>
    </border>
    <border>
      <left/>
      <right style="thin">
        <color rgb="FF000000"/>
      </right>
      <top/>
      <bottom style="medium">
        <color rgb="FF000000"/>
      </bottom>
      <diagonal/>
    </border>
    <border>
      <left/>
      <right/>
      <top style="medium">
        <color rgb="FF000000"/>
      </top>
      <bottom style="thin">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diagonal/>
    </border>
    <border>
      <left style="thin">
        <color rgb="FF000000"/>
      </left>
      <right/>
      <top style="thin">
        <color rgb="FF000000"/>
      </top>
      <bottom style="medium">
        <color rgb="FF000000"/>
      </bottom>
      <diagonal/>
    </border>
    <border>
      <left style="thin">
        <color indexed="8"/>
      </left>
      <right/>
      <top/>
      <bottom style="thin">
        <color indexed="8"/>
      </bottom>
      <diagonal/>
    </border>
    <border>
      <left style="thin">
        <color auto="true"/>
      </left>
      <right/>
      <top/>
      <bottom style="thin">
        <color auto="true"/>
      </bottom>
      <diagonal/>
    </border>
    <border>
      <left style="thin">
        <color auto="true"/>
      </left>
      <right/>
      <top style="thin">
        <color auto="true"/>
      </top>
      <bottom style="thin">
        <color auto="true"/>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medium">
        <color theme="4"/>
      </bottom>
      <diagonal/>
    </border>
    <border>
      <left/>
      <right/>
      <top/>
      <bottom style="thick">
        <color indexed="22"/>
      </bottom>
      <diagonal/>
    </border>
    <border>
      <left/>
      <right/>
      <top/>
      <bottom style="medium">
        <color indexed="30"/>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thick">
        <color indexed="62"/>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4">
    <xf numFmtId="0" fontId="0" fillId="0" borderId="0">
      <alignment vertical="center"/>
    </xf>
    <xf numFmtId="0" fontId="37" fillId="3" borderId="0" applyNumberFormat="false" applyBorder="false" applyAlignment="false" applyProtection="false">
      <alignment vertical="center"/>
    </xf>
    <xf numFmtId="0" fontId="63" fillId="0" borderId="48" applyNumberFormat="false" applyFill="false" applyAlignment="false" applyProtection="false">
      <alignment vertical="center"/>
    </xf>
    <xf numFmtId="0" fontId="38" fillId="15" borderId="0" applyNumberFormat="false" applyBorder="false" applyAlignment="false" applyProtection="false">
      <alignment vertical="center"/>
    </xf>
    <xf numFmtId="0" fontId="38" fillId="19" borderId="0" applyNumberFormat="false" applyBorder="false" applyAlignment="false" applyProtection="false">
      <alignment vertical="center"/>
    </xf>
    <xf numFmtId="0" fontId="47" fillId="11" borderId="43" applyNumberFormat="false" applyAlignment="false" applyProtection="false">
      <alignment vertical="center"/>
    </xf>
    <xf numFmtId="0" fontId="43" fillId="10" borderId="42" applyNumberFormat="false" applyFont="false" applyAlignment="false" applyProtection="false">
      <alignment vertical="center"/>
    </xf>
    <xf numFmtId="0" fontId="46" fillId="0" borderId="0" applyNumberFormat="false" applyFill="false" applyBorder="false" applyAlignment="false" applyProtection="false"/>
    <xf numFmtId="0" fontId="37" fillId="3"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37" fillId="3" borderId="0" applyNumberFormat="false" applyBorder="false" applyAlignment="false" applyProtection="false">
      <alignment vertical="center"/>
    </xf>
    <xf numFmtId="0" fontId="49" fillId="12" borderId="0" applyNumberFormat="false" applyBorder="false" applyAlignment="false" applyProtection="false">
      <alignment vertical="center"/>
    </xf>
    <xf numFmtId="0" fontId="45" fillId="9" borderId="41" applyNumberFormat="false" applyAlignment="false" applyProtection="false">
      <alignment vertical="center"/>
    </xf>
    <xf numFmtId="0" fontId="69" fillId="8" borderId="41" applyNumberFormat="false" applyAlignment="false" applyProtection="false">
      <alignment vertical="center"/>
    </xf>
    <xf numFmtId="0" fontId="37"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2" fillId="8" borderId="40" applyNumberFormat="false" applyAlignment="false" applyProtection="false">
      <alignment vertical="center"/>
    </xf>
    <xf numFmtId="0" fontId="39" fillId="5" borderId="0" applyNumberFormat="false" applyBorder="false" applyAlignment="false" applyProtection="false">
      <alignment vertical="center"/>
    </xf>
    <xf numFmtId="0" fontId="39" fillId="35" borderId="0" applyNumberFormat="false" applyBorder="false" applyAlignment="false" applyProtection="false">
      <alignment vertical="center"/>
    </xf>
    <xf numFmtId="0" fontId="39" fillId="28"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47" fillId="11" borderId="43" applyNumberFormat="false" applyAlignment="false" applyProtection="false">
      <alignment vertical="center"/>
    </xf>
    <xf numFmtId="0" fontId="37" fillId="3" borderId="0" applyNumberFormat="false" applyBorder="false" applyAlignment="false" applyProtection="false">
      <alignment vertical="center"/>
    </xf>
    <xf numFmtId="0" fontId="48" fillId="12" borderId="0" applyNumberFormat="false" applyBorder="false" applyAlignment="false" applyProtection="false">
      <alignment vertical="center"/>
    </xf>
    <xf numFmtId="0" fontId="69" fillId="8" borderId="41" applyNumberFormat="false" applyAlignment="false" applyProtection="false">
      <alignment vertical="center"/>
    </xf>
    <xf numFmtId="0" fontId="45" fillId="9" borderId="41" applyNumberFormat="false" applyAlignment="false" applyProtection="false">
      <alignment vertical="center"/>
    </xf>
    <xf numFmtId="0" fontId="44" fillId="0" borderId="0" applyNumberFormat="false" applyFill="false" applyBorder="false" applyAlignment="false" applyProtection="false">
      <alignment vertical="center"/>
    </xf>
    <xf numFmtId="0" fontId="38" fillId="15"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39" fillId="35" borderId="0" applyNumberFormat="false" applyBorder="false" applyAlignment="false" applyProtection="false">
      <alignment vertical="center"/>
    </xf>
    <xf numFmtId="0" fontId="43" fillId="0" borderId="0"/>
    <xf numFmtId="0" fontId="39" fillId="17" borderId="0" applyNumberFormat="false" applyBorder="false" applyAlignment="false" applyProtection="false">
      <alignment vertical="center"/>
    </xf>
    <xf numFmtId="0" fontId="74" fillId="12"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38" fillId="5" borderId="0" applyNumberFormat="false" applyBorder="false" applyAlignment="false" applyProtection="false">
      <alignment vertical="center"/>
    </xf>
    <xf numFmtId="0" fontId="49" fillId="12" borderId="0" applyNumberFormat="false" applyBorder="false" applyAlignment="false" applyProtection="false">
      <alignment vertical="center"/>
    </xf>
    <xf numFmtId="0" fontId="63" fillId="0" borderId="48" applyNumberFormat="false" applyFill="false" applyAlignment="false" applyProtection="false">
      <alignment vertical="center"/>
    </xf>
    <xf numFmtId="0" fontId="49" fillId="12" borderId="0" applyNumberFormat="false" applyBorder="false" applyAlignment="false" applyProtection="false">
      <alignment vertical="center"/>
    </xf>
    <xf numFmtId="0" fontId="49" fillId="12" borderId="0" applyNumberFormat="false" applyBorder="false" applyAlignment="false" applyProtection="false">
      <alignment vertical="center"/>
    </xf>
    <xf numFmtId="0" fontId="48" fillId="12" borderId="0" applyNumberFormat="false" applyBorder="false" applyAlignment="false" applyProtection="false">
      <alignment vertical="center"/>
    </xf>
    <xf numFmtId="0" fontId="75" fillId="0" borderId="0"/>
    <xf numFmtId="0" fontId="43" fillId="10" borderId="42" applyNumberFormat="false" applyFont="false" applyAlignment="false" applyProtection="false">
      <alignment vertical="center"/>
    </xf>
    <xf numFmtId="0" fontId="44" fillId="0" borderId="46" applyNumberFormat="false" applyFill="false" applyAlignment="false" applyProtection="false">
      <alignment vertical="center"/>
    </xf>
    <xf numFmtId="0" fontId="38" fillId="17"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9" fillId="12" borderId="0" applyNumberFormat="false" applyBorder="false" applyAlignment="false" applyProtection="false">
      <alignment vertical="center"/>
    </xf>
    <xf numFmtId="0" fontId="68" fillId="18" borderId="0" applyNumberFormat="false" applyBorder="false" applyAlignment="false" applyProtection="false"/>
    <xf numFmtId="0" fontId="44" fillId="0" borderId="46" applyNumberFormat="false" applyFill="false" applyAlignment="false" applyProtection="false">
      <alignment vertical="center"/>
    </xf>
    <xf numFmtId="0" fontId="39" fillId="5" borderId="0" applyNumberFormat="false" applyBorder="false" applyAlignment="false" applyProtection="false">
      <alignment vertical="center"/>
    </xf>
    <xf numFmtId="0" fontId="39" fillId="13" borderId="0" applyNumberFormat="false" applyBorder="false" applyAlignment="false" applyProtection="false">
      <alignment vertical="center"/>
    </xf>
    <xf numFmtId="0" fontId="39" fillId="29" borderId="0" applyNumberFormat="false" applyBorder="false" applyAlignment="false" applyProtection="false">
      <alignment vertical="center"/>
    </xf>
    <xf numFmtId="0" fontId="65" fillId="0" borderId="50" applyNumberFormat="false" applyFill="false" applyAlignment="false" applyProtection="false">
      <alignment vertical="center"/>
    </xf>
    <xf numFmtId="0" fontId="48" fillId="12"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46" fillId="0" borderId="0" applyNumberFormat="false" applyFill="false" applyBorder="false" applyAlignment="false" applyProtection="false"/>
    <xf numFmtId="0" fontId="43" fillId="10" borderId="42" applyNumberFormat="false" applyFont="false" applyAlignment="false" applyProtection="false">
      <alignment vertical="center"/>
    </xf>
    <xf numFmtId="0" fontId="38" fillId="4" borderId="0" applyNumberFormat="false" applyBorder="false" applyAlignment="false" applyProtection="false">
      <alignment vertical="center"/>
    </xf>
    <xf numFmtId="0" fontId="68" fillId="18" borderId="0" applyNumberFormat="false" applyBorder="false" applyAlignment="false" applyProtection="false"/>
    <xf numFmtId="0" fontId="37" fillId="3" borderId="0" applyNumberFormat="false" applyBorder="false" applyAlignment="false" applyProtection="false">
      <alignment vertical="center"/>
    </xf>
    <xf numFmtId="0" fontId="38" fillId="5" borderId="0" applyNumberFormat="false" applyBorder="false" applyAlignment="false" applyProtection="false">
      <alignment vertical="center"/>
    </xf>
    <xf numFmtId="0" fontId="53" fillId="0" borderId="45" applyNumberFormat="false" applyFill="false" applyAlignment="false" applyProtection="false">
      <alignment vertical="center"/>
    </xf>
    <xf numFmtId="0" fontId="42" fillId="8" borderId="40" applyNumberFormat="false" applyAlignment="false" applyProtection="false">
      <alignment vertical="center"/>
    </xf>
    <xf numFmtId="0" fontId="38" fillId="20" borderId="0" applyNumberFormat="false" applyBorder="false" applyAlignment="false" applyProtection="false">
      <alignment vertical="center"/>
    </xf>
    <xf numFmtId="0" fontId="47" fillId="11" borderId="43" applyNumberFormat="false" applyAlignment="false" applyProtection="false">
      <alignment vertical="center"/>
    </xf>
    <xf numFmtId="0" fontId="64" fillId="0" borderId="49" applyNumberFormat="false" applyFill="false" applyAlignment="false" applyProtection="false">
      <alignment vertical="center"/>
    </xf>
    <xf numFmtId="0" fontId="44" fillId="0" borderId="46" applyNumberFormat="false" applyFill="false" applyAlignment="false" applyProtection="false">
      <alignment vertical="center"/>
    </xf>
    <xf numFmtId="0" fontId="38" fillId="17"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0" fontId="39" fillId="13" borderId="0" applyNumberFormat="false" applyBorder="false" applyAlignment="false" applyProtection="false">
      <alignment vertical="center"/>
    </xf>
    <xf numFmtId="0" fontId="39" fillId="35" borderId="0" applyNumberFormat="false" applyBorder="false" applyAlignment="false" applyProtection="false">
      <alignment vertical="center"/>
    </xf>
    <xf numFmtId="0" fontId="43" fillId="0" borderId="0"/>
    <xf numFmtId="0" fontId="69" fillId="8" borderId="41" applyNumberFormat="false" applyAlignment="false" applyProtection="false">
      <alignment vertical="center"/>
    </xf>
    <xf numFmtId="0" fontId="63" fillId="0" borderId="48" applyNumberFormat="false" applyFill="false" applyAlignment="false" applyProtection="false">
      <alignment vertical="center"/>
    </xf>
    <xf numFmtId="0" fontId="38" fillId="19" borderId="0" applyNumberFormat="false" applyBorder="false" applyAlignment="false" applyProtection="false">
      <alignment vertical="center"/>
    </xf>
    <xf numFmtId="0" fontId="43" fillId="10" borderId="42" applyNumberFormat="false" applyFont="false" applyAlignment="false" applyProtection="false">
      <alignment vertical="center"/>
    </xf>
    <xf numFmtId="4" fontId="43" fillId="0" borderId="0" applyFont="false" applyFill="false" applyBorder="false" applyAlignment="false" applyProtection="false"/>
    <xf numFmtId="0" fontId="37" fillId="3" borderId="0" applyNumberFormat="false" applyBorder="false" applyAlignment="false" applyProtection="false">
      <alignment vertical="center"/>
    </xf>
    <xf numFmtId="0" fontId="1" fillId="0" borderId="0">
      <alignment vertical="center"/>
    </xf>
    <xf numFmtId="0" fontId="42" fillId="8" borderId="40" applyNumberFormat="false" applyAlignment="false" applyProtection="false">
      <alignment vertical="center"/>
    </xf>
    <xf numFmtId="0" fontId="39" fillId="7"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9" fillId="32" borderId="0" applyNumberFormat="false" applyBorder="false" applyAlignment="false" applyProtection="false">
      <alignment vertical="center"/>
    </xf>
    <xf numFmtId="0" fontId="39" fillId="28"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1" fillId="0" borderId="0">
      <alignment vertical="center"/>
    </xf>
    <xf numFmtId="0" fontId="37" fillId="3" borderId="0" applyNumberFormat="false" applyBorder="false" applyAlignment="false" applyProtection="false">
      <alignment vertical="center"/>
    </xf>
    <xf numFmtId="0" fontId="38" fillId="12" borderId="0" applyNumberFormat="false" applyBorder="false" applyAlignment="false" applyProtection="false">
      <alignment vertical="center"/>
    </xf>
    <xf numFmtId="0" fontId="45" fillId="9" borderId="41" applyNumberFormat="false" applyAlignment="false" applyProtection="false">
      <alignment vertical="center"/>
    </xf>
    <xf numFmtId="0" fontId="39" fillId="13"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68" fillId="18" borderId="0" applyNumberFormat="false" applyBorder="false" applyAlignment="false" applyProtection="false"/>
    <xf numFmtId="0" fontId="39" fillId="7" borderId="0" applyNumberFormat="false" applyBorder="false" applyAlignment="false" applyProtection="false">
      <alignment vertical="center"/>
    </xf>
    <xf numFmtId="0" fontId="48" fillId="12" borderId="0" applyNumberFormat="false" applyBorder="false" applyAlignment="false" applyProtection="false">
      <alignment vertical="center"/>
    </xf>
    <xf numFmtId="0" fontId="1" fillId="0" borderId="0"/>
    <xf numFmtId="0" fontId="38" fillId="12" borderId="0" applyNumberFormat="false" applyBorder="false" applyAlignment="false" applyProtection="false">
      <alignment vertical="center"/>
    </xf>
    <xf numFmtId="0" fontId="0" fillId="33" borderId="51" applyNumberFormat="false" applyFont="false" applyAlignment="false" applyProtection="false">
      <alignment vertical="center"/>
    </xf>
    <xf numFmtId="0" fontId="1" fillId="0" borderId="0">
      <alignment vertical="center"/>
    </xf>
    <xf numFmtId="0" fontId="38" fillId="20" borderId="0" applyNumberFormat="false" applyBorder="false" applyAlignment="false" applyProtection="false">
      <alignment vertical="center"/>
    </xf>
    <xf numFmtId="0" fontId="64" fillId="0" borderId="49" applyNumberFormat="false" applyFill="false" applyAlignment="false" applyProtection="false">
      <alignment vertical="center"/>
    </xf>
    <xf numFmtId="0" fontId="39" fillId="32" borderId="0" applyNumberFormat="false" applyBorder="false" applyAlignment="false" applyProtection="false">
      <alignment vertical="center"/>
    </xf>
    <xf numFmtId="0" fontId="49" fillId="12" borderId="0" applyNumberFormat="false" applyBorder="false" applyAlignment="false" applyProtection="false">
      <alignment vertical="center"/>
    </xf>
    <xf numFmtId="0" fontId="49" fillId="12"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38" fillId="12" borderId="0" applyNumberFormat="false" applyBorder="false" applyAlignment="false" applyProtection="false">
      <alignment vertical="center"/>
    </xf>
    <xf numFmtId="0" fontId="45" fillId="9" borderId="41" applyNumberFormat="false" applyAlignment="false" applyProtection="false">
      <alignment vertical="center"/>
    </xf>
    <xf numFmtId="0" fontId="49" fillId="12" borderId="0" applyNumberFormat="false" applyBorder="false" applyAlignment="false" applyProtection="false">
      <alignment vertical="center"/>
    </xf>
    <xf numFmtId="0" fontId="39" fillId="28"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64" fillId="0" borderId="49" applyNumberFormat="false" applyFill="false" applyAlignment="false" applyProtection="false">
      <alignment vertical="center"/>
    </xf>
    <xf numFmtId="0" fontId="49" fillId="12"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38" fillId="17"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37"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8" fillId="12" borderId="0" applyNumberFormat="false" applyBorder="false" applyAlignment="false" applyProtection="false">
      <alignment vertical="center"/>
    </xf>
    <xf numFmtId="0" fontId="77" fillId="0" borderId="0" applyNumberFormat="false" applyFill="false" applyBorder="false" applyAlignment="false" applyProtection="false">
      <alignment vertical="center"/>
    </xf>
    <xf numFmtId="0" fontId="38" fillId="21" borderId="0" applyNumberFormat="false" applyBorder="false" applyAlignment="false" applyProtection="false">
      <alignment vertical="center"/>
    </xf>
    <xf numFmtId="0" fontId="57" fillId="0" borderId="0" applyNumberFormat="false" applyFill="false" applyBorder="false" applyAlignment="false" applyProtection="false">
      <alignment vertical="center"/>
    </xf>
    <xf numFmtId="0" fontId="39" fillId="7" borderId="0" applyNumberFormat="false" applyBorder="false" applyAlignment="false" applyProtection="false">
      <alignment vertical="center"/>
    </xf>
    <xf numFmtId="0" fontId="48" fillId="12" borderId="0" applyNumberFormat="false" applyBorder="false" applyAlignment="false" applyProtection="false">
      <alignment vertical="center"/>
    </xf>
    <xf numFmtId="0" fontId="43" fillId="10" borderId="42" applyNumberFormat="false" applyFont="false" applyAlignment="false" applyProtection="false">
      <alignment vertical="center"/>
    </xf>
    <xf numFmtId="0" fontId="64" fillId="0" borderId="49" applyNumberFormat="false" applyFill="false" applyAlignment="false" applyProtection="false">
      <alignment vertical="center"/>
    </xf>
    <xf numFmtId="0" fontId="65" fillId="0" borderId="50" applyNumberFormat="false" applyFill="false" applyAlignment="false" applyProtection="false">
      <alignment vertical="center"/>
    </xf>
    <xf numFmtId="0" fontId="37" fillId="3" borderId="0" applyNumberFormat="false" applyBorder="false" applyAlignment="false" applyProtection="false">
      <alignment vertical="center"/>
    </xf>
    <xf numFmtId="0" fontId="49" fillId="12" borderId="0" applyNumberFormat="false" applyBorder="false" applyAlignment="false" applyProtection="false">
      <alignment vertical="center"/>
    </xf>
    <xf numFmtId="0" fontId="64" fillId="0" borderId="49" applyNumberFormat="false" applyFill="false" applyAlignment="false" applyProtection="false">
      <alignment vertical="center"/>
    </xf>
    <xf numFmtId="0" fontId="49" fillId="12" borderId="0" applyNumberFormat="false" applyBorder="false" applyAlignment="false" applyProtection="false">
      <alignment vertical="center"/>
    </xf>
    <xf numFmtId="0" fontId="65" fillId="0" borderId="50" applyNumberFormat="false" applyFill="false" applyAlignment="false" applyProtection="false">
      <alignment vertical="center"/>
    </xf>
    <xf numFmtId="0" fontId="38" fillId="15" borderId="0" applyNumberFormat="false" applyBorder="false" applyAlignment="false" applyProtection="false">
      <alignment vertical="center"/>
    </xf>
    <xf numFmtId="0" fontId="39" fillId="28" borderId="0" applyNumberFormat="false" applyBorder="false" applyAlignment="false" applyProtection="false">
      <alignment vertical="center"/>
    </xf>
    <xf numFmtId="0" fontId="39" fillId="32" borderId="0" applyNumberFormat="false" applyBorder="false" applyAlignment="false" applyProtection="false">
      <alignment vertical="center"/>
    </xf>
    <xf numFmtId="0" fontId="48" fillId="12"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49" fillId="12"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65" fillId="0" borderId="50" applyNumberFormat="false" applyFill="false" applyAlignment="false" applyProtection="false">
      <alignment vertical="center"/>
    </xf>
    <xf numFmtId="0" fontId="64" fillId="0" borderId="49" applyNumberFormat="false" applyFill="false" applyAlignment="false" applyProtection="false">
      <alignment vertical="center"/>
    </xf>
    <xf numFmtId="0" fontId="43" fillId="0" borderId="0" applyFont="false" applyFill="false" applyBorder="false" applyAlignment="false" applyProtection="false"/>
    <xf numFmtId="0" fontId="39" fillId="29" borderId="0" applyNumberFormat="false" applyBorder="false" applyAlignment="false" applyProtection="false">
      <alignment vertical="center"/>
    </xf>
    <xf numFmtId="0" fontId="38" fillId="19" borderId="0" applyNumberFormat="false" applyBorder="false" applyAlignment="false" applyProtection="false">
      <alignment vertical="center"/>
    </xf>
    <xf numFmtId="0" fontId="38" fillId="15" borderId="0" applyNumberFormat="false" applyBorder="false" applyAlignment="false" applyProtection="false">
      <alignment vertical="center"/>
    </xf>
    <xf numFmtId="0" fontId="1" fillId="0" borderId="0">
      <alignment vertical="center" wrapText="true"/>
    </xf>
    <xf numFmtId="0" fontId="62" fillId="0" borderId="0" applyNumberFormat="false" applyFill="false" applyBorder="false" applyAlignment="false" applyProtection="false">
      <alignment vertical="center"/>
    </xf>
    <xf numFmtId="0" fontId="63" fillId="0" borderId="48" applyNumberFormat="false" applyFill="false" applyAlignment="false" applyProtection="false">
      <alignment vertical="center"/>
    </xf>
    <xf numFmtId="0" fontId="39" fillId="1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3" fillId="10" borderId="42" applyNumberFormat="false" applyFont="false" applyAlignment="false" applyProtection="false">
      <alignment vertical="center"/>
    </xf>
    <xf numFmtId="0" fontId="64" fillId="0" borderId="49" applyNumberFormat="false" applyFill="false" applyAlignment="false" applyProtection="false">
      <alignment vertical="center"/>
    </xf>
    <xf numFmtId="0" fontId="37" fillId="3" borderId="0"/>
    <xf numFmtId="0" fontId="38" fillId="20" borderId="0" applyNumberFormat="false" applyBorder="false" applyAlignment="false" applyProtection="false">
      <alignment vertical="center"/>
    </xf>
    <xf numFmtId="0" fontId="39" fillId="17" borderId="0" applyNumberFormat="false" applyBorder="false" applyAlignment="false" applyProtection="false">
      <alignment vertical="center"/>
    </xf>
    <xf numFmtId="0" fontId="49" fillId="12" borderId="0" applyNumberFormat="false" applyBorder="false" applyAlignment="false" applyProtection="false">
      <alignment vertical="center"/>
    </xf>
    <xf numFmtId="0" fontId="68" fillId="18" borderId="0" applyNumberFormat="false" applyBorder="false" applyAlignment="false" applyProtection="false"/>
    <xf numFmtId="0" fontId="37" fillId="3" borderId="0" applyNumberFormat="false" applyBorder="false" applyAlignment="false" applyProtection="false">
      <alignment vertical="center"/>
    </xf>
    <xf numFmtId="0" fontId="49" fillId="12"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48" fillId="12" borderId="0" applyNumberFormat="false" applyBorder="false" applyAlignment="false" applyProtection="false">
      <alignment vertical="center"/>
    </xf>
    <xf numFmtId="0" fontId="61" fillId="0" borderId="0" applyNumberFormat="false" applyFill="false" applyBorder="false" applyAlignment="false" applyProtection="false">
      <alignment vertical="center"/>
    </xf>
    <xf numFmtId="0" fontId="63" fillId="0" borderId="48" applyNumberFormat="false" applyFill="false" applyAlignment="false" applyProtection="false">
      <alignment vertical="center"/>
    </xf>
    <xf numFmtId="0" fontId="39" fillId="35" borderId="0" applyNumberFormat="false" applyBorder="false" applyAlignment="false" applyProtection="false">
      <alignment vertical="center"/>
    </xf>
    <xf numFmtId="0" fontId="43" fillId="0" borderId="0"/>
    <xf numFmtId="0" fontId="69" fillId="8" borderId="41" applyNumberFormat="false" applyAlignment="false" applyProtection="false">
      <alignment vertical="center"/>
    </xf>
    <xf numFmtId="0" fontId="50" fillId="26" borderId="0" applyNumberFormat="false" applyBorder="false" applyAlignment="false" applyProtection="false">
      <alignment vertical="center"/>
    </xf>
    <xf numFmtId="0" fontId="1" fillId="0" borderId="0"/>
    <xf numFmtId="0" fontId="1" fillId="0" borderId="0"/>
    <xf numFmtId="0" fontId="37" fillId="3" borderId="0" applyNumberFormat="false" applyBorder="false" applyAlignment="false" applyProtection="false">
      <alignment vertical="center"/>
    </xf>
    <xf numFmtId="0" fontId="38" fillId="9" borderId="0" applyNumberFormat="false" applyBorder="false" applyAlignment="false" applyProtection="false">
      <alignment vertical="center"/>
    </xf>
    <xf numFmtId="0" fontId="59" fillId="25"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5" fillId="9" borderId="41" applyNumberFormat="false" applyAlignment="false" applyProtection="false">
      <alignment vertical="center"/>
    </xf>
    <xf numFmtId="0" fontId="38" fillId="12" borderId="0" applyNumberFormat="false" applyBorder="false" applyAlignment="false" applyProtection="false">
      <alignment vertical="center"/>
    </xf>
    <xf numFmtId="0" fontId="69" fillId="8" borderId="41" applyNumberFormat="false" applyAlignment="false" applyProtection="false">
      <alignment vertical="center"/>
    </xf>
    <xf numFmtId="0" fontId="63" fillId="0" borderId="48" applyNumberFormat="false" applyFill="false" applyAlignment="false" applyProtection="false">
      <alignment vertical="center"/>
    </xf>
    <xf numFmtId="0" fontId="69" fillId="8" borderId="41" applyNumberFormat="false" applyAlignment="false" applyProtection="false">
      <alignment vertical="center"/>
    </xf>
    <xf numFmtId="0" fontId="60" fillId="24" borderId="47" applyNumberFormat="false" applyAlignment="false" applyProtection="false">
      <alignment vertical="center"/>
    </xf>
    <xf numFmtId="0" fontId="50" fillId="4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59" fillId="38" borderId="0" applyNumberFormat="false" applyBorder="false" applyAlignment="false" applyProtection="false">
      <alignment vertical="center"/>
    </xf>
    <xf numFmtId="0" fontId="1" fillId="0" borderId="0"/>
    <xf numFmtId="0" fontId="59" fillId="34" borderId="0" applyNumberFormat="false" applyBorder="false" applyAlignment="false" applyProtection="false">
      <alignment vertical="center"/>
    </xf>
    <xf numFmtId="0" fontId="59" fillId="30" borderId="0" applyNumberFormat="false" applyBorder="false" applyAlignment="false" applyProtection="false">
      <alignment vertical="center"/>
    </xf>
    <xf numFmtId="0" fontId="59" fillId="23" borderId="0" applyNumberFormat="false" applyBorder="false" applyAlignment="false" applyProtection="false">
      <alignment vertical="center"/>
    </xf>
    <xf numFmtId="0" fontId="67" fillId="0" borderId="0" applyNumberFormat="false" applyFill="false" applyBorder="false" applyAlignment="false" applyProtection="false">
      <alignment vertical="center"/>
    </xf>
    <xf numFmtId="0" fontId="43" fillId="0" borderId="0"/>
    <xf numFmtId="0" fontId="39" fillId="35" borderId="0" applyNumberFormat="false" applyBorder="false" applyAlignment="false" applyProtection="false">
      <alignment vertical="center"/>
    </xf>
    <xf numFmtId="0" fontId="53" fillId="0" borderId="45" applyNumberFormat="false" applyFill="false" applyAlignment="false" applyProtection="false">
      <alignment vertical="center"/>
    </xf>
    <xf numFmtId="0" fontId="58" fillId="22" borderId="0" applyNumberFormat="false" applyBorder="false" applyAlignment="false" applyProtection="false">
      <alignment vertical="center"/>
    </xf>
    <xf numFmtId="0" fontId="66" fillId="31" borderId="0" applyNumberFormat="false" applyBorder="false" applyAlignment="false" applyProtection="false">
      <alignment vertical="center"/>
    </xf>
    <xf numFmtId="0" fontId="59" fillId="39" borderId="0" applyNumberFormat="false" applyBorder="false" applyAlignment="false" applyProtection="false">
      <alignment vertical="center"/>
    </xf>
    <xf numFmtId="0" fontId="39" fillId="13" borderId="0" applyNumberFormat="false" applyBorder="false" applyAlignment="false" applyProtection="false">
      <alignment vertical="center"/>
    </xf>
    <xf numFmtId="0" fontId="1" fillId="0" borderId="0"/>
    <xf numFmtId="0" fontId="39" fillId="14"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50" fillId="45" borderId="0" applyNumberFormat="false" applyBorder="false" applyAlignment="false" applyProtection="false">
      <alignment vertical="center"/>
    </xf>
    <xf numFmtId="0" fontId="44" fillId="0" borderId="46" applyNumberFormat="false" applyFill="false" applyAlignment="false" applyProtection="false">
      <alignment vertical="center"/>
    </xf>
    <xf numFmtId="0" fontId="65" fillId="0" borderId="50" applyNumberFormat="false" applyFill="false" applyAlignment="false" applyProtection="false">
      <alignment vertical="center"/>
    </xf>
    <xf numFmtId="0" fontId="39" fillId="29" borderId="0" applyNumberFormat="false" applyBorder="false" applyAlignment="false" applyProtection="false">
      <alignment vertical="center"/>
    </xf>
    <xf numFmtId="0" fontId="39" fillId="13" borderId="0" applyNumberFormat="false" applyBorder="false" applyAlignment="false" applyProtection="false">
      <alignment vertical="center"/>
    </xf>
    <xf numFmtId="0" fontId="69" fillId="8" borderId="41" applyNumberFormat="false" applyAlignment="false" applyProtection="false">
      <alignment vertical="center"/>
    </xf>
    <xf numFmtId="43" fontId="0" fillId="0" borderId="0" applyFont="false" applyFill="false" applyBorder="false" applyAlignment="false" applyProtection="false">
      <alignment vertical="center"/>
    </xf>
    <xf numFmtId="0" fontId="39" fillId="5" borderId="0" applyNumberFormat="false" applyBorder="false" applyAlignment="false" applyProtection="false">
      <alignment vertical="center"/>
    </xf>
    <xf numFmtId="0" fontId="38" fillId="21"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57" fillId="0" borderId="0" applyNumberFormat="false" applyFill="false" applyBorder="false" applyAlignment="false" applyProtection="false">
      <alignment vertical="center"/>
    </xf>
    <xf numFmtId="0" fontId="38" fillId="20" borderId="0" applyNumberFormat="false" applyBorder="false" applyAlignment="false" applyProtection="false">
      <alignment vertical="center"/>
    </xf>
    <xf numFmtId="0" fontId="49" fillId="12"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4" fillId="0" borderId="0" applyNumberFormat="false" applyFill="false" applyBorder="false" applyAlignment="false" applyProtection="false"/>
    <xf numFmtId="0" fontId="37" fillId="3" borderId="0" applyNumberFormat="false" applyBorder="false" applyAlignment="false" applyProtection="false">
      <alignment vertical="center"/>
    </xf>
    <xf numFmtId="0" fontId="69" fillId="8" borderId="41" applyNumberFormat="false" applyAlignment="false" applyProtection="false">
      <alignment vertical="center"/>
    </xf>
    <xf numFmtId="0" fontId="50" fillId="41" borderId="0" applyNumberFormat="false" applyBorder="false" applyAlignment="false" applyProtection="false">
      <alignment vertical="center"/>
    </xf>
    <xf numFmtId="0" fontId="39" fillId="32" borderId="0" applyNumberFormat="false" applyBorder="false" applyAlignment="false" applyProtection="false">
      <alignment vertical="center"/>
    </xf>
    <xf numFmtId="0" fontId="49" fillId="12"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48" fillId="12" borderId="0" applyNumberFormat="false" applyBorder="false" applyAlignment="false" applyProtection="false">
      <alignment vertical="center"/>
    </xf>
    <xf numFmtId="0" fontId="38" fillId="19"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1" fillId="0" borderId="0">
      <alignment vertical="center" wrapText="true"/>
    </xf>
    <xf numFmtId="0" fontId="1" fillId="0" borderId="0"/>
    <xf numFmtId="0" fontId="37" fillId="3" borderId="0" applyNumberFormat="false" applyBorder="false" applyAlignment="false" applyProtection="false">
      <alignment vertical="center"/>
    </xf>
    <xf numFmtId="0" fontId="49" fillId="12" borderId="0" applyNumberFormat="false" applyBorder="false" applyAlignment="false" applyProtection="false">
      <alignment vertical="center"/>
    </xf>
    <xf numFmtId="0" fontId="1" fillId="0" borderId="0"/>
    <xf numFmtId="0" fontId="48" fillId="12" borderId="0" applyNumberFormat="false" applyBorder="false" applyAlignment="false" applyProtection="false">
      <alignment vertical="center"/>
    </xf>
    <xf numFmtId="0" fontId="1" fillId="0" borderId="0"/>
    <xf numFmtId="0" fontId="53" fillId="0" borderId="45" applyNumberFormat="false" applyFill="false" applyAlignment="false" applyProtection="false">
      <alignment vertical="center"/>
    </xf>
    <xf numFmtId="0" fontId="59" fillId="42" borderId="0" applyNumberFormat="false" applyBorder="false" applyAlignment="false" applyProtection="false">
      <alignment vertical="center"/>
    </xf>
    <xf numFmtId="0" fontId="42" fillId="8" borderId="40" applyNumberFormat="false" applyAlignment="false" applyProtection="false">
      <alignment vertical="center"/>
    </xf>
    <xf numFmtId="0" fontId="70" fillId="36"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76" fillId="43" borderId="54" applyNumberFormat="false" applyAlignment="false" applyProtection="false">
      <alignment vertical="center"/>
    </xf>
    <xf numFmtId="0" fontId="53" fillId="0" borderId="45" applyNumberFormat="false" applyFill="false" applyAlignment="false" applyProtection="false">
      <alignment vertical="center"/>
    </xf>
    <xf numFmtId="0" fontId="37" fillId="3" borderId="0" applyNumberFormat="false" applyBorder="false" applyAlignment="false" applyProtection="false">
      <alignment vertical="center"/>
    </xf>
    <xf numFmtId="0" fontId="49" fillId="12" borderId="0" applyNumberFormat="false" applyBorder="false" applyAlignment="false" applyProtection="false">
      <alignment vertical="center"/>
    </xf>
    <xf numFmtId="0" fontId="59" fillId="44" borderId="0" applyNumberFormat="false" applyBorder="false" applyAlignment="false" applyProtection="false">
      <alignment vertical="center"/>
    </xf>
    <xf numFmtId="0" fontId="43" fillId="10" borderId="42" applyNumberFormat="false" applyFont="false" applyAlignment="false" applyProtection="false">
      <alignment vertical="center"/>
    </xf>
    <xf numFmtId="0" fontId="38" fillId="9" borderId="0" applyNumberFormat="false" applyBorder="false" applyAlignment="false" applyProtection="false">
      <alignment vertical="center"/>
    </xf>
    <xf numFmtId="0" fontId="65" fillId="0" borderId="50"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38" fillId="20"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7" fillId="0" borderId="0" applyNumberFormat="false" applyFill="false" applyBorder="false" applyAlignment="false" applyProtection="false">
      <alignment vertical="center"/>
    </xf>
    <xf numFmtId="0" fontId="38" fillId="3"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78" fillId="0" borderId="0" applyNumberFormat="false" applyFill="false" applyBorder="false" applyAlignment="false" applyProtection="false">
      <alignment vertical="center"/>
    </xf>
    <xf numFmtId="0" fontId="49" fillId="12" borderId="0" applyNumberFormat="false" applyBorder="false" applyAlignment="false" applyProtection="false">
      <alignment vertical="center"/>
    </xf>
    <xf numFmtId="0" fontId="69" fillId="8" borderId="41" applyNumberFormat="false" applyAlignment="false" applyProtection="false">
      <alignment vertical="center"/>
    </xf>
    <xf numFmtId="0" fontId="68" fillId="18" borderId="0" applyNumberFormat="false" applyBorder="false" applyAlignment="false" applyProtection="false"/>
    <xf numFmtId="0" fontId="44"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38" fillId="20" borderId="0" applyNumberFormat="false" applyBorder="false" applyAlignment="false" applyProtection="false">
      <alignment vertical="center"/>
    </xf>
    <xf numFmtId="0" fontId="38" fillId="21" borderId="0" applyNumberFormat="false" applyBorder="false" applyAlignment="false" applyProtection="false">
      <alignment vertical="center"/>
    </xf>
    <xf numFmtId="0" fontId="65" fillId="0" borderId="50" applyNumberFormat="false" applyFill="false" applyAlignment="false" applyProtection="false">
      <alignment vertical="center"/>
    </xf>
    <xf numFmtId="0" fontId="38" fillId="4" borderId="0" applyNumberFormat="false" applyBorder="false" applyAlignment="false" applyProtection="false">
      <alignment vertical="center"/>
    </xf>
    <xf numFmtId="0" fontId="1" fillId="0" borderId="0"/>
    <xf numFmtId="0" fontId="39" fillId="13" borderId="0" applyNumberFormat="false" applyBorder="false" applyAlignment="false" applyProtection="false">
      <alignment vertical="center"/>
    </xf>
    <xf numFmtId="0" fontId="53" fillId="0" borderId="45" applyNumberFormat="false" applyFill="false" applyAlignment="false" applyProtection="false">
      <alignment vertical="center"/>
    </xf>
    <xf numFmtId="0" fontId="38" fillId="5" borderId="0" applyNumberFormat="false" applyBorder="false" applyAlignment="false" applyProtection="false">
      <alignment vertical="center"/>
    </xf>
    <xf numFmtId="0" fontId="50" fillId="40" borderId="0" applyNumberFormat="false" applyBorder="false" applyAlignment="false" applyProtection="false">
      <alignment vertical="center"/>
    </xf>
    <xf numFmtId="0" fontId="38" fillId="15" borderId="0" applyNumberFormat="false" applyBorder="false" applyAlignment="false" applyProtection="false">
      <alignment vertical="center"/>
    </xf>
    <xf numFmtId="0" fontId="79" fillId="0" borderId="55" applyNumberFormat="false" applyFill="false" applyAlignment="false" applyProtection="false">
      <alignment vertical="center"/>
    </xf>
    <xf numFmtId="0" fontId="37" fillId="3"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1" fillId="0" borderId="0">
      <alignment vertical="center" wrapText="true"/>
    </xf>
    <xf numFmtId="0" fontId="46" fillId="0" borderId="0" applyNumberFormat="false" applyFill="false" applyBorder="false" applyAlignment="false" applyProtection="false"/>
    <xf numFmtId="0" fontId="43" fillId="0" borderId="0">
      <alignment vertical="center"/>
    </xf>
    <xf numFmtId="0" fontId="80" fillId="46" borderId="56" applyNumberFormat="false" applyAlignment="false" applyProtection="false">
      <alignment vertical="center"/>
    </xf>
    <xf numFmtId="0" fontId="38" fillId="20" borderId="0" applyNumberFormat="false" applyBorder="false" applyAlignment="false" applyProtection="false">
      <alignment vertical="center"/>
    </xf>
    <xf numFmtId="0" fontId="62" fillId="0" borderId="0" applyNumberFormat="false" applyFill="false" applyBorder="false" applyAlignment="false" applyProtection="false">
      <alignment vertical="center"/>
    </xf>
    <xf numFmtId="0" fontId="63" fillId="0" borderId="48" applyNumberFormat="false" applyFill="false" applyAlignment="false" applyProtection="false">
      <alignment vertical="center"/>
    </xf>
    <xf numFmtId="0" fontId="59" fillId="51" borderId="0" applyNumberFormat="false" applyBorder="false" applyAlignment="false" applyProtection="false">
      <alignment vertical="center"/>
    </xf>
    <xf numFmtId="0" fontId="43" fillId="0" borderId="0"/>
    <xf numFmtId="0" fontId="48" fillId="12" borderId="0" applyNumberFormat="false" applyBorder="false" applyAlignment="false" applyProtection="false">
      <alignment vertical="center"/>
    </xf>
    <xf numFmtId="0" fontId="38" fillId="9" borderId="0" applyNumberFormat="false" applyBorder="false" applyAlignment="false" applyProtection="false">
      <alignment vertical="center"/>
    </xf>
    <xf numFmtId="0" fontId="59" fillId="49" borderId="0" applyNumberFormat="false" applyBorder="false" applyAlignment="false" applyProtection="false">
      <alignment vertical="center"/>
    </xf>
    <xf numFmtId="0" fontId="1" fillId="0" borderId="0">
      <alignment vertical="center"/>
    </xf>
    <xf numFmtId="0" fontId="38" fillId="15" borderId="0" applyNumberFormat="false" applyBorder="false" applyAlignment="false" applyProtection="false">
      <alignment vertical="center"/>
    </xf>
    <xf numFmtId="0" fontId="50" fillId="37"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8" fillId="9" borderId="0" applyNumberFormat="false" applyBorder="false" applyAlignment="false" applyProtection="false">
      <alignment vertical="center"/>
    </xf>
    <xf numFmtId="0" fontId="1" fillId="0" borderId="0">
      <alignment vertical="center"/>
    </xf>
    <xf numFmtId="0" fontId="39" fillId="32" borderId="0" applyNumberFormat="false" applyBorder="false" applyAlignment="false" applyProtection="false">
      <alignment vertical="center"/>
    </xf>
    <xf numFmtId="0" fontId="38" fillId="19" borderId="0" applyNumberFormat="false" applyBorder="false" applyAlignment="false" applyProtection="false">
      <alignment vertical="center"/>
    </xf>
    <xf numFmtId="0" fontId="47" fillId="11" borderId="43" applyNumberFormat="false" applyAlignment="false" applyProtection="false">
      <alignment vertical="center"/>
    </xf>
    <xf numFmtId="0" fontId="62" fillId="0" borderId="0" applyNumberFormat="false" applyFill="false" applyBorder="false" applyAlignment="false" applyProtection="false">
      <alignment vertical="center"/>
    </xf>
    <xf numFmtId="0" fontId="39" fillId="29"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73" fillId="0" borderId="53" applyNumberFormat="false" applyFill="false" applyAlignment="false" applyProtection="false">
      <alignment vertical="center"/>
    </xf>
    <xf numFmtId="0" fontId="37" fillId="3" borderId="0" applyNumberFormat="false" applyBorder="false" applyAlignment="false" applyProtection="false">
      <alignment vertical="center"/>
    </xf>
    <xf numFmtId="0" fontId="45" fillId="9" borderId="41" applyNumberFormat="false" applyAlignment="false" applyProtection="false">
      <alignment vertical="center"/>
    </xf>
    <xf numFmtId="0" fontId="45" fillId="9" borderId="41" applyNumberFormat="false" applyAlignment="false" applyProtection="false">
      <alignment vertical="center"/>
    </xf>
    <xf numFmtId="0" fontId="39" fillId="5" borderId="0" applyNumberFormat="false" applyBorder="false" applyAlignment="false" applyProtection="false">
      <alignment vertical="center"/>
    </xf>
    <xf numFmtId="0" fontId="48" fillId="12"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49" fillId="12" borderId="0" applyNumberFormat="false" applyBorder="false" applyAlignment="false" applyProtection="false">
      <alignment vertical="center"/>
    </xf>
    <xf numFmtId="0" fontId="47" fillId="11" borderId="43" applyNumberFormat="false" applyAlignment="false" applyProtection="false">
      <alignment vertical="center"/>
    </xf>
    <xf numFmtId="0" fontId="55" fillId="18"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38" fillId="17" borderId="0" applyNumberFormat="false" applyBorder="false" applyAlignment="false" applyProtection="false">
      <alignment vertical="center"/>
    </xf>
    <xf numFmtId="0" fontId="44" fillId="0" borderId="46" applyNumberFormat="false" applyFill="false" applyAlignment="false" applyProtection="false">
      <alignment vertical="center"/>
    </xf>
    <xf numFmtId="0" fontId="64" fillId="0" borderId="49" applyNumberFormat="false" applyFill="false" applyAlignment="false" applyProtection="false">
      <alignment vertical="center"/>
    </xf>
    <xf numFmtId="0" fontId="38" fillId="20" borderId="0" applyNumberFormat="false" applyBorder="false" applyAlignment="false" applyProtection="false">
      <alignment vertical="center"/>
    </xf>
    <xf numFmtId="0" fontId="42" fillId="8" borderId="40" applyNumberFormat="false" applyAlignment="false" applyProtection="false">
      <alignment vertical="center"/>
    </xf>
    <xf numFmtId="0" fontId="72" fillId="0" borderId="0" applyNumberFormat="false" applyFill="false" applyBorder="false" applyAlignment="false" applyProtection="false">
      <alignment vertical="center"/>
    </xf>
    <xf numFmtId="0" fontId="42" fillId="8" borderId="40" applyNumberFormat="false" applyAlignment="false" applyProtection="false">
      <alignment vertical="center"/>
    </xf>
    <xf numFmtId="0" fontId="37" fillId="3" borderId="0" applyNumberFormat="false" applyBorder="false" applyAlignment="false" applyProtection="false">
      <alignment vertical="center"/>
    </xf>
    <xf numFmtId="0" fontId="63" fillId="0" borderId="48" applyNumberFormat="false" applyFill="false" applyAlignment="false" applyProtection="false">
      <alignment vertical="center"/>
    </xf>
    <xf numFmtId="0" fontId="62" fillId="0" borderId="0" applyNumberFormat="false" applyFill="false" applyBorder="false" applyAlignment="false" applyProtection="false">
      <alignment vertical="center"/>
    </xf>
    <xf numFmtId="0" fontId="49" fillId="12"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0" fontId="49" fillId="12"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2" fillId="8" borderId="40" applyNumberFormat="false" applyAlignment="false" applyProtection="false">
      <alignment vertical="center"/>
    </xf>
    <xf numFmtId="0" fontId="65" fillId="0" borderId="50" applyNumberFormat="false" applyFill="false" applyAlignment="false" applyProtection="false">
      <alignment vertical="center"/>
    </xf>
    <xf numFmtId="0" fontId="47" fillId="11" borderId="43" applyNumberFormat="false" applyAlignment="false" applyProtection="false">
      <alignment vertical="center"/>
    </xf>
    <xf numFmtId="0" fontId="47" fillId="11" borderId="43" applyNumberFormat="false" applyAlignment="false" applyProtection="false">
      <alignment vertical="center"/>
    </xf>
    <xf numFmtId="0" fontId="55" fillId="18" borderId="0" applyNumberFormat="false" applyBorder="false" applyAlignment="false" applyProtection="false">
      <alignment vertical="center"/>
    </xf>
    <xf numFmtId="0" fontId="48" fillId="12" borderId="0" applyNumberFormat="false" applyBorder="false" applyAlignment="false" applyProtection="false">
      <alignment vertical="center"/>
    </xf>
    <xf numFmtId="0" fontId="1" fillId="0" borderId="0"/>
    <xf numFmtId="0" fontId="39" fillId="13" borderId="0" applyNumberFormat="false" applyBorder="false" applyAlignment="false" applyProtection="false">
      <alignment vertical="center"/>
    </xf>
    <xf numFmtId="0" fontId="38" fillId="21"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8" fillId="20"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71" fillId="0" borderId="52" applyNumberFormat="false" applyFill="false" applyAlignment="false" applyProtection="false">
      <alignment vertical="center"/>
    </xf>
    <xf numFmtId="0" fontId="57" fillId="0" borderId="0" applyNumberFormat="false" applyFill="false" applyBorder="false" applyAlignment="false" applyProtection="false">
      <alignment vertical="center"/>
    </xf>
    <xf numFmtId="0" fontId="46" fillId="0" borderId="0" applyNumberFormat="false" applyFill="false" applyBorder="false" applyAlignment="false" applyProtection="false"/>
    <xf numFmtId="0" fontId="50" fillId="50"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59" fillId="52" borderId="0" applyNumberFormat="false" applyBorder="false" applyAlignment="false" applyProtection="false">
      <alignment vertical="center"/>
    </xf>
    <xf numFmtId="0" fontId="38" fillId="9" borderId="0" applyNumberFormat="false" applyBorder="false" applyAlignment="false" applyProtection="false">
      <alignment vertical="center"/>
    </xf>
    <xf numFmtId="0" fontId="40" fillId="0" borderId="0"/>
    <xf numFmtId="0" fontId="50" fillId="53" borderId="0" applyNumberFormat="false" applyBorder="false" applyAlignment="false" applyProtection="false">
      <alignment vertical="center"/>
    </xf>
    <xf numFmtId="0" fontId="49" fillId="12"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64" fillId="0" borderId="49" applyNumberFormat="false" applyFill="false" applyAlignment="false" applyProtection="false">
      <alignment vertical="center"/>
    </xf>
    <xf numFmtId="0" fontId="81" fillId="3" borderId="0" applyNumberFormat="false" applyBorder="false" applyAlignment="false" applyProtection="false">
      <alignment vertical="center"/>
    </xf>
    <xf numFmtId="0" fontId="49" fillId="12" borderId="0" applyNumberFormat="false" applyBorder="false" applyAlignment="false" applyProtection="false">
      <alignment vertical="center"/>
    </xf>
    <xf numFmtId="0" fontId="63" fillId="0" borderId="48" applyNumberFormat="false" applyFill="false" applyAlignment="false" applyProtection="false">
      <alignment vertical="center"/>
    </xf>
    <xf numFmtId="0" fontId="49" fillId="12"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9" fillId="17" borderId="0" applyNumberFormat="false" applyBorder="false" applyAlignment="false" applyProtection="false">
      <alignment vertical="center"/>
    </xf>
    <xf numFmtId="0" fontId="49" fillId="12" borderId="0" applyNumberFormat="false" applyBorder="false" applyAlignment="false" applyProtection="false">
      <alignment vertical="center"/>
    </xf>
    <xf numFmtId="0" fontId="38" fillId="0" borderId="0">
      <alignment vertical="center"/>
    </xf>
    <xf numFmtId="0" fontId="59" fillId="5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8" fillId="9" borderId="0" applyNumberFormat="false" applyBorder="false" applyAlignment="false" applyProtection="false">
      <alignment vertical="center"/>
    </xf>
    <xf numFmtId="0" fontId="44" fillId="0" borderId="46" applyNumberFormat="false" applyFill="false" applyAlignment="false" applyProtection="false">
      <alignment vertical="center"/>
    </xf>
    <xf numFmtId="0" fontId="65" fillId="0" borderId="50" applyNumberFormat="false" applyFill="false" applyAlignment="false" applyProtection="false">
      <alignment vertical="center"/>
    </xf>
    <xf numFmtId="0" fontId="50" fillId="55" borderId="0" applyNumberFormat="false" applyBorder="false" applyAlignment="false" applyProtection="false">
      <alignment vertical="center"/>
    </xf>
    <xf numFmtId="0" fontId="1" fillId="0" borderId="0">
      <alignment vertical="center"/>
    </xf>
    <xf numFmtId="0" fontId="38" fillId="15" borderId="0" applyNumberFormat="false" applyBorder="false" applyAlignment="false" applyProtection="false">
      <alignment vertical="center"/>
    </xf>
    <xf numFmtId="0" fontId="44" fillId="0" borderId="46" applyNumberFormat="false" applyFill="false" applyAlignment="false" applyProtection="false">
      <alignment vertical="center"/>
    </xf>
    <xf numFmtId="0" fontId="65" fillId="0" borderId="50" applyNumberFormat="false" applyFill="false" applyAlignment="false" applyProtection="false">
      <alignment vertical="center"/>
    </xf>
    <xf numFmtId="0" fontId="53" fillId="0" borderId="45" applyNumberFormat="false" applyFill="false" applyAlignment="false" applyProtection="false">
      <alignment vertical="center"/>
    </xf>
    <xf numFmtId="0" fontId="68" fillId="18" borderId="0" applyNumberFormat="false" applyBorder="false" applyAlignment="false" applyProtection="false"/>
    <xf numFmtId="0" fontId="42" fillId="8" borderId="40" applyNumberFormat="false" applyAlignment="false" applyProtection="false">
      <alignment vertical="center"/>
    </xf>
    <xf numFmtId="0" fontId="39" fillId="29"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44" fillId="0" borderId="46" applyNumberFormat="false" applyFill="false" applyAlignment="false" applyProtection="false">
      <alignment vertical="center"/>
    </xf>
    <xf numFmtId="0" fontId="49" fillId="12"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38" fillId="15" borderId="0" applyNumberFormat="false" applyBorder="false" applyAlignment="false" applyProtection="false">
      <alignment vertical="center"/>
    </xf>
    <xf numFmtId="0" fontId="39" fillId="35" borderId="0" applyNumberFormat="false" applyBorder="false" applyAlignment="false" applyProtection="false">
      <alignment vertical="center"/>
    </xf>
    <xf numFmtId="0" fontId="39" fillId="17" borderId="0" applyNumberFormat="false" applyBorder="false" applyAlignment="false" applyProtection="false">
      <alignment vertical="center"/>
    </xf>
    <xf numFmtId="0" fontId="43" fillId="0" borderId="0"/>
    <xf numFmtId="0" fontId="63" fillId="0" borderId="48" applyNumberFormat="false" applyFill="false" applyAlignment="false" applyProtection="false">
      <alignment vertical="center"/>
    </xf>
    <xf numFmtId="0" fontId="69" fillId="8" borderId="41" applyNumberFormat="false" applyAlignment="false" applyProtection="false">
      <alignment vertical="center"/>
    </xf>
    <xf numFmtId="0" fontId="49" fillId="12"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1" fillId="0" borderId="0">
      <alignment vertical="center"/>
    </xf>
    <xf numFmtId="0" fontId="53" fillId="0" borderId="45" applyNumberFormat="false" applyFill="false" applyAlignment="false" applyProtection="false">
      <alignment vertical="center"/>
    </xf>
    <xf numFmtId="0" fontId="38" fillId="5" borderId="0" applyNumberFormat="false" applyBorder="false" applyAlignment="false" applyProtection="false">
      <alignment vertical="center"/>
    </xf>
    <xf numFmtId="0" fontId="38" fillId="15" borderId="0" applyNumberFormat="false" applyBorder="false" applyAlignment="false" applyProtection="false">
      <alignment vertical="center"/>
    </xf>
    <xf numFmtId="0" fontId="50" fillId="48" borderId="0" applyNumberFormat="false" applyBorder="false" applyAlignment="false" applyProtection="false">
      <alignment vertical="center"/>
    </xf>
    <xf numFmtId="0" fontId="83" fillId="0" borderId="44" applyNumberFormat="false" applyFill="false" applyAlignment="false" applyProtection="false">
      <alignment vertical="center"/>
    </xf>
    <xf numFmtId="0" fontId="37" fillId="3"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42" fillId="8" borderId="40" applyNumberFormat="false" applyAlignment="false" applyProtection="false">
      <alignment vertical="center"/>
    </xf>
    <xf numFmtId="0" fontId="37"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8" fillId="12" borderId="0" applyNumberFormat="false" applyBorder="false" applyAlignment="false" applyProtection="false">
      <alignment vertical="center"/>
    </xf>
    <xf numFmtId="0" fontId="37" fillId="3" borderId="0"/>
    <xf numFmtId="0" fontId="39" fillId="29" borderId="0" applyNumberFormat="false" applyBorder="false" applyAlignment="false" applyProtection="false">
      <alignment vertical="center"/>
    </xf>
    <xf numFmtId="0" fontId="39" fillId="17" borderId="0" applyNumberFormat="false" applyBorder="false" applyAlignment="false" applyProtection="false">
      <alignment vertical="center"/>
    </xf>
    <xf numFmtId="0" fontId="39" fillId="13" borderId="0" applyNumberFormat="false" applyBorder="false" applyAlignment="false" applyProtection="false">
      <alignment vertical="center"/>
    </xf>
    <xf numFmtId="0" fontId="43" fillId="10" borderId="42" applyNumberFormat="false" applyFont="false" applyAlignment="false" applyProtection="false">
      <alignment vertical="center"/>
    </xf>
    <xf numFmtId="0" fontId="46" fillId="0" borderId="0" applyNumberFormat="false" applyFill="false" applyBorder="false" applyAlignment="false" applyProtection="false"/>
    <xf numFmtId="0" fontId="43" fillId="10" borderId="42" applyNumberFormat="false" applyFont="false" applyAlignment="false" applyProtection="false">
      <alignment vertical="center"/>
    </xf>
    <xf numFmtId="0" fontId="79" fillId="0" borderId="0" applyNumberFormat="false" applyFill="false" applyBorder="false" applyAlignment="false" applyProtection="false">
      <alignment vertical="center"/>
    </xf>
    <xf numFmtId="0" fontId="50" fillId="27"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8" fillId="12" borderId="0" applyNumberFormat="false" applyBorder="false" applyAlignment="false" applyProtection="false">
      <alignment vertical="center"/>
    </xf>
    <xf numFmtId="0" fontId="1" fillId="0" borderId="0"/>
    <xf numFmtId="0" fontId="39" fillId="28" borderId="0" applyNumberFormat="false" applyBorder="false" applyAlignment="false" applyProtection="false">
      <alignment vertical="center"/>
    </xf>
    <xf numFmtId="0" fontId="39" fillId="13" borderId="0" applyNumberFormat="false" applyBorder="false" applyAlignment="false" applyProtection="false">
      <alignment vertical="center"/>
    </xf>
    <xf numFmtId="0" fontId="47" fillId="11" borderId="43" applyNumberFormat="false" applyAlignment="false" applyProtection="false">
      <alignment vertical="center"/>
    </xf>
    <xf numFmtId="0" fontId="55" fillId="18" borderId="0" applyNumberFormat="false" applyBorder="false" applyAlignment="false" applyProtection="false">
      <alignment vertical="center"/>
    </xf>
    <xf numFmtId="0" fontId="39" fillId="7" borderId="0" applyNumberFormat="false" applyBorder="false" applyAlignment="false" applyProtection="false">
      <alignment vertical="center"/>
    </xf>
    <xf numFmtId="0" fontId="38" fillId="21" borderId="0" applyNumberFormat="false" applyBorder="false" applyAlignment="false" applyProtection="false">
      <alignment vertical="center"/>
    </xf>
    <xf numFmtId="0" fontId="39" fillId="5" borderId="0" applyNumberFormat="false" applyBorder="false" applyAlignment="false" applyProtection="false">
      <alignment vertical="center"/>
    </xf>
    <xf numFmtId="0" fontId="38" fillId="5" borderId="0" applyNumberFormat="false" applyBorder="false" applyAlignment="false" applyProtection="false">
      <alignment vertical="center"/>
    </xf>
    <xf numFmtId="0" fontId="53" fillId="0" borderId="45" applyNumberFormat="false" applyFill="false" applyAlignment="false" applyProtection="false">
      <alignment vertical="center"/>
    </xf>
    <xf numFmtId="0" fontId="57" fillId="0" borderId="0" applyNumberFormat="false" applyFill="false" applyBorder="false" applyAlignment="false" applyProtection="false">
      <alignment vertical="center"/>
    </xf>
    <xf numFmtId="0" fontId="39" fillId="7" borderId="0" applyNumberFormat="false" applyBorder="false" applyAlignment="false" applyProtection="false">
      <alignment vertical="center"/>
    </xf>
    <xf numFmtId="0" fontId="38" fillId="21" borderId="0" applyNumberFormat="false" applyBorder="false" applyAlignment="false" applyProtection="false">
      <alignment vertical="center"/>
    </xf>
    <xf numFmtId="0" fontId="38" fillId="20" borderId="0" applyNumberFormat="false" applyBorder="false" applyAlignment="false" applyProtection="false">
      <alignment vertical="center"/>
    </xf>
    <xf numFmtId="0" fontId="56" fillId="0" borderId="0" applyNumberFormat="false" applyFill="false" applyBorder="false" applyAlignment="false" applyProtection="false">
      <alignment vertical="center"/>
    </xf>
    <xf numFmtId="0" fontId="39" fillId="17" borderId="0" applyNumberFormat="false" applyBorder="false" applyAlignment="false" applyProtection="false">
      <alignment vertical="center"/>
    </xf>
    <xf numFmtId="0" fontId="38" fillId="17" borderId="0" applyNumberFormat="false" applyBorder="false" applyAlignment="false" applyProtection="false">
      <alignment vertical="center"/>
    </xf>
    <xf numFmtId="0" fontId="44" fillId="0" borderId="46" applyNumberFormat="false" applyFill="false" applyAlignment="false" applyProtection="false">
      <alignment vertical="center"/>
    </xf>
    <xf numFmtId="0" fontId="38" fillId="15" borderId="0" applyNumberFormat="false" applyBorder="false" applyAlignment="false" applyProtection="false">
      <alignment vertical="center"/>
    </xf>
    <xf numFmtId="0" fontId="38" fillId="19"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55" fillId="18" borderId="0" applyNumberFormat="false" applyBorder="false" applyAlignment="false" applyProtection="false">
      <alignment vertical="center"/>
    </xf>
    <xf numFmtId="0" fontId="38" fillId="17" borderId="0" applyNumberFormat="false" applyBorder="false" applyAlignment="false" applyProtection="false">
      <alignment vertical="center"/>
    </xf>
    <xf numFmtId="0" fontId="44" fillId="0" borderId="46" applyNumberFormat="false" applyFill="false" applyAlignment="false" applyProtection="false">
      <alignment vertical="center"/>
    </xf>
    <xf numFmtId="0" fontId="49" fillId="12" borderId="0" applyNumberFormat="false" applyBorder="false" applyAlignment="false" applyProtection="false">
      <alignment vertical="center"/>
    </xf>
    <xf numFmtId="0" fontId="43" fillId="0" borderId="0" applyFont="false" applyFill="false" applyBorder="false" applyAlignment="false" applyProtection="false"/>
    <xf numFmtId="0" fontId="37" fillId="3" borderId="0" applyNumberFormat="false" applyBorder="false" applyAlignment="false" applyProtection="false">
      <alignment vertical="center"/>
    </xf>
    <xf numFmtId="0" fontId="39" fillId="32" borderId="0" applyNumberFormat="false" applyBorder="false" applyAlignment="false" applyProtection="false">
      <alignment vertical="center"/>
    </xf>
    <xf numFmtId="0" fontId="39" fillId="28" borderId="0" applyNumberFormat="false" applyBorder="false" applyAlignment="false" applyProtection="false">
      <alignment vertical="center"/>
    </xf>
    <xf numFmtId="0" fontId="38" fillId="20" borderId="0" applyNumberFormat="false" applyBorder="false" applyAlignment="false" applyProtection="false">
      <alignment vertical="center"/>
    </xf>
    <xf numFmtId="0" fontId="49" fillId="12"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47" fillId="11" borderId="43" applyNumberFormat="false" applyAlignment="false" applyProtection="false">
      <alignment vertical="center"/>
    </xf>
    <xf numFmtId="0" fontId="55" fillId="18"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0" fontId="53" fillId="0" borderId="45" applyNumberFormat="false" applyFill="false" applyAlignment="false" applyProtection="false">
      <alignment vertical="center"/>
    </xf>
    <xf numFmtId="0" fontId="54" fillId="0" borderId="0" applyNumberFormat="false" applyFill="false" applyBorder="false" applyAlignment="false" applyProtection="false"/>
    <xf numFmtId="0" fontId="37" fillId="3" borderId="0" applyNumberFormat="false" applyBorder="false" applyAlignment="false" applyProtection="false">
      <alignment vertical="center"/>
    </xf>
    <xf numFmtId="0" fontId="49" fillId="12" borderId="0"/>
    <xf numFmtId="0" fontId="38" fillId="5" borderId="0" applyNumberFormat="false" applyBorder="false" applyAlignment="false" applyProtection="false">
      <alignment vertical="center"/>
    </xf>
    <xf numFmtId="0" fontId="53" fillId="0" borderId="45" applyNumberFormat="false" applyFill="false" applyAlignment="false" applyProtection="false">
      <alignment vertical="center"/>
    </xf>
    <xf numFmtId="0" fontId="82" fillId="46" borderId="47" applyNumberFormat="false" applyAlignment="false" applyProtection="false">
      <alignment vertical="center"/>
    </xf>
    <xf numFmtId="37" fontId="52" fillId="0" borderId="0"/>
    <xf numFmtId="0" fontId="39" fillId="14" borderId="0" applyNumberFormat="false" applyBorder="false" applyAlignment="false" applyProtection="false">
      <alignment vertical="center"/>
    </xf>
    <xf numFmtId="0" fontId="39" fillId="1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7" fillId="3" borderId="0" applyNumberFormat="false" applyBorder="false" applyAlignment="false" applyProtection="false">
      <alignment vertical="center"/>
    </xf>
    <xf numFmtId="0" fontId="51" fillId="0" borderId="44" applyNumberFormat="false" applyFill="false" applyAlignment="false" applyProtection="false">
      <alignment vertical="center"/>
    </xf>
    <xf numFmtId="0" fontId="50" fillId="16"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38" fillId="15" borderId="0" applyNumberFormat="false" applyBorder="false" applyAlignment="false" applyProtection="false">
      <alignment vertical="center"/>
    </xf>
    <xf numFmtId="0" fontId="39" fillId="14" borderId="0" applyNumberFormat="false" applyBorder="false" applyAlignment="false" applyProtection="false">
      <alignment vertical="center"/>
    </xf>
    <xf numFmtId="0" fontId="38" fillId="3"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9" fillId="12" borderId="0" applyNumberFormat="false" applyBorder="false" applyAlignment="false" applyProtection="false">
      <alignment vertical="center"/>
    </xf>
    <xf numFmtId="0" fontId="39" fillId="13"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49" fillId="12" borderId="0" applyNumberFormat="false" applyBorder="false" applyAlignment="false" applyProtection="false">
      <alignment vertical="center"/>
    </xf>
    <xf numFmtId="0" fontId="49" fillId="12"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9" fillId="12" borderId="0"/>
    <xf numFmtId="0" fontId="49" fillId="12" borderId="0" applyNumberFormat="false" applyBorder="false" applyAlignment="false" applyProtection="false">
      <alignment vertical="center"/>
    </xf>
    <xf numFmtId="0" fontId="48" fillId="12" borderId="0" applyNumberFormat="false" applyBorder="false" applyAlignment="false" applyProtection="false">
      <alignment vertical="center"/>
    </xf>
    <xf numFmtId="0" fontId="47" fillId="11" borderId="43" applyNumberFormat="false" applyAlignment="false" applyProtection="false">
      <alignment vertical="center"/>
    </xf>
    <xf numFmtId="0" fontId="38" fillId="20" borderId="0" applyNumberFormat="false" applyBorder="false" applyAlignment="false" applyProtection="false">
      <alignment vertical="center"/>
    </xf>
    <xf numFmtId="0" fontId="64" fillId="0" borderId="49" applyNumberFormat="false" applyFill="false" applyAlignment="false" applyProtection="false">
      <alignment vertical="center"/>
    </xf>
    <xf numFmtId="0" fontId="39" fillId="7" borderId="0" applyNumberFormat="false" applyBorder="false" applyAlignment="false" applyProtection="false">
      <alignment vertical="center"/>
    </xf>
    <xf numFmtId="0" fontId="1" fillId="0" borderId="0">
      <alignment vertical="center" wrapText="true"/>
    </xf>
    <xf numFmtId="0" fontId="43" fillId="10" borderId="42" applyNumberFormat="false" applyFont="false" applyAlignment="false" applyProtection="false">
      <alignment vertical="center"/>
    </xf>
    <xf numFmtId="0" fontId="46" fillId="0" borderId="0" applyNumberFormat="false" applyFill="false" applyBorder="false" applyAlignment="false" applyProtection="false"/>
    <xf numFmtId="0" fontId="45" fillId="9" borderId="41" applyNumberFormat="false" applyAlignment="false" applyProtection="false">
      <alignment vertical="center"/>
    </xf>
    <xf numFmtId="0" fontId="56" fillId="0" borderId="0" applyNumberFormat="false" applyFill="false" applyBorder="false" applyAlignment="false" applyProtection="false">
      <alignment vertical="center"/>
    </xf>
    <xf numFmtId="0" fontId="56" fillId="0" borderId="0" applyNumberFormat="false" applyFill="false" applyBorder="false" applyAlignment="false" applyProtection="false">
      <alignment vertical="center"/>
    </xf>
    <xf numFmtId="0" fontId="45" fillId="9" borderId="41" applyNumberFormat="false" applyAlignment="false" applyProtection="false">
      <alignment vertical="center"/>
    </xf>
    <xf numFmtId="0" fontId="49" fillId="12" borderId="0" applyNumberFormat="false" applyBorder="false" applyAlignment="false" applyProtection="false">
      <alignment vertical="center"/>
    </xf>
    <xf numFmtId="0" fontId="45" fillId="9" borderId="41" applyNumberFormat="false" applyAlignment="false" applyProtection="false">
      <alignment vertical="center"/>
    </xf>
    <xf numFmtId="0" fontId="38" fillId="12" borderId="0" applyNumberFormat="false" applyBorder="false" applyAlignment="false" applyProtection="false">
      <alignment vertical="center"/>
    </xf>
    <xf numFmtId="0" fontId="48" fillId="12" borderId="0" applyNumberFormat="false" applyBorder="false" applyAlignment="false" applyProtection="false">
      <alignment vertical="center"/>
    </xf>
    <xf numFmtId="0" fontId="38" fillId="15" borderId="0" applyNumberFormat="false" applyBorder="false" applyAlignment="false" applyProtection="false">
      <alignment vertical="center"/>
    </xf>
    <xf numFmtId="0" fontId="37" fillId="3"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41" fontId="43" fillId="0" borderId="0" applyFont="false" applyFill="false" applyBorder="false" applyAlignment="false" applyProtection="false"/>
    <xf numFmtId="0" fontId="42" fillId="8" borderId="40" applyNumberFormat="false" applyAlignment="false" applyProtection="false">
      <alignment vertical="center"/>
    </xf>
    <xf numFmtId="0" fontId="39" fillId="7" borderId="0" applyNumberFormat="false" applyBorder="false" applyAlignment="false" applyProtection="false">
      <alignment vertical="center"/>
    </xf>
    <xf numFmtId="0" fontId="39" fillId="6" borderId="0" applyNumberFormat="false" applyBorder="false" applyAlignment="false" applyProtection="false">
      <alignment vertical="center"/>
    </xf>
    <xf numFmtId="0" fontId="41" fillId="0" borderId="0"/>
    <xf numFmtId="0" fontId="40" fillId="0" borderId="0"/>
    <xf numFmtId="0" fontId="39" fillId="5" borderId="0" applyNumberFormat="false" applyBorder="false" applyAlignment="false" applyProtection="false">
      <alignment vertical="center"/>
    </xf>
    <xf numFmtId="0" fontId="38" fillId="4" borderId="0" applyNumberFormat="false" applyBorder="false" applyAlignment="false" applyProtection="false">
      <alignment vertical="center"/>
    </xf>
    <xf numFmtId="0" fontId="37" fillId="3" borderId="0" applyNumberFormat="false" applyBorder="false" applyAlignment="false" applyProtection="false">
      <alignment vertical="center"/>
    </xf>
  </cellStyleXfs>
  <cellXfs count="221">
    <xf numFmtId="0" fontId="0" fillId="0" borderId="0" xfId="0">
      <alignment vertical="center"/>
    </xf>
    <xf numFmtId="0" fontId="1" fillId="0" borderId="0" xfId="0" applyFont="true" applyFill="true" applyBorder="true" applyAlignment="true">
      <alignment vertical="center"/>
    </xf>
    <xf numFmtId="43" fontId="1" fillId="0" borderId="0" xfId="206" applyFont="true" applyFill="true" applyBorder="true" applyAlignment="true">
      <alignment vertical="center"/>
    </xf>
    <xf numFmtId="0" fontId="1" fillId="0" borderId="0" xfId="0" applyFont="true" applyFill="true" applyBorder="true" applyAlignment="true">
      <alignment vertical="center" wrapText="true"/>
    </xf>
    <xf numFmtId="58" fontId="2" fillId="0" borderId="0" xfId="0" applyNumberFormat="true" applyFont="true" applyFill="true" applyBorder="true" applyAlignment="true">
      <alignment vertical="center"/>
    </xf>
    <xf numFmtId="49" fontId="3" fillId="0" borderId="0" xfId="0" applyNumberFormat="true" applyFont="true" applyFill="true" applyBorder="true" applyAlignment="true">
      <alignment horizontal="center" vertical="center"/>
    </xf>
    <xf numFmtId="49" fontId="4" fillId="0" borderId="0" xfId="0" applyNumberFormat="true" applyFont="true" applyFill="true" applyBorder="true" applyAlignment="true">
      <alignment horizontal="center" vertical="center"/>
    </xf>
    <xf numFmtId="49" fontId="5" fillId="0" borderId="0" xfId="0" applyNumberFormat="true" applyFont="true" applyFill="true" applyBorder="true" applyAlignment="true">
      <alignment horizontal="left" vertical="center"/>
    </xf>
    <xf numFmtId="49" fontId="1" fillId="0" borderId="0" xfId="0" applyNumberFormat="true" applyFont="true" applyFill="true" applyBorder="true" applyAlignment="true">
      <alignment horizontal="left" vertical="center"/>
    </xf>
    <xf numFmtId="0" fontId="6" fillId="0" borderId="0" xfId="0" applyFont="true" applyFill="true" applyBorder="true" applyAlignment="true">
      <alignment horizontal="left" vertical="center"/>
    </xf>
    <xf numFmtId="49" fontId="7" fillId="2"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0" fontId="2" fillId="0" borderId="1" xfId="0" applyFont="true" applyFill="true" applyBorder="true" applyAlignment="true">
      <alignment horizontal="center" vertical="center"/>
    </xf>
    <xf numFmtId="4" fontId="8" fillId="0" borderId="1" xfId="0" applyNumberFormat="true" applyFont="true" applyFill="true" applyBorder="true" applyAlignment="true">
      <alignment horizontal="center" vertical="center"/>
    </xf>
    <xf numFmtId="0" fontId="2" fillId="0" borderId="1" xfId="0" applyFont="true" applyFill="true" applyBorder="true" applyAlignment="true">
      <alignment horizontal="left" vertical="center"/>
    </xf>
    <xf numFmtId="0" fontId="8" fillId="0" borderId="1" xfId="0" applyFont="true" applyFill="true" applyBorder="true" applyAlignment="true">
      <alignment horizontal="center" vertical="center"/>
    </xf>
    <xf numFmtId="0" fontId="2" fillId="0" borderId="2" xfId="0" applyFont="true" applyFill="true" applyBorder="true" applyAlignment="true">
      <alignment horizontal="center" vertical="center" wrapText="true"/>
    </xf>
    <xf numFmtId="0" fontId="2" fillId="0" borderId="2" xfId="0" applyFont="true" applyFill="true" applyBorder="true" applyAlignment="true">
      <alignment horizontal="center" vertical="center"/>
    </xf>
    <xf numFmtId="4" fontId="8" fillId="0" borderId="2" xfId="0" applyNumberFormat="true" applyFont="true" applyFill="true" applyBorder="true" applyAlignment="true">
      <alignment horizontal="center" vertical="center"/>
    </xf>
    <xf numFmtId="0" fontId="2" fillId="0" borderId="3" xfId="0" applyFont="true" applyFill="true" applyBorder="true" applyAlignment="true">
      <alignment horizontal="center" vertical="center" wrapText="true"/>
    </xf>
    <xf numFmtId="0" fontId="2" fillId="0" borderId="3" xfId="0" applyFont="true" applyFill="true" applyBorder="true" applyAlignment="true">
      <alignment horizontal="center" vertical="center"/>
    </xf>
    <xf numFmtId="4" fontId="8" fillId="0" borderId="3" xfId="0" applyNumberFormat="true" applyFont="true" applyFill="true" applyBorder="true" applyAlignment="true">
      <alignment horizontal="center" vertical="center"/>
    </xf>
    <xf numFmtId="0" fontId="2" fillId="0" borderId="4" xfId="0" applyFont="true" applyFill="true" applyBorder="true" applyAlignment="true">
      <alignment horizontal="center" vertical="center" wrapText="true"/>
    </xf>
    <xf numFmtId="0" fontId="2" fillId="0" borderId="4" xfId="0" applyFont="true" applyFill="true" applyBorder="true" applyAlignment="true">
      <alignment horizontal="center" vertical="center"/>
    </xf>
    <xf numFmtId="4" fontId="8" fillId="0" borderId="4" xfId="0" applyNumberFormat="true" applyFont="true" applyFill="true" applyBorder="true" applyAlignment="true">
      <alignment horizontal="center" vertical="center"/>
    </xf>
    <xf numFmtId="43" fontId="4" fillId="0" borderId="0" xfId="206" applyFont="true" applyFill="true" applyBorder="true" applyAlignment="true">
      <alignment horizontal="center" vertical="center"/>
    </xf>
    <xf numFmtId="49" fontId="4" fillId="0" borderId="0" xfId="0" applyNumberFormat="true" applyFont="true" applyFill="true" applyBorder="true" applyAlignment="true">
      <alignment horizontal="center" vertical="center" wrapText="true"/>
    </xf>
    <xf numFmtId="43" fontId="6" fillId="0" borderId="0" xfId="206" applyFont="true" applyFill="true" applyBorder="true" applyAlignment="true">
      <alignment horizontal="left" vertical="center"/>
    </xf>
    <xf numFmtId="0" fontId="6" fillId="0" borderId="0" xfId="0" applyFont="true" applyFill="true" applyBorder="true" applyAlignment="true">
      <alignment horizontal="left" vertical="center" wrapText="true"/>
    </xf>
    <xf numFmtId="43" fontId="7" fillId="2" borderId="1" xfId="206" applyFont="true" applyFill="true" applyBorder="true" applyAlignment="true">
      <alignment horizontal="center" vertical="center" wrapText="true"/>
    </xf>
    <xf numFmtId="49" fontId="7" fillId="2" borderId="2" xfId="0" applyNumberFormat="true" applyFont="true" applyFill="true" applyBorder="true" applyAlignment="true">
      <alignment horizontal="center" vertical="center" wrapText="true"/>
    </xf>
    <xf numFmtId="49" fontId="7" fillId="2" borderId="4" xfId="0" applyNumberFormat="true" applyFont="true" applyFill="true" applyBorder="true" applyAlignment="true">
      <alignment horizontal="center" vertical="center" wrapText="true"/>
    </xf>
    <xf numFmtId="0" fontId="2" fillId="0" borderId="1" xfId="0" applyFont="true" applyFill="true" applyBorder="true" applyAlignment="true">
      <alignment vertical="center" wrapText="true"/>
    </xf>
    <xf numFmtId="49" fontId="9" fillId="0" borderId="0" xfId="0" applyNumberFormat="true" applyFont="true" applyFill="true" applyBorder="true" applyAlignment="true">
      <alignment horizontal="right" vertical="center" wrapText="true" shrinkToFit="true"/>
    </xf>
    <xf numFmtId="49" fontId="9" fillId="0" borderId="0" xfId="0" applyNumberFormat="true" applyFont="true" applyFill="true" applyBorder="true" applyAlignment="true">
      <alignment horizontal="left" vertical="center" wrapText="true"/>
    </xf>
    <xf numFmtId="0" fontId="9" fillId="0" borderId="0" xfId="0" applyFont="true" applyFill="true" applyBorder="true" applyAlignment="true">
      <alignment horizontal="left" vertical="center" wrapText="true"/>
    </xf>
    <xf numFmtId="0" fontId="1" fillId="0" borderId="0" xfId="0" applyFont="true" applyFill="true" applyBorder="true" applyAlignment="true">
      <alignment horizontal="center" vertical="center" wrapText="true"/>
    </xf>
    <xf numFmtId="0" fontId="1" fillId="0" borderId="0" xfId="0" applyFont="true" applyFill="true" applyBorder="true" applyAlignment="true">
      <alignment horizontal="left" vertical="center" wrapText="true"/>
    </xf>
    <xf numFmtId="0" fontId="10" fillId="0" borderId="2" xfId="0" applyFont="true" applyFill="true" applyBorder="true" applyAlignment="true">
      <alignment horizontal="center" vertical="center" wrapText="true"/>
    </xf>
    <xf numFmtId="0" fontId="10" fillId="0" borderId="3" xfId="0" applyFont="true" applyFill="true" applyBorder="true" applyAlignment="true">
      <alignment horizontal="center" vertical="center" wrapText="true"/>
    </xf>
    <xf numFmtId="0" fontId="10" fillId="0" borderId="4" xfId="0" applyFont="true" applyFill="true" applyBorder="true" applyAlignment="true">
      <alignment horizontal="center" vertical="center" wrapText="true"/>
    </xf>
    <xf numFmtId="0" fontId="11" fillId="0" borderId="1" xfId="0" applyFont="true" applyFill="true" applyBorder="true" applyAlignment="true">
      <alignment horizontal="center" vertical="center"/>
    </xf>
    <xf numFmtId="4" fontId="8" fillId="0" borderId="1" xfId="0" applyNumberFormat="true" applyFont="true" applyFill="true" applyBorder="true" applyAlignment="true">
      <alignment horizontal="center" vertical="center" wrapText="true"/>
    </xf>
    <xf numFmtId="4" fontId="2" fillId="0" borderId="2" xfId="0" applyNumberFormat="true" applyFont="true" applyFill="true" applyBorder="true" applyAlignment="true">
      <alignment horizontal="center" vertical="center" wrapText="true"/>
    </xf>
    <xf numFmtId="0" fontId="2" fillId="0" borderId="2" xfId="0" applyFont="true" applyFill="true" applyBorder="true" applyAlignment="true">
      <alignment horizontal="left" vertical="center"/>
    </xf>
    <xf numFmtId="0" fontId="2" fillId="0" borderId="2" xfId="0" applyFont="true" applyFill="true" applyBorder="true" applyAlignment="true">
      <alignment horizontal="left" vertical="center" wrapText="true"/>
    </xf>
    <xf numFmtId="0" fontId="2" fillId="0" borderId="3" xfId="0" applyFont="true" applyFill="true" applyBorder="true" applyAlignment="true">
      <alignment horizontal="left" vertical="center"/>
    </xf>
    <xf numFmtId="0" fontId="2" fillId="0" borderId="3" xfId="0" applyFont="true" applyFill="true" applyBorder="true" applyAlignment="true">
      <alignment horizontal="left" vertical="center" wrapText="true"/>
    </xf>
    <xf numFmtId="0" fontId="2" fillId="0" borderId="4" xfId="0" applyFont="true" applyFill="true" applyBorder="true" applyAlignment="true">
      <alignment horizontal="left" vertical="center"/>
    </xf>
    <xf numFmtId="0" fontId="2" fillId="0" borderId="4" xfId="0" applyFont="true" applyFill="true" applyBorder="true" applyAlignment="true">
      <alignment horizontal="left" vertical="center" wrapText="true"/>
    </xf>
    <xf numFmtId="0" fontId="12" fillId="0" borderId="1" xfId="0" applyFont="true" applyFill="true" applyBorder="true" applyAlignment="true">
      <alignment horizontal="center" vertical="center"/>
    </xf>
    <xf numFmtId="0" fontId="2" fillId="0" borderId="1" xfId="0" applyFont="true" applyFill="true" applyBorder="true" applyAlignment="true">
      <alignment vertical="center"/>
    </xf>
    <xf numFmtId="180" fontId="8" fillId="0" borderId="1" xfId="0" applyNumberFormat="true" applyFont="true" applyFill="true" applyBorder="true" applyAlignment="true">
      <alignment horizontal="center" vertical="center"/>
    </xf>
    <xf numFmtId="0" fontId="12" fillId="0" borderId="1" xfId="0" applyFont="true" applyFill="true" applyBorder="true" applyAlignment="true">
      <alignment horizontal="left" vertical="center" wrapText="true"/>
    </xf>
    <xf numFmtId="0" fontId="13" fillId="0" borderId="0" xfId="0" applyFont="true" applyFill="true" applyAlignment="true">
      <alignment vertical="center"/>
    </xf>
    <xf numFmtId="0" fontId="13" fillId="0" borderId="0" xfId="0" applyFont="true" applyFill="true" applyAlignment="true">
      <alignment horizontal="center" vertical="center"/>
    </xf>
    <xf numFmtId="0" fontId="14" fillId="0" borderId="0" xfId="0" applyFont="true" applyFill="true" applyBorder="true" applyAlignment="true">
      <alignment vertical="center" wrapText="true"/>
    </xf>
    <xf numFmtId="0" fontId="14" fillId="0" borderId="0" xfId="0" applyFont="true" applyFill="true" applyBorder="true" applyAlignment="true">
      <alignment horizontal="center" vertical="center" wrapText="true"/>
    </xf>
    <xf numFmtId="0" fontId="14" fillId="0" borderId="0" xfId="0" applyFont="true" applyFill="true" applyBorder="true" applyAlignment="true">
      <alignment horizontal="left" vertical="center" wrapText="true"/>
    </xf>
    <xf numFmtId="0" fontId="14" fillId="0" borderId="0" xfId="0" applyFont="true" applyFill="true" applyAlignment="true">
      <alignment horizontal="left" vertical="center" wrapText="true"/>
    </xf>
    <xf numFmtId="0" fontId="15" fillId="0" borderId="0" xfId="0" applyFont="true" applyFill="true" applyBorder="true" applyAlignment="true">
      <alignment horizontal="center" vertical="center" wrapText="true"/>
    </xf>
    <xf numFmtId="0" fontId="14" fillId="0" borderId="0" xfId="0" applyFont="true" applyFill="true" applyBorder="true" applyAlignment="true">
      <alignment horizontal="right" vertical="center" wrapText="true"/>
    </xf>
    <xf numFmtId="0" fontId="16" fillId="0" borderId="5" xfId="0" applyFont="true" applyFill="true" applyBorder="true" applyAlignment="true">
      <alignment horizontal="center" vertical="center" wrapText="true"/>
    </xf>
    <xf numFmtId="0" fontId="8" fillId="0" borderId="6" xfId="0" applyFont="true" applyFill="true" applyBorder="true" applyAlignment="true">
      <alignment horizontal="center" vertical="center" wrapText="true"/>
    </xf>
    <xf numFmtId="0" fontId="16" fillId="0" borderId="7" xfId="0" applyFont="true" applyFill="true" applyBorder="true" applyAlignment="true">
      <alignment horizontal="center" vertical="center" wrapText="true"/>
    </xf>
    <xf numFmtId="0" fontId="8" fillId="0" borderId="6" xfId="0" applyFont="true" applyFill="true" applyBorder="true" applyAlignment="true">
      <alignment vertical="center" wrapText="true"/>
    </xf>
    <xf numFmtId="4" fontId="8" fillId="0" borderId="8" xfId="0" applyNumberFormat="true" applyFont="true" applyFill="true" applyBorder="true" applyAlignment="true">
      <alignment vertical="center" wrapText="true"/>
    </xf>
    <xf numFmtId="0" fontId="14" fillId="0" borderId="9" xfId="0" applyFont="true" applyFill="true" applyBorder="true" applyAlignment="true">
      <alignment vertical="center" wrapText="true"/>
    </xf>
    <xf numFmtId="0" fontId="14" fillId="0" borderId="9" xfId="0" applyFont="true" applyFill="true" applyBorder="true" applyAlignment="true">
      <alignment horizontal="center" vertical="center" wrapText="true"/>
    </xf>
    <xf numFmtId="0" fontId="16" fillId="0" borderId="10" xfId="0" applyFont="true" applyFill="true" applyBorder="true" applyAlignment="true">
      <alignment horizontal="center" vertical="center" wrapText="true"/>
    </xf>
    <xf numFmtId="0" fontId="8" fillId="0" borderId="11" xfId="0" applyFont="true" applyFill="true" applyBorder="true" applyAlignment="true">
      <alignment horizontal="center" vertical="center" wrapText="true"/>
    </xf>
    <xf numFmtId="0" fontId="8" fillId="0" borderId="12" xfId="0" applyFont="true" applyFill="true" applyBorder="true" applyAlignment="true">
      <alignment vertical="center" wrapText="true"/>
    </xf>
    <xf numFmtId="0" fontId="8" fillId="0" borderId="13" xfId="0" applyFont="true" applyFill="true" applyBorder="true" applyAlignment="true">
      <alignment horizontal="center" vertical="center" wrapText="true"/>
    </xf>
    <xf numFmtId="0" fontId="8" fillId="0" borderId="14" xfId="0" applyFont="true" applyFill="true" applyBorder="true" applyAlignment="true">
      <alignment vertical="center" wrapText="true"/>
    </xf>
    <xf numFmtId="0" fontId="8" fillId="0" borderId="0" xfId="0" applyFont="true" applyFill="true" applyBorder="true" applyAlignment="true">
      <alignment vertical="center" wrapText="true"/>
    </xf>
    <xf numFmtId="0" fontId="8" fillId="0" borderId="15" xfId="0" applyFont="true" applyFill="true" applyBorder="true" applyAlignment="true">
      <alignment horizontal="center" vertical="center" wrapText="true"/>
    </xf>
    <xf numFmtId="0" fontId="16" fillId="0" borderId="16" xfId="0" applyFont="true" applyFill="true" applyBorder="true" applyAlignment="true">
      <alignment horizontal="center" vertical="center" wrapText="true"/>
    </xf>
    <xf numFmtId="4" fontId="17" fillId="0" borderId="11" xfId="0" applyNumberFormat="true" applyFont="true" applyBorder="true" applyAlignment="true">
      <alignment horizontal="right" vertical="center" wrapText="true"/>
    </xf>
    <xf numFmtId="4" fontId="8" fillId="0" borderId="17" xfId="0" applyNumberFormat="true" applyFont="true" applyFill="true" applyBorder="true" applyAlignment="true">
      <alignment horizontal="right" vertical="center" wrapText="true"/>
    </xf>
    <xf numFmtId="4" fontId="17" fillId="0" borderId="18" xfId="0" applyNumberFormat="true" applyFont="true" applyBorder="true" applyAlignment="true">
      <alignment vertical="center" wrapText="true"/>
    </xf>
    <xf numFmtId="4" fontId="17" fillId="0" borderId="0" xfId="0" applyNumberFormat="true" applyFont="true" applyAlignment="true">
      <alignment vertical="center" wrapText="true"/>
    </xf>
    <xf numFmtId="4" fontId="8" fillId="0" borderId="19" xfId="0" applyNumberFormat="true" applyFont="true" applyFill="true" applyBorder="true" applyAlignment="true">
      <alignment horizontal="right" vertical="center" wrapText="true"/>
    </xf>
    <xf numFmtId="4" fontId="17" fillId="0" borderId="15" xfId="0" applyNumberFormat="true" applyFont="true" applyBorder="true" applyAlignment="true">
      <alignment horizontal="right" vertical="center" wrapText="true"/>
    </xf>
    <xf numFmtId="4" fontId="8" fillId="0" borderId="8" xfId="0" applyNumberFormat="true" applyFont="true" applyFill="true" applyBorder="true" applyAlignment="true">
      <alignment horizontal="right" vertical="center" wrapText="true"/>
    </xf>
    <xf numFmtId="0" fontId="8" fillId="0" borderId="0" xfId="0" applyFont="true" applyFill="true" applyBorder="true" applyAlignment="true">
      <alignment horizontal="left" vertical="center" wrapText="true"/>
    </xf>
    <xf numFmtId="0" fontId="8" fillId="0" borderId="20" xfId="0" applyFont="true" applyFill="true" applyBorder="true" applyAlignment="true">
      <alignment horizontal="left" vertical="center" wrapText="true"/>
    </xf>
    <xf numFmtId="0" fontId="8" fillId="0" borderId="21" xfId="0" applyFont="true" applyFill="true" applyBorder="true" applyAlignment="true">
      <alignment horizontal="center" vertical="center" wrapText="true"/>
    </xf>
    <xf numFmtId="4" fontId="8" fillId="0" borderId="22" xfId="0" applyNumberFormat="true" applyFont="true" applyFill="true" applyBorder="true" applyAlignment="true">
      <alignment horizontal="right" vertical="center" wrapText="true"/>
    </xf>
    <xf numFmtId="4" fontId="17" fillId="0" borderId="19" xfId="0" applyNumberFormat="true" applyFont="true" applyBorder="true" applyAlignment="true">
      <alignment horizontal="right" vertical="center" wrapText="true"/>
    </xf>
    <xf numFmtId="4" fontId="17" fillId="0" borderId="22" xfId="0" applyNumberFormat="true" applyFont="true" applyBorder="true" applyAlignment="true">
      <alignment horizontal="right" vertical="center" wrapText="true"/>
    </xf>
    <xf numFmtId="4" fontId="17" fillId="0" borderId="23" xfId="0" applyNumberFormat="true" applyFont="true" applyBorder="true" applyAlignment="true">
      <alignment horizontal="right" vertical="center" wrapText="true"/>
    </xf>
    <xf numFmtId="4" fontId="17" fillId="0" borderId="24" xfId="0" applyNumberFormat="true" applyFont="true" applyBorder="true" applyAlignment="true">
      <alignment horizontal="right" vertical="center" wrapText="true"/>
    </xf>
    <xf numFmtId="4" fontId="8" fillId="0" borderId="25" xfId="0" applyNumberFormat="true" applyFont="true" applyFill="true" applyBorder="true" applyAlignment="true">
      <alignment horizontal="right" vertical="center" wrapText="true"/>
    </xf>
    <xf numFmtId="4" fontId="8" fillId="0" borderId="0" xfId="0" applyNumberFormat="true" applyFont="true" applyFill="true" applyBorder="true" applyAlignment="true">
      <alignment horizontal="right" vertical="center" wrapText="true"/>
    </xf>
    <xf numFmtId="4" fontId="17" fillId="0" borderId="25" xfId="0" applyNumberFormat="true" applyFont="true" applyBorder="true" applyAlignment="true">
      <alignment horizontal="right" vertical="center" wrapText="true"/>
    </xf>
    <xf numFmtId="4" fontId="17" fillId="0" borderId="0" xfId="0" applyNumberFormat="true" applyFont="true" applyBorder="true" applyAlignment="true">
      <alignment horizontal="right" vertical="center" wrapText="true"/>
    </xf>
    <xf numFmtId="4" fontId="17" fillId="0" borderId="26" xfId="0" applyNumberFormat="true" applyFont="true" applyBorder="true" applyAlignment="true">
      <alignment horizontal="right" vertical="center" wrapText="true"/>
    </xf>
    <xf numFmtId="4" fontId="17" fillId="0" borderId="20" xfId="0" applyNumberFormat="true" applyFont="true" applyBorder="true" applyAlignment="true">
      <alignment horizontal="right" vertical="center" wrapText="true"/>
    </xf>
    <xf numFmtId="0" fontId="16" fillId="0" borderId="27" xfId="0" applyFont="true" applyFill="true" applyBorder="true" applyAlignment="true">
      <alignment horizontal="center" vertical="center" wrapText="true"/>
    </xf>
    <xf numFmtId="0" fontId="8" fillId="0" borderId="18" xfId="0" applyFont="true" applyFill="true" applyBorder="true" applyAlignment="true">
      <alignment vertical="center" wrapText="true"/>
    </xf>
    <xf numFmtId="4" fontId="8" fillId="0" borderId="18" xfId="0" applyNumberFormat="true" applyFont="true" applyFill="true" applyBorder="true" applyAlignment="true">
      <alignment vertical="center" wrapText="true"/>
    </xf>
    <xf numFmtId="0" fontId="8" fillId="0" borderId="28" xfId="0" applyFont="true" applyFill="true" applyBorder="true" applyAlignment="true">
      <alignment vertical="center" wrapText="true"/>
    </xf>
    <xf numFmtId="4" fontId="8" fillId="0" borderId="28" xfId="0" applyNumberFormat="true" applyFont="true" applyFill="true" applyBorder="true" applyAlignment="true">
      <alignment vertical="center" wrapText="true"/>
    </xf>
    <xf numFmtId="0" fontId="16" fillId="0" borderId="29" xfId="0" applyFont="true" applyFill="true" applyBorder="true" applyAlignment="true">
      <alignment horizontal="center" vertical="center" wrapText="true"/>
    </xf>
    <xf numFmtId="4" fontId="8" fillId="0" borderId="0" xfId="0" applyNumberFormat="true" applyFont="true" applyFill="true" applyBorder="true" applyAlignment="true">
      <alignment vertical="center" wrapText="true"/>
    </xf>
    <xf numFmtId="4" fontId="8" fillId="0" borderId="20" xfId="0" applyNumberFormat="true" applyFont="true" applyFill="true" applyBorder="true" applyAlignment="true">
      <alignment vertical="center" wrapText="true"/>
    </xf>
    <xf numFmtId="179" fontId="17" fillId="0" borderId="0" xfId="0" applyNumberFormat="true" applyFont="true" applyAlignment="true">
      <alignment vertical="center" wrapText="true"/>
    </xf>
    <xf numFmtId="0" fontId="16" fillId="0" borderId="30" xfId="0" applyFont="true" applyFill="true" applyBorder="true" applyAlignment="true">
      <alignment horizontal="center" vertical="center" wrapText="true"/>
    </xf>
    <xf numFmtId="0" fontId="16" fillId="0" borderId="31" xfId="0" applyFont="true" applyFill="true" applyBorder="true" applyAlignment="true">
      <alignment horizontal="center" vertical="center" wrapText="true"/>
    </xf>
    <xf numFmtId="0" fontId="16" fillId="0" borderId="28" xfId="0" applyFont="true" applyFill="true" applyBorder="true" applyAlignment="true">
      <alignment vertical="center" wrapText="true"/>
    </xf>
    <xf numFmtId="0" fontId="16" fillId="0" borderId="32" xfId="0" applyFont="true" applyFill="true" applyBorder="true" applyAlignment="true">
      <alignment horizontal="center" vertical="center" wrapText="true"/>
    </xf>
    <xf numFmtId="0" fontId="16" fillId="0" borderId="12" xfId="0" applyFont="true" applyFill="true" applyBorder="true" applyAlignment="true">
      <alignment horizontal="center" vertical="center" wrapText="true"/>
    </xf>
    <xf numFmtId="0" fontId="17" fillId="0" borderId="1" xfId="0" applyNumberFormat="true" applyFont="true" applyBorder="true" applyAlignment="true">
      <alignment vertical="center" wrapText="true"/>
    </xf>
    <xf numFmtId="4" fontId="17" fillId="0" borderId="1" xfId="0" applyNumberFormat="true" applyFont="true" applyBorder="true" applyAlignment="true">
      <alignment vertical="center" wrapText="true"/>
    </xf>
    <xf numFmtId="0" fontId="8" fillId="0" borderId="1" xfId="0" applyFont="true" applyFill="true" applyBorder="true" applyAlignment="true">
      <alignment vertical="center" wrapText="true"/>
    </xf>
    <xf numFmtId="4" fontId="8" fillId="0" borderId="1" xfId="0" applyNumberFormat="true" applyFont="true" applyFill="true" applyBorder="true" applyAlignment="true">
      <alignment vertical="center" wrapText="true"/>
    </xf>
    <xf numFmtId="0" fontId="16" fillId="0" borderId="9" xfId="0" applyFont="true" applyFill="true" applyBorder="true" applyAlignment="true">
      <alignment horizontal="center" vertical="center" wrapText="true"/>
    </xf>
    <xf numFmtId="0" fontId="16" fillId="0" borderId="33" xfId="0" applyFont="true" applyFill="true" applyBorder="true" applyAlignment="true">
      <alignment horizontal="center" vertical="center" wrapText="true"/>
    </xf>
    <xf numFmtId="0" fontId="16" fillId="0" borderId="34" xfId="0" applyFont="true" applyFill="true" applyBorder="true" applyAlignment="true">
      <alignment horizontal="center" vertical="center" wrapText="true"/>
    </xf>
    <xf numFmtId="0" fontId="16" fillId="0" borderId="20" xfId="0" applyFont="true" applyFill="true" applyBorder="true" applyAlignment="true">
      <alignment vertical="center" wrapText="true"/>
    </xf>
    <xf numFmtId="0" fontId="16" fillId="0" borderId="13" xfId="0" applyFont="true" applyFill="true" applyBorder="true" applyAlignment="true">
      <alignment horizontal="center" vertical="center" wrapText="true"/>
    </xf>
    <xf numFmtId="0" fontId="16" fillId="0" borderId="35" xfId="0" applyFont="true" applyFill="true" applyBorder="true" applyAlignment="true">
      <alignment horizontal="center" vertical="center" wrapText="true"/>
    </xf>
    <xf numFmtId="0" fontId="16" fillId="0" borderId="36" xfId="0" applyFont="true" applyFill="true" applyBorder="true" applyAlignment="true">
      <alignment horizontal="center" vertical="center" wrapText="true"/>
    </xf>
    <xf numFmtId="0" fontId="18" fillId="0" borderId="0" xfId="0" applyFont="true" applyAlignment="true">
      <alignment horizontal="center" vertical="center"/>
    </xf>
    <xf numFmtId="0" fontId="19" fillId="0" borderId="0" xfId="0" applyFont="true" applyAlignment="true">
      <alignment horizontal="center" vertical="center"/>
    </xf>
    <xf numFmtId="0" fontId="0" fillId="0" borderId="0" xfId="0" applyAlignment="true">
      <alignment horizontal="right" vertical="center"/>
    </xf>
    <xf numFmtId="182" fontId="9" fillId="0" borderId="1" xfId="225" applyNumberFormat="true" applyFont="true" applyFill="true" applyBorder="true" applyAlignment="true">
      <alignment horizontal="center" vertical="center"/>
    </xf>
    <xf numFmtId="182" fontId="20" fillId="0" borderId="1" xfId="225" applyNumberFormat="true" applyFont="true" applyFill="true" applyBorder="true" applyAlignment="true">
      <alignment horizontal="center" vertical="center"/>
    </xf>
    <xf numFmtId="49" fontId="1" fillId="0" borderId="1" xfId="230" applyNumberFormat="true" applyFont="true" applyFill="true" applyBorder="true" applyAlignment="true">
      <alignment horizontal="left" vertical="center"/>
    </xf>
    <xf numFmtId="182" fontId="1" fillId="0" borderId="1" xfId="206" applyNumberFormat="true" applyFont="true" applyFill="true" applyBorder="true" applyAlignment="true" applyProtection="true">
      <alignment horizontal="right" vertical="center"/>
    </xf>
    <xf numFmtId="182" fontId="2" fillId="0" borderId="1" xfId="378" applyNumberFormat="true" applyFont="true" applyFill="true" applyBorder="true" applyAlignment="true">
      <alignment vertical="center"/>
    </xf>
    <xf numFmtId="1" fontId="21" fillId="0" borderId="1" xfId="88" applyNumberFormat="true" applyFont="true" applyFill="true" applyBorder="true" applyAlignment="true" applyProtection="true">
      <alignment horizontal="center" vertical="center"/>
      <protection locked="false"/>
    </xf>
    <xf numFmtId="178" fontId="18" fillId="0" borderId="1" xfId="206" applyNumberFormat="true" applyFont="true" applyBorder="true">
      <alignment vertical="center"/>
    </xf>
    <xf numFmtId="0" fontId="1" fillId="0" borderId="37" xfId="0" applyFont="true" applyBorder="true" applyAlignment="true">
      <alignment vertical="center"/>
    </xf>
    <xf numFmtId="0" fontId="1" fillId="0" borderId="38" xfId="0" applyFont="true" applyBorder="true" applyAlignment="true">
      <alignment vertical="center"/>
    </xf>
    <xf numFmtId="178" fontId="22" fillId="0" borderId="1" xfId="206" applyNumberFormat="true" applyFont="true" applyBorder="true">
      <alignment vertical="center"/>
    </xf>
    <xf numFmtId="0" fontId="1" fillId="0" borderId="1" xfId="0" applyFont="true" applyFill="true" applyBorder="true" applyAlignment="true">
      <alignment vertical="center" wrapText="true"/>
    </xf>
    <xf numFmtId="182" fontId="1" fillId="0" borderId="1" xfId="225" applyNumberFormat="true" applyFont="true" applyFill="true" applyBorder="true" applyAlignment="true">
      <alignment horizontal="center" vertical="center"/>
    </xf>
    <xf numFmtId="0" fontId="0" fillId="0" borderId="1" xfId="0" applyBorder="true">
      <alignment vertical="center"/>
    </xf>
    <xf numFmtId="0" fontId="23" fillId="0" borderId="1" xfId="0" applyFont="true" applyBorder="true" applyAlignment="true">
      <alignment horizontal="center" vertical="center"/>
    </xf>
    <xf numFmtId="0" fontId="18" fillId="0" borderId="0" xfId="0" applyFont="true">
      <alignment vertical="center"/>
    </xf>
    <xf numFmtId="49" fontId="24" fillId="0" borderId="1" xfId="230" applyNumberFormat="true" applyFont="true" applyFill="true" applyBorder="true" applyAlignment="true">
      <alignment horizontal="left" vertical="center"/>
    </xf>
    <xf numFmtId="178" fontId="25" fillId="0" borderId="1" xfId="206" applyNumberFormat="true" applyFont="true" applyFill="true" applyBorder="true" applyAlignment="true">
      <alignment horizontal="right" vertical="center" wrapText="true"/>
    </xf>
    <xf numFmtId="49" fontId="7" fillId="0" borderId="1" xfId="230" applyNumberFormat="true" applyFont="true" applyFill="true" applyBorder="true" applyAlignment="true">
      <alignment horizontal="left" vertical="center"/>
    </xf>
    <xf numFmtId="178" fontId="26" fillId="0" borderId="1" xfId="206" applyNumberFormat="true" applyFont="true" applyFill="true" applyBorder="true" applyAlignment="true">
      <alignment horizontal="right" vertical="center" wrapText="true"/>
    </xf>
    <xf numFmtId="49" fontId="7" fillId="0" borderId="1" xfId="230" applyNumberFormat="true" applyFont="true" applyFill="true" applyBorder="true" applyAlignment="true">
      <alignment horizontal="left" vertical="center" wrapText="true"/>
    </xf>
    <xf numFmtId="182" fontId="1" fillId="0" borderId="1" xfId="225" applyNumberFormat="true" applyFont="true" applyFill="true" applyBorder="true" applyAlignment="true">
      <alignment horizontal="left" vertical="center"/>
    </xf>
    <xf numFmtId="177" fontId="22" fillId="0" borderId="1" xfId="0" applyNumberFormat="true" applyFont="true" applyBorder="true">
      <alignment vertical="center"/>
    </xf>
    <xf numFmtId="177" fontId="9" fillId="0" borderId="39" xfId="287" applyNumberFormat="true" applyFont="true" applyBorder="true" applyAlignment="true">
      <alignment vertical="center"/>
    </xf>
    <xf numFmtId="178" fontId="9" fillId="0" borderId="1" xfId="206" applyNumberFormat="true" applyFont="true" applyFill="true" applyBorder="true" applyAlignment="true" applyProtection="true">
      <alignment vertical="center" wrapText="true"/>
    </xf>
    <xf numFmtId="177" fontId="1" fillId="0" borderId="39" xfId="287" applyNumberFormat="true" applyFont="true" applyBorder="true" applyAlignment="true">
      <alignment vertical="center"/>
    </xf>
    <xf numFmtId="178" fontId="1" fillId="0" borderId="1" xfId="206" applyNumberFormat="true" applyFont="true" applyFill="true" applyBorder="true" applyAlignment="true" applyProtection="true">
      <alignment vertical="center" wrapText="true"/>
    </xf>
    <xf numFmtId="182" fontId="1" fillId="0" borderId="1" xfId="225" applyNumberFormat="true" applyFont="true" applyFill="true" applyBorder="true" applyAlignment="true">
      <alignment vertical="center"/>
    </xf>
    <xf numFmtId="178" fontId="0" fillId="0" borderId="1" xfId="206" applyNumberFormat="true" applyBorder="true" applyAlignment="true">
      <alignment vertical="center" wrapText="true"/>
    </xf>
    <xf numFmtId="182" fontId="9" fillId="0" borderId="1" xfId="225" applyNumberFormat="true" applyFont="true" applyFill="true" applyBorder="true" applyAlignment="true">
      <alignment vertical="center"/>
    </xf>
    <xf numFmtId="178" fontId="18" fillId="0" borderId="1" xfId="206" applyNumberFormat="true" applyFont="true" applyBorder="true" applyAlignment="true">
      <alignment vertical="center" wrapText="true"/>
    </xf>
    <xf numFmtId="0" fontId="18" fillId="0" borderId="1" xfId="0" applyFont="true" applyBorder="true">
      <alignment vertical="center"/>
    </xf>
    <xf numFmtId="176" fontId="25" fillId="0" borderId="1" xfId="206" applyNumberFormat="true" applyFont="true" applyFill="true" applyBorder="true" applyAlignment="true">
      <alignment horizontal="right" vertical="center"/>
    </xf>
    <xf numFmtId="176" fontId="26" fillId="0" borderId="1" xfId="206" applyNumberFormat="true" applyFont="true" applyFill="true" applyBorder="true" applyAlignment="true">
      <alignment horizontal="right" vertical="center"/>
    </xf>
    <xf numFmtId="49" fontId="27" fillId="0" borderId="1" xfId="230" applyNumberFormat="true" applyFont="true" applyFill="true" applyBorder="true" applyAlignment="true">
      <alignment horizontal="center" vertical="center"/>
    </xf>
    <xf numFmtId="0" fontId="28" fillId="0" borderId="1" xfId="148" applyFont="true" applyFill="true" applyBorder="true" applyAlignment="true" applyProtection="true">
      <alignment horizontal="left" vertical="center" wrapText="true"/>
      <protection locked="false"/>
    </xf>
    <xf numFmtId="41" fontId="28" fillId="0" borderId="1" xfId="281" applyNumberFormat="true" applyFont="true" applyFill="true" applyBorder="true" applyAlignment="true">
      <alignment horizontal="right" vertical="center" wrapText="true"/>
    </xf>
    <xf numFmtId="0" fontId="2" fillId="0" borderId="1" xfId="148" applyFont="true" applyFill="true" applyBorder="true" applyAlignment="true" applyProtection="true">
      <alignment vertical="center" wrapText="true"/>
      <protection locked="false"/>
    </xf>
    <xf numFmtId="41" fontId="2" fillId="0" borderId="1" xfId="281" applyNumberFormat="true" applyFont="true" applyFill="true" applyBorder="true" applyAlignment="true">
      <alignment horizontal="right" vertical="center" wrapText="true"/>
    </xf>
    <xf numFmtId="0" fontId="2" fillId="0" borderId="1" xfId="471" applyFont="true" applyFill="true" applyBorder="true" applyAlignment="true" applyProtection="true">
      <alignment vertical="center" wrapText="true"/>
      <protection locked="false"/>
    </xf>
    <xf numFmtId="41" fontId="2" fillId="0" borderId="1" xfId="148" applyNumberFormat="true" applyFont="true" applyFill="true" applyBorder="true" applyAlignment="true">
      <alignment horizontal="right" vertical="center" wrapText="true"/>
    </xf>
    <xf numFmtId="0" fontId="2" fillId="0" borderId="1" xfId="471" applyFont="true" applyFill="true" applyBorder="true" applyAlignment="true">
      <alignment vertical="center" wrapText="true"/>
    </xf>
    <xf numFmtId="182" fontId="2" fillId="0" borderId="1" xfId="224" applyNumberFormat="true" applyFont="true" applyFill="true" applyBorder="true" applyAlignment="true" applyProtection="true">
      <alignment vertical="center" wrapText="true"/>
      <protection locked="false"/>
    </xf>
    <xf numFmtId="182" fontId="2" fillId="0" borderId="1" xfId="100" applyNumberFormat="true" applyFont="true" applyFill="true" applyBorder="true" applyAlignment="true">
      <alignment vertical="center" wrapText="true"/>
    </xf>
    <xf numFmtId="181" fontId="2" fillId="0" borderId="1" xfId="281" applyNumberFormat="true" applyFont="true" applyFill="true" applyBorder="true" applyAlignment="true">
      <alignment horizontal="right" vertical="center" wrapText="true"/>
    </xf>
    <xf numFmtId="0" fontId="28" fillId="0" borderId="1" xfId="224" applyFont="true" applyFill="true" applyBorder="true" applyAlignment="true" applyProtection="true">
      <alignment horizontal="center" vertical="center" wrapText="true"/>
      <protection locked="false"/>
    </xf>
    <xf numFmtId="0" fontId="2" fillId="0" borderId="1" xfId="271" applyFont="true" applyFill="true" applyBorder="true" applyAlignment="true">
      <alignment horizontal="left" vertical="center" wrapText="true"/>
    </xf>
    <xf numFmtId="0" fontId="2" fillId="0" borderId="1" xfId="358" applyFont="true" applyFill="true" applyBorder="true" applyAlignment="true">
      <alignment horizontal="left" vertical="center" wrapText="true"/>
    </xf>
    <xf numFmtId="0" fontId="28" fillId="0" borderId="1" xfId="148" applyFont="true" applyFill="true" applyBorder="true" applyAlignment="true" applyProtection="true">
      <alignment horizontal="center" vertical="center" wrapText="true"/>
      <protection locked="false"/>
    </xf>
    <xf numFmtId="0" fontId="2" fillId="0" borderId="39" xfId="148" applyFont="true" applyFill="true" applyBorder="true" applyAlignment="true">
      <alignment vertical="center" wrapText="true"/>
    </xf>
    <xf numFmtId="3" fontId="2" fillId="0" borderId="1" xfId="224" applyNumberFormat="true" applyFont="true" applyFill="true" applyBorder="true" applyAlignment="true" applyProtection="true">
      <alignment horizontal="left" vertical="center" wrapText="true"/>
    </xf>
    <xf numFmtId="0" fontId="25" fillId="0" borderId="1" xfId="0" applyFont="true" applyBorder="true" applyAlignment="true">
      <alignment horizontal="center" vertical="center"/>
    </xf>
    <xf numFmtId="0" fontId="29" fillId="0" borderId="1" xfId="269" applyFont="true" applyFill="true" applyBorder="true" applyAlignment="true" applyProtection="true">
      <alignment horizontal="left" vertical="center" wrapText="true"/>
      <protection locked="false"/>
    </xf>
    <xf numFmtId="182" fontId="25" fillId="0" borderId="1" xfId="0" applyNumberFormat="true" applyFont="true" applyFill="true" applyBorder="true" applyAlignment="true">
      <alignment horizontal="right" vertical="center"/>
    </xf>
    <xf numFmtId="182" fontId="0" fillId="0" borderId="1" xfId="0" applyNumberFormat="true" applyBorder="true">
      <alignment vertical="center"/>
    </xf>
    <xf numFmtId="0" fontId="25" fillId="0" borderId="1" xfId="0" applyFont="true" applyFill="true" applyBorder="true" applyAlignment="true">
      <alignment horizontal="left" vertical="center"/>
    </xf>
    <xf numFmtId="182" fontId="18" fillId="0" borderId="1" xfId="0" applyNumberFormat="true" applyFont="true" applyFill="true" applyBorder="true">
      <alignment vertical="center"/>
    </xf>
    <xf numFmtId="182" fontId="0" fillId="0" borderId="1" xfId="0" applyNumberFormat="true" applyFill="true" applyBorder="true" applyAlignment="true">
      <alignment horizontal="right" vertical="center"/>
    </xf>
    <xf numFmtId="0" fontId="25" fillId="0" borderId="1" xfId="0" applyFont="true" applyBorder="true" applyAlignment="true">
      <alignment horizontal="left" vertical="center"/>
    </xf>
    <xf numFmtId="182" fontId="18" fillId="0" borderId="1" xfId="0" applyNumberFormat="true" applyFont="true" applyBorder="true">
      <alignment vertical="center"/>
    </xf>
    <xf numFmtId="0" fontId="26" fillId="0" borderId="1" xfId="0" applyFont="true" applyBorder="true" applyAlignment="true">
      <alignment horizontal="left" vertical="center"/>
    </xf>
    <xf numFmtId="182" fontId="26" fillId="0" borderId="1" xfId="0" applyNumberFormat="true" applyFont="true" applyFill="true" applyBorder="true" applyAlignment="true">
      <alignment horizontal="right" vertical="center"/>
    </xf>
    <xf numFmtId="0" fontId="2" fillId="0" borderId="1" xfId="0" applyFont="true" applyBorder="true" applyAlignment="true">
      <alignment horizontal="left" vertical="center"/>
    </xf>
    <xf numFmtId="182" fontId="26" fillId="0" borderId="1" xfId="0" applyNumberFormat="true" applyFont="true" applyFill="true" applyBorder="true" applyAlignment="true">
      <alignment horizontal="right" vertical="center" wrapText="true"/>
    </xf>
    <xf numFmtId="0" fontId="19" fillId="0" borderId="0" xfId="0" applyFont="true" applyAlignment="true">
      <alignment horizontal="center" vertical="center" wrapText="true"/>
    </xf>
    <xf numFmtId="49" fontId="30" fillId="0" borderId="1" xfId="230" applyNumberFormat="true" applyFont="true" applyFill="true" applyBorder="true" applyAlignment="true">
      <alignment horizontal="left" vertical="center"/>
    </xf>
    <xf numFmtId="49" fontId="31" fillId="0" borderId="1" xfId="230" applyNumberFormat="true" applyFont="true" applyFill="true" applyBorder="true" applyAlignment="true">
      <alignment horizontal="left" vertical="center"/>
    </xf>
    <xf numFmtId="49" fontId="7" fillId="0" borderId="1" xfId="230" applyNumberFormat="true" applyFont="true" applyFill="true" applyBorder="true" applyAlignment="true">
      <alignment horizontal="center" vertical="center"/>
    </xf>
    <xf numFmtId="49" fontId="27" fillId="0" borderId="1" xfId="230" applyNumberFormat="true" applyFont="true" applyFill="true" applyBorder="true" applyAlignment="true">
      <alignment horizontal="left" vertical="center"/>
    </xf>
    <xf numFmtId="0" fontId="0" fillId="0" borderId="0" xfId="0" applyAlignment="true">
      <alignment horizontal="left" vertical="center"/>
    </xf>
    <xf numFmtId="179" fontId="27" fillId="0" borderId="1" xfId="230" applyNumberFormat="true" applyFont="true" applyFill="true" applyBorder="true" applyAlignment="true">
      <alignment horizontal="right" vertical="center"/>
    </xf>
    <xf numFmtId="179" fontId="0" fillId="0" borderId="1" xfId="0" applyNumberFormat="true" applyBorder="true">
      <alignment vertical="center"/>
    </xf>
    <xf numFmtId="43" fontId="22" fillId="0" borderId="1" xfId="206" applyFont="true" applyBorder="true">
      <alignment vertical="center"/>
    </xf>
    <xf numFmtId="0" fontId="32" fillId="0" borderId="1" xfId="0" applyFont="true" applyBorder="true" applyAlignment="true">
      <alignment horizontal="left" vertical="center" wrapText="true"/>
    </xf>
    <xf numFmtId="178" fontId="26" fillId="0" borderId="1" xfId="206" applyNumberFormat="true" applyFont="true" applyFill="true" applyBorder="true" applyAlignment="true">
      <alignment horizontal="right" vertical="center"/>
    </xf>
    <xf numFmtId="0" fontId="33" fillId="0" borderId="1" xfId="0" applyFont="true" applyBorder="true" applyAlignment="true">
      <alignment horizontal="left" vertical="center" wrapText="true"/>
    </xf>
    <xf numFmtId="0" fontId="0" fillId="0" borderId="1" xfId="0" applyFont="true" applyBorder="true" applyAlignment="true">
      <alignment vertical="center" wrapText="true"/>
    </xf>
    <xf numFmtId="182" fontId="28" fillId="0" borderId="1" xfId="81" applyNumberFormat="true" applyFont="true" applyFill="true" applyBorder="true" applyAlignment="true" applyProtection="true">
      <alignment horizontal="left" vertical="center"/>
    </xf>
    <xf numFmtId="182" fontId="28" fillId="0" borderId="1" xfId="81" applyNumberFormat="true" applyFont="true" applyFill="true" applyBorder="true" applyAlignment="true" applyProtection="true">
      <alignment horizontal="right" vertical="center"/>
    </xf>
    <xf numFmtId="182" fontId="2" fillId="0" borderId="1" xfId="81" applyNumberFormat="true" applyFont="true" applyFill="true" applyBorder="true" applyAlignment="true" applyProtection="true">
      <alignment horizontal="left" vertical="center"/>
    </xf>
    <xf numFmtId="3" fontId="0" fillId="0" borderId="1" xfId="0" applyNumberFormat="true" applyBorder="true">
      <alignment vertical="center"/>
    </xf>
    <xf numFmtId="1" fontId="28" fillId="0" borderId="1" xfId="88" applyNumberFormat="true" applyFont="true" applyFill="true" applyBorder="true" applyAlignment="true" applyProtection="true">
      <alignment horizontal="left" vertical="center"/>
      <protection locked="false"/>
    </xf>
    <xf numFmtId="49" fontId="28" fillId="0" borderId="1" xfId="81" applyNumberFormat="true" applyFont="true" applyFill="true" applyBorder="true" applyAlignment="true" applyProtection="true">
      <alignment horizontal="left" vertical="center"/>
    </xf>
    <xf numFmtId="1" fontId="2" fillId="0" borderId="1" xfId="88" applyNumberFormat="true" applyFont="true" applyFill="true" applyBorder="true" applyAlignment="true" applyProtection="true">
      <alignment horizontal="left" vertical="center"/>
      <protection locked="false"/>
    </xf>
    <xf numFmtId="182" fontId="2" fillId="0" borderId="1" xfId="81" applyNumberFormat="true" applyFont="true" applyFill="true" applyBorder="true" applyAlignment="true" applyProtection="true">
      <alignment horizontal="left" vertical="center" indent="1"/>
    </xf>
    <xf numFmtId="178" fontId="0" fillId="0" borderId="0" xfId="206" applyNumberFormat="true">
      <alignment vertical="center"/>
    </xf>
    <xf numFmtId="178" fontId="19" fillId="0" borderId="0" xfId="206" applyNumberFormat="true" applyFont="true" applyAlignment="true">
      <alignment horizontal="center" vertical="center"/>
    </xf>
    <xf numFmtId="178" fontId="0" fillId="0" borderId="0" xfId="206" applyNumberFormat="true" applyAlignment="true">
      <alignment horizontal="right" vertical="center"/>
    </xf>
    <xf numFmtId="178" fontId="20" fillId="0" borderId="1" xfId="206" applyNumberFormat="true" applyFont="true" applyFill="true" applyBorder="true" applyAlignment="true" applyProtection="true">
      <alignment horizontal="center" vertical="center"/>
    </xf>
    <xf numFmtId="178" fontId="25" fillId="0" borderId="1" xfId="206" applyNumberFormat="true" applyFont="true" applyFill="true" applyBorder="true" applyAlignment="true">
      <alignment horizontal="right" vertical="center"/>
    </xf>
    <xf numFmtId="178" fontId="0" fillId="0" borderId="1" xfId="206" applyNumberFormat="true" applyBorder="true">
      <alignment vertical="center"/>
    </xf>
    <xf numFmtId="0" fontId="2" fillId="0" borderId="1" xfId="0" applyFont="true" applyBorder="true" applyAlignment="true">
      <alignment horizontal="left" vertical="center" wrapText="true"/>
    </xf>
    <xf numFmtId="0" fontId="34" fillId="0" borderId="0" xfId="0" applyFont="true" applyFill="true" applyBorder="true" applyAlignment="true">
      <alignment horizontal="center" vertical="center" wrapText="true"/>
    </xf>
    <xf numFmtId="0" fontId="35" fillId="0" borderId="0" xfId="0" applyFont="true" applyFill="true" applyBorder="true" applyAlignment="true">
      <alignment horizontal="center" vertical="center" wrapText="true"/>
    </xf>
    <xf numFmtId="31" fontId="36" fillId="0" borderId="0" xfId="0" applyNumberFormat="true" applyFont="true" applyFill="true" applyBorder="true" applyAlignment="true">
      <alignment horizontal="center" vertical="center" wrapText="true"/>
    </xf>
  </cellXfs>
  <cellStyles count="494">
    <cellStyle name="常规" xfId="0" builtinId="0"/>
    <cellStyle name="差_预算局未分配指标_基金预算表)" xfId="1"/>
    <cellStyle name="汇总 6" xfId="2"/>
    <cellStyle name="20% - 强调文字颜色 4 5" xfId="3"/>
    <cellStyle name="40% - 强调文字颜色 6 4" xfId="4"/>
    <cellStyle name="检查单元格 2 4" xfId="5"/>
    <cellStyle name="注释 2 5" xfId="6"/>
    <cellStyle name="解释性文本 6" xfId="7"/>
    <cellStyle name="差_预算局未分配指标_2015年政府性基金编制（总表）_2015年报人大预算表样（洋浦)(1)" xfId="8"/>
    <cellStyle name="警告文本 4" xfId="9"/>
    <cellStyle name="差_预算局未分配指标_2015年政府性基金编制（总表）(6)_2015年报人大预算表样（洋浦)(1)" xfId="10"/>
    <cellStyle name="好_洋浦2013年公共财政执行和2014年预算表(省格式)修改_基金预算表（1-18）" xfId="11"/>
    <cellStyle name="输入 2 2" xfId="12"/>
    <cellStyle name="计算 6" xfId="13"/>
    <cellStyle name="差_洋浦2013年公共财政执行和2014年预算表(省格式)修改_基金（150122）" xfId="14"/>
    <cellStyle name="差 2 6" xfId="15"/>
    <cellStyle name="输出 2 5" xfId="16"/>
    <cellStyle name="60% - 强调文字颜色 2 6" xfId="17"/>
    <cellStyle name="着色 1" xfId="18"/>
    <cellStyle name="60% - 强调文字颜色 1 6" xfId="19"/>
    <cellStyle name="警告文本 5" xfId="20"/>
    <cellStyle name="检查单元格 2 2" xfId="21"/>
    <cellStyle name="差_洋浦2013年公共财政执行和2014年预算表(省格式)修改_2015年政府性基金编制（总表）_2015年报人大预算表样（洋浦)(1)" xfId="22"/>
    <cellStyle name="好_预算局未分配指标_2015年政府性基金编制（总表）(6)" xfId="23"/>
    <cellStyle name="计算 2 6" xfId="24"/>
    <cellStyle name="输入 6" xfId="25"/>
    <cellStyle name="标题 4 2" xfId="26"/>
    <cellStyle name="40% - 强调文字颜色 4 2" xfId="27"/>
    <cellStyle name="强调文字颜色 3 4" xfId="28"/>
    <cellStyle name="强调文字颜色 1 2" xfId="29"/>
    <cellStyle name="常规 2 2" xfId="30"/>
    <cellStyle name="60% - 强调文字颜色 3 5" xfId="31"/>
    <cellStyle name="好_附2：2014年海南省省本级公共财政预算调整方案（草案）" xfId="32"/>
    <cellStyle name="警告文本 2 5" xfId="33"/>
    <cellStyle name="40% - 着色 2" xfId="34"/>
    <cellStyle name="好_洋浦2014年公共财政执行和2015年预算表(省格式)(1)_2015年报人大预算表样（洋浦)(1)" xfId="35"/>
    <cellStyle name="汇总 5" xfId="36"/>
    <cellStyle name="好_洋浦2013年公共财政执行和2014年预算表(省格式)修改_2015年政府性基金编制（总表）_2015年报人大预算表样（洋浦)(1)" xfId="37"/>
    <cellStyle name="好 2 6" xfId="38"/>
    <cellStyle name="好_预算局未分配指标_基金预算表（1-18）_2015年报人大预算表样（洋浦)(1)" xfId="39"/>
    <cellStyle name="_ET_STYLE_NoName_00_" xfId="40"/>
    <cellStyle name="注释 6" xfId="41"/>
    <cellStyle name="标题 3 3" xfId="42"/>
    <cellStyle name="40% - 强调文字颜色 3 3" xfId="43"/>
    <cellStyle name="差_预算局未分配指标_备选项目（1.12报省政府）" xfId="44"/>
    <cellStyle name="好_洋浦2013年公共财政执行和2014年预算表(省格式)修改_2015年政府性基金编制（总表）(6)_2015年报人大预算表样（洋浦)(1)" xfId="45"/>
    <cellStyle name="适中 6" xfId="46"/>
    <cellStyle name="标题 3 2 3" xfId="47"/>
    <cellStyle name="60% - 着色 2" xfId="48"/>
    <cellStyle name="60% - 强调文字颜色 4 5" xfId="49"/>
    <cellStyle name="强调文字颜色 2 2" xfId="50"/>
    <cellStyle name="链接单元格 2 4" xfId="51"/>
    <cellStyle name="好_预算局未分配指标_2015年政府性基金编制（总表）(6)_2015年报人大预算表样（洋浦)(1)" xfId="52"/>
    <cellStyle name="标题 8" xfId="53"/>
    <cellStyle name="解释性文本 5" xfId="54"/>
    <cellStyle name="注释 2 4" xfId="55"/>
    <cellStyle name="20% - 强调文字颜色 5 2" xfId="56"/>
    <cellStyle name="适中 2" xfId="57"/>
    <cellStyle name="差_洋浦2013年公共财政执行和2014年预算表(省格式)修改_基金预算表（1-18）" xfId="58"/>
    <cellStyle name="40% - 强调文字颜色 2 6" xfId="59"/>
    <cellStyle name="标题 2 6" xfId="60"/>
    <cellStyle name="输出 2 6" xfId="61"/>
    <cellStyle name="40% - 强调文字颜色 1 2" xfId="62"/>
    <cellStyle name="检查单元格 2 5" xfId="63"/>
    <cellStyle name="标题 1 2" xfId="64"/>
    <cellStyle name="标题 3 4" xfId="65"/>
    <cellStyle name="40% - 强调文字颜色 3 4" xfId="66"/>
    <cellStyle name="差_洋浦2013年公共财政执行和2014年预算表(省格式)修改_2015年政府性基金编制（总表）(5)_2015年报人大预算表样（洋浦)(1)" xfId="67"/>
    <cellStyle name="差_洋浦2012年公共财政执行和2013年预算表(省格式)02_国有预算表" xfId="68"/>
    <cellStyle name="着色 3" xfId="69"/>
    <cellStyle name="差_洋浦2013年公共财政执行和2014年预算表(省格式)修改_2015年政府性基金编制（总表）(6)_2015年报人大预算表样（洋浦)(1)" xfId="70"/>
    <cellStyle name="20% - 强调文字颜色 5 3" xfId="71"/>
    <cellStyle name="强调文字颜色 4 4" xfId="72"/>
    <cellStyle name="强调文字颜色 1 4" xfId="73"/>
    <cellStyle name="常规 2 4" xfId="74"/>
    <cellStyle name="计算 3" xfId="75"/>
    <cellStyle name="汇总 2 4" xfId="76"/>
    <cellStyle name="40% - 强调文字颜色 6 6" xfId="77"/>
    <cellStyle name="注释 2 6" xfId="78"/>
    <cellStyle name="千分位_97-917" xfId="79"/>
    <cellStyle name="差_洋浦2013年公共财政执行和2014年预算表(省格式)修改_基金预算（2015年" xfId="80"/>
    <cellStyle name="常规_全省与省本级执行及预算表（最后稿0121 2" xfId="81"/>
    <cellStyle name="输出 3" xfId="82"/>
    <cellStyle name="强调文字颜色 5 6" xfId="83"/>
    <cellStyle name="差_预算局未分配指标_2015年政府性基金编制（总表）(6)" xfId="84"/>
    <cellStyle name="强调文字颜色 6 2" xfId="85"/>
    <cellStyle name="60% - 强调文字颜色 1 2" xfId="86"/>
    <cellStyle name="标题 4 2 6" xfId="87"/>
    <cellStyle name="常规_2009年政府预算表1-4" xfId="88"/>
    <cellStyle name="差_洋浦2014年公共财政执行和2015年预算表(省格式)(1)" xfId="89"/>
    <cellStyle name="20% - 强调文字颜色 3 5" xfId="90"/>
    <cellStyle name="输入 2 6" xfId="91"/>
    <cellStyle name="强调文字颜色 4 6" xfId="92"/>
    <cellStyle name="标题 4 2 3" xfId="93"/>
    <cellStyle name="适中 5" xfId="94"/>
    <cellStyle name="强调文字颜色 5 4" xfId="95"/>
    <cellStyle name="好_预算局未分配指标_基金预算（2015年" xfId="96"/>
    <cellStyle name="e鯪9Y_x000b_" xfId="97"/>
    <cellStyle name="20% - 着色 3" xfId="98"/>
    <cellStyle name="注释" xfId="99" builtinId="10"/>
    <cellStyle name="常规_2015年政府性基金编制（总表）" xfId="100"/>
    <cellStyle name="40% - 强调文字颜色 1 6" xfId="101"/>
    <cellStyle name="标题 1 6" xfId="102"/>
    <cellStyle name="强调文字颜色 6 3" xfId="103"/>
    <cellStyle name="好_洋浦2013年公共财政执行和2014年预算表(省格式)修改_基金预算（2015年_2015年报人大预算表样（洋浦)(1)" xfId="104"/>
    <cellStyle name="好_洋浦2013年公共财政执行和2014年预算表(省格式)修改_基金预算（2015年" xfId="105"/>
    <cellStyle name="差_预算局未分配指标_2015年政府性基金编制（总表）(5)" xfId="106"/>
    <cellStyle name="20% - 强调文字颜色 2 5" xfId="107"/>
    <cellStyle name="20% - 强调文字颜色 3 4" xfId="108"/>
    <cellStyle name="输入 2 5" xfId="109"/>
    <cellStyle name="好_洋浦2013年公共财政执行和2014年预算表(省格式)修改_基金预算表（1-18）_2015年报人大预算表样（洋浦)(1)" xfId="110"/>
    <cellStyle name="60% - 强调文字颜色 1 3" xfId="111"/>
    <cellStyle name="差_洋浦2013年公共财政执行和2014年预算表(省格式)修改_社保基金预算表1.20改" xfId="112"/>
    <cellStyle name="标题 1 2 4" xfId="113"/>
    <cellStyle name="好 2" xfId="114"/>
    <cellStyle name="警告文本 3" xfId="115"/>
    <cellStyle name="40% - 着色 3" xfId="116"/>
    <cellStyle name="警告文本 2 6" xfId="117"/>
    <cellStyle name="差_预算局未分配指标_基金预算（2015年" xfId="118"/>
    <cellStyle name="差_洋浦2013年公共财政执行和2014年预算表(省格式)修改_基金预算表（1-18）_2015年报人大预算表样（洋浦)(1)" xfId="119"/>
    <cellStyle name="20% - 强调文字颜色 3 6" xfId="120"/>
    <cellStyle name="已访问的超链接" xfId="121" builtinId="9"/>
    <cellStyle name="20% - 强调文字颜色 1 5" xfId="122"/>
    <cellStyle name="解释性文本 2 6" xfId="123"/>
    <cellStyle name="60% - 强调文字颜色 5 3" xfId="124"/>
    <cellStyle name="好_预算局未分配指标" xfId="125"/>
    <cellStyle name="注释 4" xfId="126"/>
    <cellStyle name="标题 1 2 2" xfId="127"/>
    <cellStyle name="链接单元格 2" xfId="128"/>
    <cellStyle name="差_2014年预算草案表" xfId="129"/>
    <cellStyle name="好 3" xfId="130"/>
    <cellStyle name="标题 1 2 5" xfId="131"/>
    <cellStyle name="好_洋浦2014年公共财政执行" xfId="132"/>
    <cellStyle name="链接单元格 5" xfId="133"/>
    <cellStyle name="40% - 着色 4" xfId="134"/>
    <cellStyle name="60% - 强调文字颜色 1 4" xfId="135"/>
    <cellStyle name="强调文字颜色 6 4" xfId="136"/>
    <cellStyle name="好_预算局未分配指标_2015年政府性基金编制（总表）(5)" xfId="137"/>
    <cellStyle name="差_预算局未分配指标_基金预算表（1-18）_2015年报人大预算表样（洋浦)(1)" xfId="138"/>
    <cellStyle name="强调文字颜色 5 3" xfId="139"/>
    <cellStyle name="好_洋浦2013年公共财政执行和2014年预算表(省格式)修改_基金预算表)_2015年报人大预算表样（洋浦)(1)" xfId="140"/>
    <cellStyle name="差_洋浦2013年公共财政执行和2014年预算表(省格式)修改_基金预算（2015年_2015年报人大预算表样（洋浦)(1)" xfId="141"/>
    <cellStyle name="链接单元格 6" xfId="142"/>
    <cellStyle name="标题 1 2 6" xfId="143"/>
    <cellStyle name="千位[0]_1" xfId="144"/>
    <cellStyle name="着色 2" xfId="145"/>
    <cellStyle name="40% - 强调文字颜色 6 5" xfId="146"/>
    <cellStyle name="20% - 强调文字颜色 4 6" xfId="147"/>
    <cellStyle name="常规_政府性基金（1-14）_基金预算表)" xfId="148"/>
    <cellStyle name="警告文本 2 3" xfId="149"/>
    <cellStyle name="汇总 3" xfId="150"/>
    <cellStyle name="着色 4" xfId="151"/>
    <cellStyle name="差_预算局未分配指标_社保基金预算表1.20改" xfId="152"/>
    <cellStyle name="注释 3" xfId="153"/>
    <cellStyle name="标题 1 5" xfId="154"/>
    <cellStyle name="差_2011年预算附表(打印)_2015年国际旅游岛先行试验区政府预算（1月21日）" xfId="155"/>
    <cellStyle name="40% - 强调文字颜色 1 5" xfId="156"/>
    <cellStyle name="60% - 强调文字颜色 3 4" xfId="157"/>
    <cellStyle name="好_洋浦2012年公共财政执行和2013年预算表(省格式)02_国有预算表" xfId="158"/>
    <cellStyle name="适中 3" xfId="159"/>
    <cellStyle name="差 2 2" xfId="160"/>
    <cellStyle name="好_洋浦2013年公共财政执行和2014年预算表(省格式)修改_基金（150122）" xfId="161"/>
    <cellStyle name="60% - 强调文字颜色 6 3" xfId="162"/>
    <cellStyle name="好_预算局未分配指标_2015年政府性基金编制（总表）_2015年报人大预算表样（洋浦)(1)" xfId="163"/>
    <cellStyle name="超链接" xfId="164" builtinId="8"/>
    <cellStyle name="汇总 2 5" xfId="165"/>
    <cellStyle name="强调文字颜色 1 5" xfId="166"/>
    <cellStyle name="常规 2 5" xfId="167"/>
    <cellStyle name="计算 4" xfId="168"/>
    <cellStyle name="20% - 强调文字颜色 4" xfId="169" builtinId="42"/>
    <cellStyle name="常规 2 2 3" xfId="170"/>
    <cellStyle name="常规 5" xfId="171"/>
    <cellStyle name="差_预算局未分配指标" xfId="172"/>
    <cellStyle name="20% - 强调文字颜色 6 2" xfId="173"/>
    <cellStyle name="强调文字颜色 4" xfId="174" builtinId="41"/>
    <cellStyle name="差_2012年刚性支出填报表（第二次汇总）" xfId="175"/>
    <cellStyle name="输入 2 4" xfId="176"/>
    <cellStyle name="20% - 强调文字颜色 3 3" xfId="177"/>
    <cellStyle name="计算 5" xfId="178"/>
    <cellStyle name="汇总 2 6" xfId="179"/>
    <cellStyle name="计算 2 4" xfId="180"/>
    <cellStyle name="输入" xfId="181" builtinId="20"/>
    <cellStyle name="20% - 强调文字颜色 3" xfId="182" builtinId="38"/>
    <cellStyle name="货币" xfId="183" builtinId="4"/>
    <cellStyle name="60% - 强调文字颜色 2" xfId="184" builtinId="36"/>
    <cellStyle name="常规 3" xfId="185"/>
    <cellStyle name="强调文字颜色 2" xfId="186" builtinId="33"/>
    <cellStyle name="60% - 强调文字颜色 1" xfId="187" builtinId="32"/>
    <cellStyle name="60% - 强调文字颜色 4" xfId="188" builtinId="44"/>
    <cellStyle name="标题" xfId="189" builtinId="15"/>
    <cellStyle name="常规 2 6" xfId="190"/>
    <cellStyle name="强调文字颜色 1 6" xfId="191"/>
    <cellStyle name="标题 2 2 4" xfId="192"/>
    <cellStyle name="适中" xfId="193" builtinId="28"/>
    <cellStyle name="好" xfId="194" builtinId="26"/>
    <cellStyle name="60% - 强调文字颜色 3" xfId="195" builtinId="40"/>
    <cellStyle name="强调文字颜色 4 2" xfId="196"/>
    <cellStyle name="常规 5 2" xfId="197"/>
    <cellStyle name="60% - 强调文字颜色 6 5" xfId="198"/>
    <cellStyle name="强调文字颜色 5 2" xfId="199"/>
    <cellStyle name="20% - 强调文字颜色 2" xfId="200" builtinId="34"/>
    <cellStyle name="标题 3 2 5" xfId="201"/>
    <cellStyle name="链接单元格 2 6" xfId="202"/>
    <cellStyle name="强调文字颜色 2 4" xfId="203"/>
    <cellStyle name="60% - 着色 4" xfId="204"/>
    <cellStyle name="计算 2 5" xfId="205"/>
    <cellStyle name="千位分隔" xfId="206" builtinId="3"/>
    <cellStyle name="60% - 强调文字颜色 2 4" xfId="207"/>
    <cellStyle name="20% - 强调文字颜色 1 2" xfId="208"/>
    <cellStyle name="差_洋浦2012年公共财政执行和2013年预算表(省格式)02" xfId="209"/>
    <cellStyle name="解释性文本 2 3" xfId="210"/>
    <cellStyle name="40% - 强调文字颜色 5 3" xfId="211"/>
    <cellStyle name="好_2014年预算草案表" xfId="212"/>
    <cellStyle name="标题 5 3" xfId="213"/>
    <cellStyle name="RowLevel_0" xfId="214"/>
    <cellStyle name="差_预算局未分配指标_2015年政府性基金编制（总表）(5)_2015年报人大预算表样（洋浦)(1)" xfId="215"/>
    <cellStyle name="计算 2 2" xfId="216"/>
    <cellStyle name="20% - 强调文字颜色 1" xfId="217" builtinId="30"/>
    <cellStyle name="着色 6" xfId="218"/>
    <cellStyle name="好_洋浦2013年公共财政执行和2014年预算表(省格式)修改" xfId="219"/>
    <cellStyle name="警告文本 2" xfId="220"/>
    <cellStyle name="好_预算局未分配指标_基金预算表（1-18）" xfId="221"/>
    <cellStyle name="40% - 强调文字颜色 6 2" xfId="222"/>
    <cellStyle name="差_预算局未分配指标_基金预算表（1-18）" xfId="223"/>
    <cellStyle name="常规_政府性基金（1-14）_基金预算表（1-18）" xfId="224"/>
    <cellStyle name="常规_全省与省本级执行及预算表（最后稿0121" xfId="225"/>
    <cellStyle name="差_洋浦2014年公共财政执行" xfId="226"/>
    <cellStyle name="好_2011年预算附表(打印)" xfId="227"/>
    <cellStyle name="常规 2 2 2" xfId="228"/>
    <cellStyle name="好_预算局未分配指标_2015年政府性基金编制（总表）(5)_2015年报人大预算表样（洋浦)(1)" xfId="229"/>
    <cellStyle name="常规_支出总表0112" xfId="230"/>
    <cellStyle name="标题 2 2 3" xfId="231"/>
    <cellStyle name="60% - 强调文字颜色 5" xfId="232" builtinId="48"/>
    <cellStyle name="输出 6" xfId="233"/>
    <cellStyle name="差" xfId="234" builtinId="27"/>
    <cellStyle name="着色 5" xfId="235"/>
    <cellStyle name="检查单元格" xfId="236" builtinId="23"/>
    <cellStyle name="标题 2 2 5" xfId="237"/>
    <cellStyle name="差_附件2-2016年省财基建计划草案-截止12.31日数据-2" xfId="238"/>
    <cellStyle name="好 5" xfId="239"/>
    <cellStyle name="60% - 强调文字颜色 6" xfId="240" builtinId="52"/>
    <cellStyle name="注释 2" xfId="241"/>
    <cellStyle name="20% - 强调文字颜色 6 5" xfId="242"/>
    <cellStyle name="链接单元格 4" xfId="243"/>
    <cellStyle name="货币[0]" xfId="244" builtinId="7"/>
    <cellStyle name="40% - 强调文字颜色 5 2" xfId="245"/>
    <cellStyle name="标题 5 2" xfId="246"/>
    <cellStyle name="解释性文本 2 2" xfId="247"/>
    <cellStyle name="20% - 着色 2" xfId="248"/>
    <cellStyle name="标题 4 2 5" xfId="249"/>
    <cellStyle name="解释性文本" xfId="250" builtinId="53"/>
    <cellStyle name="好_洋浦2013年公共财政执行和2014年预算表(省格式)修改_2015年政府性基金编制（总表）(6)" xfId="251"/>
    <cellStyle name="计算 2 3" xfId="252"/>
    <cellStyle name="适中 4" xfId="253"/>
    <cellStyle name="标题 4 2 4" xfId="254"/>
    <cellStyle name="标题 5 6" xfId="255"/>
    <cellStyle name="40% - 强调文字颜色 5 6" xfId="256"/>
    <cellStyle name="20% - 着色 1" xfId="257"/>
    <cellStyle name="链接单元格 2 2" xfId="258"/>
    <cellStyle name="20% - 着色 5" xfId="259"/>
    <cellStyle name="常规 2 2 5" xfId="260"/>
    <cellStyle name="60% - 强调文字颜色 4 3" xfId="261"/>
    <cellStyle name="标题 2 4" xfId="262"/>
    <cellStyle name="40% - 强调文字颜色 2 4" xfId="263"/>
    <cellStyle name="40% - 强调文字颜色 3" xfId="264" builtinId="39"/>
    <cellStyle name="40% - 强调文字颜色 4 6" xfId="265"/>
    <cellStyle name="标题 3" xfId="266" builtinId="18"/>
    <cellStyle name="差 5" xfId="267"/>
    <cellStyle name="标题 4 6" xfId="268"/>
    <cellStyle name="常规_政府性基金（1-14）_基金预算表) 2" xfId="269"/>
    <cellStyle name="说明文本" xfId="270"/>
    <cellStyle name="常规_附件22015年海南省财政预算调整草案0515_2016年财力测算1117（二切表）" xfId="271"/>
    <cellStyle name="输出" xfId="272" builtinId="21"/>
    <cellStyle name="40% - 着色 1" xfId="273"/>
    <cellStyle name="警告文本 2 4" xfId="274"/>
    <cellStyle name="汇总 4" xfId="275"/>
    <cellStyle name="强调文字颜色 3" xfId="276" builtinId="37"/>
    <cellStyle name="常规 4" xfId="277"/>
    <cellStyle name="好_预算局未分配指标_备选项目（1.12报省政府）" xfId="278"/>
    <cellStyle name="20% - 强调文字颜色 6 6" xfId="279"/>
    <cellStyle name="强调文字颜色 1" xfId="280" builtinId="29"/>
    <cellStyle name="常规_2006年全省基金完成情况表1" xfId="281"/>
    <cellStyle name="20% - 强调文字颜色 4 3" xfId="282"/>
    <cellStyle name="20% - 强调文字颜色 6" xfId="283" builtinId="50"/>
    <cellStyle name="差_洋浦2013年公共财政执行和2014年预算表(省格式)修改_基金预算表)" xfId="284"/>
    <cellStyle name="差_预算局未分配指标_基金预算（2015年_2015年报人大预算表样（洋浦)(1)" xfId="285"/>
    <cellStyle name="20% - 着色 6" xfId="286"/>
    <cellStyle name="常规_报预算 (终版）2015年省本级国有资本经营预算表20141221" xfId="287"/>
    <cellStyle name="强调文字颜色 6 6" xfId="288"/>
    <cellStyle name="40% - 着色 6" xfId="289"/>
    <cellStyle name="检查单元格 2 3" xfId="290"/>
    <cellStyle name="警告文本 6" xfId="291"/>
    <cellStyle name="强调文字颜色 2 6" xfId="292"/>
    <cellStyle name="60% - 着色 6" xfId="293"/>
    <cellStyle name="链接单元格" xfId="294" builtinId="24"/>
    <cellStyle name="差_预算局未分配指标_基金预算表)_2015年报人大预算表样（洋浦)(1)" xfId="295"/>
    <cellStyle name="输入 3" xfId="296"/>
    <cellStyle name="输入 5" xfId="297"/>
    <cellStyle name="60% - 强调文字颜色 2 5" xfId="298"/>
    <cellStyle name="好_预算局未分配指标_2015年政府性基金编制（总表）" xfId="299"/>
    <cellStyle name="20% - 强调文字颜色 2 3" xfId="300"/>
    <cellStyle name="好_附件2-2016年省财基建计划草案-截止12.31日数据-2" xfId="301"/>
    <cellStyle name="检查单元格 6" xfId="302"/>
    <cellStyle name="适中 2 5" xfId="303"/>
    <cellStyle name="强调文字颜色 3 2" xfId="304"/>
    <cellStyle name="60% - 强调文字颜色 5 5" xfId="305"/>
    <cellStyle name="40% - 强调文字颜色 3 6" xfId="306"/>
    <cellStyle name="标题 3 6" xfId="307"/>
    <cellStyle name="标题 1 4" xfId="308"/>
    <cellStyle name="40% - 强调文字颜色 1 4" xfId="309"/>
    <cellStyle name="输出 2" xfId="310"/>
    <cellStyle name="警告文本" xfId="311" builtinId="11"/>
    <cellStyle name="输出 2 4" xfId="312"/>
    <cellStyle name="差 2 5" xfId="313"/>
    <cellStyle name="汇总 2" xfId="314"/>
    <cellStyle name="警告文本 2 2" xfId="315"/>
    <cellStyle name="好_洋浦2013年公共财政执行和2014年预算表(省格式)修改_基金预算表)" xfId="316"/>
    <cellStyle name="20% - 强调文字颜色 5 4" xfId="317"/>
    <cellStyle name="好_洋浦2012年公共财政执行和2013年预算表(省格式)02" xfId="318"/>
    <cellStyle name="差 2 3" xfId="319"/>
    <cellStyle name="输出 2 2" xfId="320"/>
    <cellStyle name="链接单元格 3" xfId="321"/>
    <cellStyle name="检查单元格 2" xfId="322"/>
    <cellStyle name="检查单元格 4" xfId="323"/>
    <cellStyle name="适中 2 3" xfId="324"/>
    <cellStyle name="好_预算局未分配指标_基金预算（2015年_2015年报人大预算表样（洋浦)(1)" xfId="325"/>
    <cellStyle name="常规 2 2 4" xfId="326"/>
    <cellStyle name="60% - 强调文字颜色 4 2" xfId="327"/>
    <cellStyle name="20% - 强调文字颜色 1 3" xfId="328"/>
    <cellStyle name="差_洋浦2013年公共财政执行和2014年预算表(省格式)修改_基金预算表)_2015年报人大预算表样（洋浦)(1)" xfId="329"/>
    <cellStyle name="40% - 强调文字颜色 5 4" xfId="330"/>
    <cellStyle name="标题 5 4" xfId="331"/>
    <cellStyle name="汇总" xfId="332" builtinId="25"/>
    <cellStyle name="解释性文本 2 4" xfId="333"/>
    <cellStyle name="解释性文本 2" xfId="334"/>
    <cellStyle name="40% - 强调文字颜色 5" xfId="335" builtinId="47"/>
    <cellStyle name="标题 5" xfId="336"/>
    <cellStyle name="强调文字颜色 6" xfId="337" builtinId="49"/>
    <cellStyle name="20% - 强调文字颜色 6 4" xfId="338"/>
    <cellStyle name="普通_97-917" xfId="339"/>
    <cellStyle name="40% - 强调文字颜色 6" xfId="340" builtinId="51"/>
    <cellStyle name="好_洋浦2012年公共财政执行和2013年预算表(省格式)02_国有预算表(1)" xfId="341"/>
    <cellStyle name="标题 6" xfId="342"/>
    <cellStyle name="标题 1 2 3" xfId="343"/>
    <cellStyle name="差_附2：2014年海南省省本级公共财政预算调整方案（草案）" xfId="344"/>
    <cellStyle name="好_洋浦2013年公共财政执行和2014年预算表(省格式)修改_2015年政府性基金编制（总表）(5)" xfId="345"/>
    <cellStyle name="汇总 2 2" xfId="346"/>
    <cellStyle name="好 2 2" xfId="347"/>
    <cellStyle name="差_洋浦2013年公共财政执行和2014年预算表(省格式)修改_2015年政府性基金编制（总表）" xfId="348"/>
    <cellStyle name="60% - 强调文字颜色 3 3" xfId="349"/>
    <cellStyle name="好_洋浦2013年公共财政执行和2014年预算表(省格式)修改_社保基金预算表1.20改" xfId="350"/>
    <cellStyle name="常规 6" xfId="351"/>
    <cellStyle name="强调文字颜色 5" xfId="352" builtinId="45"/>
    <cellStyle name="千位分隔[0]" xfId="353" builtinId="6"/>
    <cellStyle name="20% - 强调文字颜色 6 3" xfId="354"/>
    <cellStyle name="标题 3 2 4" xfId="355"/>
    <cellStyle name="链接单元格 2 5" xfId="356"/>
    <cellStyle name="20% - 强调文字颜色 5" xfId="357" builtinId="46"/>
    <cellStyle name="常规_2007年云南省向人大报送政府收支预算表格式编制过程表 2 2" xfId="358"/>
    <cellStyle name="20% - 强调文字颜色 4 2" xfId="359"/>
    <cellStyle name="标题 3 2 2" xfId="360"/>
    <cellStyle name="链接单元格 2 3" xfId="361"/>
    <cellStyle name="标题 2 2 2" xfId="362"/>
    <cellStyle name="无色" xfId="363"/>
    <cellStyle name="输出 5" xfId="364"/>
    <cellStyle name="强调文字颜色 2 5" xfId="365"/>
    <cellStyle name="60% - 着色 5" xfId="366"/>
    <cellStyle name="标题 3 2 6" xfId="367"/>
    <cellStyle name="好_洋浦2013年公共财政执行和2014年预算表(省格式)修改_2015年政府性基金编制（总表）(5)_2015年报人大预算表样（洋浦)(1)" xfId="368"/>
    <cellStyle name="强调文字颜色 3 6" xfId="369"/>
    <cellStyle name="20% - 着色 4" xfId="370"/>
    <cellStyle name="强调文字颜色 1 3" xfId="371"/>
    <cellStyle name="60% - 强调文字颜色 3 6" xfId="372"/>
    <cellStyle name="常规 2 3" xfId="373"/>
    <cellStyle name="汇总 2 3" xfId="374"/>
    <cellStyle name="计算 2" xfId="375"/>
    <cellStyle name="好_洋浦2013年公共财政执行和2014年预算表(省格式)修改_2015年政府性基金编制（总表）" xfId="376"/>
    <cellStyle name="强调文字颜色 3 5" xfId="377"/>
    <cellStyle name="常规_2015年社会保险基金预算--to林奎兑" xfId="378"/>
    <cellStyle name="标题 2 2" xfId="379"/>
    <cellStyle name="40% - 强调文字颜色 2 2" xfId="380"/>
    <cellStyle name="40% - 强调文字颜色 4 4" xfId="381"/>
    <cellStyle name="40% - 强调文字颜色 1" xfId="382" builtinId="31"/>
    <cellStyle name="标题 1" xfId="383" builtinId="16"/>
    <cellStyle name="差 3" xfId="384"/>
    <cellStyle name="标题 4 4" xfId="385"/>
    <cellStyle name="输出 2 3" xfId="386"/>
    <cellStyle name="差 2 4" xfId="387"/>
    <cellStyle name="差_洋浦2013年公共财政执行和2014年预算表(省格式)修改" xfId="388"/>
    <cellStyle name="好_预算局未分配指标_基金预算表)" xfId="389"/>
    <cellStyle name="差_2015年国际旅游岛先行试验区政府预算（1月21日）" xfId="390"/>
    <cellStyle name="强调文字颜色 2 3" xfId="391"/>
    <cellStyle name="60% - 着色 3" xfId="392"/>
    <cellStyle name="60% - 强调文字颜色 4 6" xfId="393"/>
    <cellStyle name="注释 5" xfId="394"/>
    <cellStyle name="解释性文本 3" xfId="395"/>
    <cellStyle name="注释 2 2" xfId="396"/>
    <cellStyle name="标题 4" xfId="397" builtinId="19"/>
    <cellStyle name="40% - 强调文字颜色 4" xfId="398" builtinId="43"/>
    <cellStyle name="差 6" xfId="399"/>
    <cellStyle name="好_预算局未分配指标_基金预算表)_2015年报人大预算表样（洋浦)(1)" xfId="400"/>
    <cellStyle name="常规 2 2 6" xfId="401"/>
    <cellStyle name="60% - 着色 1" xfId="402"/>
    <cellStyle name="60% - 强调文字颜色 4 4" xfId="403"/>
    <cellStyle name="检查单元格 3" xfId="404"/>
    <cellStyle name="适中 2 2" xfId="405"/>
    <cellStyle name="60% - 强调文字颜色 5 4" xfId="406"/>
    <cellStyle name="20% - 强调文字颜色 1 6" xfId="407"/>
    <cellStyle name="60% - 强调文字颜色 2 2" xfId="408"/>
    <cellStyle name="40% - 强调文字颜色 2 5" xfId="409"/>
    <cellStyle name="标题 2 5" xfId="410"/>
    <cellStyle name="解释性文本 2 5" xfId="411"/>
    <cellStyle name="60% - 强调文字颜色 5 2" xfId="412"/>
    <cellStyle name="20% - 强调文字颜色 1 4" xfId="413"/>
    <cellStyle name="40% - 强调文字颜色 5 5" xfId="414"/>
    <cellStyle name="标题 5 5" xfId="415"/>
    <cellStyle name="60% - 强调文字颜色 3 2" xfId="416"/>
    <cellStyle name="40% - 强调文字颜色 3 5" xfId="417"/>
    <cellStyle name="标题 3 5" xfId="418"/>
    <cellStyle name="20% - 强调文字颜色 4 4" xfId="419"/>
    <cellStyle name="40% - 强调文字颜色 6 3" xfId="420"/>
    <cellStyle name="20% - 强调文字颜色 2 4" xfId="421"/>
    <cellStyle name="60% - 强调文字颜色 6 2" xfId="422"/>
    <cellStyle name="适中 2 6" xfId="423"/>
    <cellStyle name="40% - 强调文字颜色 3 2" xfId="424"/>
    <cellStyle name="标题 3 2" xfId="425"/>
    <cellStyle name="好 2 5" xfId="426"/>
    <cellStyle name="千位_1" xfId="427"/>
    <cellStyle name="差_2011年预算附表(打印)" xfId="428"/>
    <cellStyle name="强调文字颜色 6 5" xfId="429"/>
    <cellStyle name="60% - 强调文字颜色 1 5" xfId="430"/>
    <cellStyle name="40% - 着色 5" xfId="431"/>
    <cellStyle name="好 4" xfId="432"/>
    <cellStyle name="差_预算局未分配指标_2015年政府性基金编制（总表）" xfId="433"/>
    <cellStyle name="20% - 强调文字颜色 2 2" xfId="434"/>
    <cellStyle name="检查单元格 5" xfId="435"/>
    <cellStyle name="适中 2 4" xfId="436"/>
    <cellStyle name="20% - 强调文字颜色 5 6" xfId="437"/>
    <cellStyle name="标题 2 2 6" xfId="438"/>
    <cellStyle name="ColLevel_0" xfId="439"/>
    <cellStyle name="差_洋浦2014年公共财政执行和2015年预算表(省格式)(1)_2015年报人大预算表样（洋浦)(1)" xfId="440"/>
    <cellStyle name="好_2011年预算附表(打印)_2015年国际旅游岛先行试验区政府预算（1月21日）" xfId="441"/>
    <cellStyle name="40% - 强调文字颜色 2 3" xfId="442"/>
    <cellStyle name="标题 2 3" xfId="443"/>
    <cellStyle name="计算" xfId="444" builtinId="22"/>
    <cellStyle name="no dec" xfId="445"/>
    <cellStyle name="60% - 强调文字颜色 6 6" xfId="446"/>
    <cellStyle name="强调文字颜色 4 3" xfId="447"/>
    <cellStyle name="百分比" xfId="448" builtinId="5"/>
    <cellStyle name="差_洋浦2013年公共财政执行和2014年预算表(省格式)修改_2015年政府性基金编制（总表）(6)" xfId="449"/>
    <cellStyle name="标题 2" xfId="450" builtinId="17"/>
    <cellStyle name="40% - 强调文字颜色 2" xfId="451" builtinId="35"/>
    <cellStyle name="差 4" xfId="452"/>
    <cellStyle name="标题 4 5" xfId="453"/>
    <cellStyle name="40% - 强调文字颜色 4 5" xfId="454"/>
    <cellStyle name="60% - 强调文字颜色 6 4" xfId="455"/>
    <cellStyle name="20% - 强调文字颜色 2 6" xfId="456"/>
    <cellStyle name="差_预算局未分配指标_基金（150122）" xfId="457"/>
    <cellStyle name="好 2 4" xfId="458"/>
    <cellStyle name="强调文字颜色 4 5" xfId="459"/>
    <cellStyle name="标题 4 2 2" xfId="460"/>
    <cellStyle name="好_2012年刚性支出填报表（第二次汇总）" xfId="461"/>
    <cellStyle name="好 2 3" xfId="462"/>
    <cellStyle name="差_洋浦2012年公共财政执行和2013年预算表(省格式)02_国有预算表(1)" xfId="463"/>
    <cellStyle name="好_2015年国际旅游岛先行试验区政府预算（1月21日）" xfId="464"/>
    <cellStyle name="好_洋浦2014年公共财政执行和2015年预算表(省格式)(1)" xfId="465"/>
    <cellStyle name="好_预算局未分配指标_社保基金预算表1.20改" xfId="466"/>
    <cellStyle name="检查单元格 2 6" xfId="467"/>
    <cellStyle name="40% - 强调文字颜色 1 3" xfId="468"/>
    <cellStyle name="标题 1 3" xfId="469"/>
    <cellStyle name="强调文字颜色 5 5" xfId="470"/>
    <cellStyle name="常规_政府性基金（1-14）" xfId="471"/>
    <cellStyle name="注释 2 3" xfId="472"/>
    <cellStyle name="解释性文本 4" xfId="473"/>
    <cellStyle name="输入 2" xfId="474"/>
    <cellStyle name="标题 7" xfId="475"/>
    <cellStyle name="标题 9" xfId="476"/>
    <cellStyle name="输入 4" xfId="477"/>
    <cellStyle name="好 6" xfId="478"/>
    <cellStyle name="输入 2 3" xfId="479"/>
    <cellStyle name="20% - 强调文字颜色 3 2" xfId="480"/>
    <cellStyle name="好_预算局未分配指标_基金（150122）" xfId="481"/>
    <cellStyle name="40% - 强调文字颜色 4 3" xfId="482"/>
    <cellStyle name="差 2" xfId="483"/>
    <cellStyle name="标题 4 3" xfId="484"/>
    <cellStyle name="千分位[0]_laroux" xfId="485"/>
    <cellStyle name="输出 4" xfId="486"/>
    <cellStyle name="60% - 强调文字颜色 5 6" xfId="487"/>
    <cellStyle name="强调文字颜色 3 3" xfId="488"/>
    <cellStyle name="样式 1" xfId="489"/>
    <cellStyle name="Normal_APR" xfId="490"/>
    <cellStyle name="60% - 强调文字颜色 2 3" xfId="491"/>
    <cellStyle name="20% - 强调文字颜色 5 5" xfId="492"/>
    <cellStyle name="差_洋浦2013年公共财政执行和2014年预算表(省格式)修改_2015年政府性基金编制（总表）(5)" xfId="493"/>
  </cellStyles>
  <dxfs count="1">
    <dxf>
      <font>
        <b val="1"/>
        <i val="0"/>
      </font>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21" sqref="A21"/>
    </sheetView>
  </sheetViews>
  <sheetFormatPr defaultColWidth="10" defaultRowHeight="13.5" outlineLevelRow="2"/>
  <cols>
    <col min="1" max="1" width="128.75" style="55" customWidth="true"/>
    <col min="2" max="16384" width="10" style="55"/>
  </cols>
  <sheetData>
    <row r="1" ht="170.9" customHeight="true" spans="1:1">
      <c r="A1" s="218" t="s">
        <v>0</v>
      </c>
    </row>
    <row r="2" ht="74.25" customHeight="true" spans="1:1">
      <c r="A2" s="219"/>
    </row>
    <row r="3" ht="128.15" customHeight="true" spans="1:1">
      <c r="A3" s="220">
        <v>45683</v>
      </c>
    </row>
  </sheetData>
  <printOptions horizontalCentered="true" verticalCentered="true"/>
  <pageMargins left="0.66875" right="0.393055555555556" top="0.271527777777778" bottom="0.271527777777778" header="0.118055555555556" footer="0"/>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2" sqref="A2:B2"/>
    </sheetView>
  </sheetViews>
  <sheetFormatPr defaultColWidth="9" defaultRowHeight="24.95" customHeight="true" outlineLevelCol="1"/>
  <cols>
    <col min="1" max="1" width="41.625" customWidth="true"/>
    <col min="2" max="2" width="33.5083333333333" customWidth="true"/>
  </cols>
  <sheetData>
    <row r="1" customHeight="true" spans="1:1">
      <c r="A1" t="s">
        <v>728</v>
      </c>
    </row>
    <row r="2" ht="64.5" customHeight="true" spans="1:2">
      <c r="A2" s="190" t="s">
        <v>729</v>
      </c>
      <c r="B2" s="190"/>
    </row>
    <row r="3" customHeight="true" spans="2:2">
      <c r="B3" s="126" t="s">
        <v>3</v>
      </c>
    </row>
    <row r="4" s="124" customFormat="true" ht="37.5" customHeight="true" spans="1:2">
      <c r="A4" s="127" t="s">
        <v>719</v>
      </c>
      <c r="B4" s="128" t="s">
        <v>50</v>
      </c>
    </row>
    <row r="5" customHeight="true" spans="1:2">
      <c r="A5" s="191" t="s">
        <v>720</v>
      </c>
      <c r="B5" s="139"/>
    </row>
    <row r="6" customHeight="true" spans="1:2">
      <c r="A6" s="144" t="s">
        <v>721</v>
      </c>
      <c r="B6" s="139"/>
    </row>
    <row r="7" customHeight="true" spans="1:2">
      <c r="A7" s="192" t="s">
        <v>722</v>
      </c>
      <c r="B7" s="139"/>
    </row>
    <row r="8" customHeight="true" spans="1:2">
      <c r="A8" s="193" t="s">
        <v>710</v>
      </c>
      <c r="B8" s="139"/>
    </row>
    <row r="9" customHeight="true" spans="1:2">
      <c r="A9" s="160" t="s">
        <v>725</v>
      </c>
      <c r="B9" s="139"/>
    </row>
    <row r="10" customHeight="true" spans="1:1">
      <c r="A10" s="141" t="s">
        <v>716</v>
      </c>
    </row>
  </sheetData>
  <mergeCells count="1">
    <mergeCell ref="A2:B2"/>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B29"/>
  <sheetViews>
    <sheetView workbookViewId="0">
      <selection activeCell="A2" sqref="A2:B2"/>
    </sheetView>
  </sheetViews>
  <sheetFormatPr defaultColWidth="9" defaultRowHeight="24.95" customHeight="true" outlineLevelCol="1"/>
  <cols>
    <col min="1" max="1" width="44.625" customWidth="true"/>
    <col min="2" max="2" width="39.125" customWidth="true"/>
  </cols>
  <sheetData>
    <row r="1" customHeight="true" spans="1:1">
      <c r="A1" t="s">
        <v>730</v>
      </c>
    </row>
    <row r="2" ht="52.5" customHeight="true" spans="1:2">
      <c r="A2" s="125" t="s">
        <v>731</v>
      </c>
      <c r="B2" s="125"/>
    </row>
    <row r="3" customHeight="true" spans="2:2">
      <c r="B3" s="126" t="s">
        <v>3</v>
      </c>
    </row>
    <row r="4" s="124" customFormat="true" ht="37.5" customHeight="true" spans="1:2">
      <c r="A4" s="127" t="s">
        <v>4</v>
      </c>
      <c r="B4" s="128" t="s">
        <v>50</v>
      </c>
    </row>
    <row r="5" customHeight="true" spans="1:2">
      <c r="A5" s="178" t="s">
        <v>732</v>
      </c>
      <c r="B5" s="179">
        <f>SUM(B6:B14)</f>
        <v>187077.83</v>
      </c>
    </row>
    <row r="6" customHeight="true" spans="1:2">
      <c r="A6" s="153" t="s">
        <v>733</v>
      </c>
      <c r="B6" s="180">
        <v>6287.37</v>
      </c>
    </row>
    <row r="7" customHeight="true" spans="1:2">
      <c r="A7" s="153" t="s">
        <v>734</v>
      </c>
      <c r="B7" s="180">
        <v>1755.64</v>
      </c>
    </row>
    <row r="8" customHeight="true" spans="1:2">
      <c r="A8" s="153" t="s">
        <v>735</v>
      </c>
      <c r="B8" s="180">
        <v>166451.32</v>
      </c>
    </row>
    <row r="9" customHeight="true" spans="1:2">
      <c r="A9" s="153" t="s">
        <v>736</v>
      </c>
      <c r="B9" s="180">
        <v>2720</v>
      </c>
    </row>
    <row r="10" customHeight="true" spans="1:2">
      <c r="A10" s="153" t="s">
        <v>737</v>
      </c>
      <c r="B10" s="180">
        <v>254</v>
      </c>
    </row>
    <row r="11" customHeight="true" spans="1:2">
      <c r="A11" s="153" t="s">
        <v>738</v>
      </c>
      <c r="B11" s="180">
        <v>650</v>
      </c>
    </row>
    <row r="12" customHeight="true" spans="1:2">
      <c r="A12" s="153" t="s">
        <v>739</v>
      </c>
      <c r="B12" s="180">
        <v>4842.5</v>
      </c>
    </row>
    <row r="13" customHeight="true" spans="1:2">
      <c r="A13" s="153" t="s">
        <v>740</v>
      </c>
      <c r="B13" s="180">
        <v>4100</v>
      </c>
    </row>
    <row r="14" customHeight="true" spans="1:2">
      <c r="A14" s="153" t="s">
        <v>741</v>
      </c>
      <c r="B14" s="180">
        <v>17</v>
      </c>
    </row>
    <row r="15" customHeight="true" spans="1:2">
      <c r="A15" s="181" t="s">
        <v>742</v>
      </c>
      <c r="B15" s="182">
        <f>SUM(B16:B21)</f>
        <v>543187</v>
      </c>
    </row>
    <row r="16" customHeight="true" spans="1:2">
      <c r="A16" s="15" t="s">
        <v>743</v>
      </c>
      <c r="B16" s="183" t="s">
        <v>744</v>
      </c>
    </row>
    <row r="17" customHeight="true" spans="1:2">
      <c r="A17" s="15" t="s">
        <v>745</v>
      </c>
      <c r="B17" s="183">
        <v>12197</v>
      </c>
    </row>
    <row r="18" customHeight="true" spans="1:2">
      <c r="A18" s="15" t="s">
        <v>746</v>
      </c>
      <c r="B18" s="183" t="s">
        <v>744</v>
      </c>
    </row>
    <row r="19" customHeight="true" spans="1:2">
      <c r="A19" s="15" t="s">
        <v>747</v>
      </c>
      <c r="B19" s="183" t="s">
        <v>744</v>
      </c>
    </row>
    <row r="20" customHeight="true" spans="1:2">
      <c r="A20" s="15" t="s">
        <v>748</v>
      </c>
      <c r="B20" s="183">
        <v>513590</v>
      </c>
    </row>
    <row r="21" customHeight="true" spans="1:2">
      <c r="A21" s="52" t="s">
        <v>749</v>
      </c>
      <c r="B21" s="183">
        <v>17400</v>
      </c>
    </row>
    <row r="22" customHeight="true" spans="1:2">
      <c r="A22" s="184" t="s">
        <v>40</v>
      </c>
      <c r="B22" s="185">
        <f>SUM(B23:B28)</f>
        <v>575589.25</v>
      </c>
    </row>
    <row r="23" customHeight="true" spans="1:2">
      <c r="A23" s="186" t="s">
        <v>750</v>
      </c>
      <c r="B23" s="187">
        <v>9478.27</v>
      </c>
    </row>
    <row r="24" customHeight="true" spans="1:2">
      <c r="A24" s="188" t="s">
        <v>751</v>
      </c>
      <c r="B24" s="187" t="s">
        <v>744</v>
      </c>
    </row>
    <row r="25" customHeight="true" spans="1:2">
      <c r="A25" s="188" t="s">
        <v>752</v>
      </c>
      <c r="B25" s="187" t="s">
        <v>744</v>
      </c>
    </row>
    <row r="26" customHeight="true" spans="1:2">
      <c r="A26" s="188" t="s">
        <v>753</v>
      </c>
      <c r="B26" s="189">
        <v>543187</v>
      </c>
    </row>
    <row r="27" customHeight="true" spans="1:2">
      <c r="A27" s="188" t="s">
        <v>754</v>
      </c>
      <c r="B27" s="187">
        <v>19994.51</v>
      </c>
    </row>
    <row r="28" customHeight="true" spans="1:2">
      <c r="A28" s="188" t="s">
        <v>46</v>
      </c>
      <c r="B28" s="187">
        <v>2929.47</v>
      </c>
    </row>
    <row r="29" customHeight="true" spans="1:2">
      <c r="A29" s="177" t="s">
        <v>47</v>
      </c>
      <c r="B29" s="133">
        <f>B22+B5</f>
        <v>762667.08</v>
      </c>
    </row>
  </sheetData>
  <mergeCells count="1">
    <mergeCell ref="A2:B2"/>
  </mergeCells>
  <printOptions horizontalCentered="true"/>
  <pageMargins left="0.708661417322835" right="0.708661417322835" top="0.748031496062992" bottom="0.748031496062992" header="0.31496062992126" footer="0.31496062992126"/>
  <pageSetup paperSize="9" scale="96"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5"/>
  <sheetViews>
    <sheetView workbookViewId="0">
      <selection activeCell="A2" sqref="A2:B2"/>
    </sheetView>
  </sheetViews>
  <sheetFormatPr defaultColWidth="9" defaultRowHeight="24.95" customHeight="true" outlineLevelCol="1"/>
  <cols>
    <col min="1" max="1" width="48.375" customWidth="true"/>
    <col min="2" max="2" width="38.125" customWidth="true"/>
  </cols>
  <sheetData>
    <row r="1" customHeight="true" spans="1:1">
      <c r="A1" t="s">
        <v>755</v>
      </c>
    </row>
    <row r="2" ht="52.5" customHeight="true" spans="1:2">
      <c r="A2" s="125" t="s">
        <v>756</v>
      </c>
      <c r="B2" s="125"/>
    </row>
    <row r="3" customHeight="true" spans="2:2">
      <c r="B3" s="126" t="s">
        <v>3</v>
      </c>
    </row>
    <row r="4" s="124" customFormat="true" ht="37.5" customHeight="true" spans="1:2">
      <c r="A4" s="127" t="s">
        <v>4</v>
      </c>
      <c r="B4" s="128" t="s">
        <v>50</v>
      </c>
    </row>
    <row r="5" s="124" customFormat="true" ht="28.5" customHeight="true" spans="1:2">
      <c r="A5" s="161" t="s">
        <v>757</v>
      </c>
      <c r="B5" s="162">
        <f>B6+B10+B20+B33+B38+B45</f>
        <v>582233.8</v>
      </c>
    </row>
    <row r="6" customHeight="true" spans="1:2">
      <c r="A6" s="163" t="s">
        <v>758</v>
      </c>
      <c r="B6" s="164">
        <v>33.96</v>
      </c>
    </row>
    <row r="7" customHeight="true" spans="1:2">
      <c r="A7" s="163" t="s">
        <v>759</v>
      </c>
      <c r="B7" s="164">
        <v>0</v>
      </c>
    </row>
    <row r="8" customHeight="true" spans="1:2">
      <c r="A8" s="165" t="s">
        <v>760</v>
      </c>
      <c r="B8" s="164">
        <v>33.96</v>
      </c>
    </row>
    <row r="9" customHeight="true" spans="1:2">
      <c r="A9" s="165" t="s">
        <v>761</v>
      </c>
      <c r="B9" s="164">
        <v>0</v>
      </c>
    </row>
    <row r="10" customHeight="true" spans="1:2">
      <c r="A10" s="165" t="s">
        <v>762</v>
      </c>
      <c r="B10" s="164">
        <v>101980.81</v>
      </c>
    </row>
    <row r="11" customHeight="true" spans="1:2">
      <c r="A11" s="165" t="s">
        <v>763</v>
      </c>
      <c r="B11" s="166">
        <v>77906.2</v>
      </c>
    </row>
    <row r="12" customHeight="true" spans="1:2">
      <c r="A12" s="165" t="s">
        <v>764</v>
      </c>
      <c r="B12" s="166">
        <v>0</v>
      </c>
    </row>
    <row r="13" customHeight="true" spans="1:2">
      <c r="A13" s="165" t="s">
        <v>765</v>
      </c>
      <c r="B13" s="166">
        <v>0</v>
      </c>
    </row>
    <row r="14" customHeight="true" spans="1:2">
      <c r="A14" s="165" t="s">
        <v>766</v>
      </c>
      <c r="B14" s="166">
        <v>6802</v>
      </c>
    </row>
    <row r="15" customHeight="true" spans="1:2">
      <c r="A15" s="165" t="s">
        <v>767</v>
      </c>
      <c r="B15" s="166">
        <v>5467</v>
      </c>
    </row>
    <row r="16" customHeight="true" spans="1:2">
      <c r="A16" s="165" t="s">
        <v>768</v>
      </c>
      <c r="B16" s="166">
        <v>0</v>
      </c>
    </row>
    <row r="17" customHeight="true" spans="1:2">
      <c r="A17" s="165" t="s">
        <v>769</v>
      </c>
      <c r="B17" s="166">
        <v>0</v>
      </c>
    </row>
    <row r="18" ht="33" customHeight="true" spans="1:2">
      <c r="A18" s="165" t="s">
        <v>770</v>
      </c>
      <c r="B18" s="166">
        <v>0</v>
      </c>
    </row>
    <row r="19" customHeight="true" spans="1:2">
      <c r="A19" s="167" t="s">
        <v>761</v>
      </c>
      <c r="B19" s="166">
        <v>11805.61</v>
      </c>
    </row>
    <row r="20" customHeight="true" spans="1:2">
      <c r="A20" s="165" t="s">
        <v>771</v>
      </c>
      <c r="B20" s="164">
        <v>2210.52</v>
      </c>
    </row>
    <row r="21" customHeight="true" spans="1:2">
      <c r="A21" s="165" t="s">
        <v>772</v>
      </c>
      <c r="B21" s="164">
        <v>0</v>
      </c>
    </row>
    <row r="22" customHeight="true" spans="1:2">
      <c r="A22" s="165" t="s">
        <v>773</v>
      </c>
      <c r="B22" s="164">
        <v>0</v>
      </c>
    </row>
    <row r="23" customHeight="true" spans="1:2">
      <c r="A23" s="168" t="s">
        <v>774</v>
      </c>
      <c r="B23" s="164">
        <v>2065.44</v>
      </c>
    </row>
    <row r="24" customHeight="true" spans="1:2">
      <c r="A24" s="167" t="s">
        <v>775</v>
      </c>
      <c r="B24" s="164">
        <v>145.08</v>
      </c>
    </row>
    <row r="25" customHeight="true" spans="1:2">
      <c r="A25" s="169" t="s">
        <v>761</v>
      </c>
      <c r="B25" s="164">
        <v>0</v>
      </c>
    </row>
    <row r="26" customHeight="true" spans="1:2">
      <c r="A26" s="167" t="s">
        <v>776</v>
      </c>
      <c r="B26" s="164">
        <v>0</v>
      </c>
    </row>
    <row r="27" customHeight="true" spans="1:2">
      <c r="A27" s="167" t="s">
        <v>777</v>
      </c>
      <c r="B27" s="164">
        <v>0</v>
      </c>
    </row>
    <row r="28" customHeight="true" spans="1:2">
      <c r="A28" s="167" t="s">
        <v>778</v>
      </c>
      <c r="B28" s="164">
        <v>0</v>
      </c>
    </row>
    <row r="29" ht="30" customHeight="true" spans="1:2">
      <c r="A29" s="167" t="s">
        <v>779</v>
      </c>
      <c r="B29" s="164">
        <v>0</v>
      </c>
    </row>
    <row r="30" customHeight="true" spans="1:2">
      <c r="A30" s="167" t="s">
        <v>761</v>
      </c>
      <c r="B30" s="164">
        <v>0</v>
      </c>
    </row>
    <row r="31" customHeight="true" spans="1:2">
      <c r="A31" s="168" t="s">
        <v>780</v>
      </c>
      <c r="B31" s="164">
        <v>0</v>
      </c>
    </row>
    <row r="32" customHeight="true" spans="1:2">
      <c r="A32" s="169" t="s">
        <v>761</v>
      </c>
      <c r="B32" s="164">
        <v>0</v>
      </c>
    </row>
    <row r="33" customHeight="true" spans="1:2">
      <c r="A33" s="169" t="s">
        <v>781</v>
      </c>
      <c r="B33" s="164">
        <v>392875.56</v>
      </c>
    </row>
    <row r="34" customHeight="true" spans="1:2">
      <c r="A34" s="169" t="s">
        <v>782</v>
      </c>
      <c r="B34" s="164">
        <v>388290</v>
      </c>
    </row>
    <row r="35" customHeight="true" spans="1:2">
      <c r="A35" s="169" t="s">
        <v>783</v>
      </c>
      <c r="B35" s="164">
        <v>13.1</v>
      </c>
    </row>
    <row r="36" customHeight="true" spans="1:2">
      <c r="A36" s="169" t="s">
        <v>784</v>
      </c>
      <c r="B36" s="164">
        <v>4109.19</v>
      </c>
    </row>
    <row r="37" customHeight="true" spans="1:2">
      <c r="A37" s="169" t="s">
        <v>761</v>
      </c>
      <c r="B37" s="164">
        <v>463.27</v>
      </c>
    </row>
    <row r="38" customHeight="true" spans="1:2">
      <c r="A38" s="169" t="s">
        <v>785</v>
      </c>
      <c r="B38" s="164">
        <v>84671.58</v>
      </c>
    </row>
    <row r="39" customHeight="true" spans="1:2">
      <c r="A39" s="169" t="s">
        <v>786</v>
      </c>
      <c r="B39" s="164">
        <v>0</v>
      </c>
    </row>
    <row r="40" customHeight="true" spans="1:2">
      <c r="A40" s="169" t="s">
        <v>787</v>
      </c>
      <c r="B40" s="164">
        <v>65978.28</v>
      </c>
    </row>
    <row r="41" customHeight="true" spans="1:2">
      <c r="A41" s="169" t="s">
        <v>788</v>
      </c>
      <c r="B41" s="164">
        <v>4276.3</v>
      </c>
    </row>
    <row r="42" customHeight="true" spans="1:2">
      <c r="A42" s="169" t="s">
        <v>789</v>
      </c>
      <c r="B42" s="164">
        <v>4371</v>
      </c>
    </row>
    <row r="43" customHeight="true" spans="1:2">
      <c r="A43" s="169" t="s">
        <v>790</v>
      </c>
      <c r="B43" s="164">
        <v>10000</v>
      </c>
    </row>
    <row r="44" customHeight="true" spans="1:2">
      <c r="A44" s="169" t="s">
        <v>791</v>
      </c>
      <c r="B44" s="164">
        <v>46</v>
      </c>
    </row>
    <row r="45" customHeight="true" spans="1:2">
      <c r="A45" s="169" t="s">
        <v>792</v>
      </c>
      <c r="B45" s="164">
        <v>461.37</v>
      </c>
    </row>
    <row r="46" ht="31" customHeight="true" spans="1:2">
      <c r="A46" s="169" t="s">
        <v>793</v>
      </c>
      <c r="B46" s="164">
        <v>0</v>
      </c>
    </row>
    <row r="47" customHeight="true" spans="1:2">
      <c r="A47" s="169" t="s">
        <v>794</v>
      </c>
      <c r="B47" s="164">
        <v>0.997195</v>
      </c>
    </row>
    <row r="48" customHeight="true" spans="1:2">
      <c r="A48" s="169" t="s">
        <v>795</v>
      </c>
      <c r="B48" s="170">
        <v>0.213815</v>
      </c>
    </row>
    <row r="49" customHeight="true" spans="1:2">
      <c r="A49" s="169" t="s">
        <v>796</v>
      </c>
      <c r="B49" s="170">
        <v>0.21855</v>
      </c>
    </row>
    <row r="50" customHeight="true" spans="1:2">
      <c r="A50" s="169" t="s">
        <v>797</v>
      </c>
      <c r="B50" s="164">
        <v>459.94</v>
      </c>
    </row>
    <row r="51" customHeight="true" spans="1:2">
      <c r="A51" s="169" t="s">
        <v>798</v>
      </c>
      <c r="B51" s="164">
        <v>0</v>
      </c>
    </row>
    <row r="52" customHeight="true" spans="1:2">
      <c r="A52" s="171" t="s">
        <v>799</v>
      </c>
      <c r="B52" s="162">
        <f>SUM(B53:B60)</f>
        <v>170497</v>
      </c>
    </row>
    <row r="53" customHeight="true" spans="1:2">
      <c r="A53" s="172" t="s">
        <v>800</v>
      </c>
      <c r="B53" s="164">
        <v>0</v>
      </c>
    </row>
    <row r="54" customHeight="true" spans="1:2">
      <c r="A54" s="172" t="s">
        <v>801</v>
      </c>
      <c r="B54" s="164">
        <v>12197</v>
      </c>
    </row>
    <row r="55" customHeight="true" spans="1:2">
      <c r="A55" s="172" t="s">
        <v>802</v>
      </c>
      <c r="B55" s="164">
        <v>0</v>
      </c>
    </row>
    <row r="56" customHeight="true" spans="1:2">
      <c r="A56" s="172" t="s">
        <v>803</v>
      </c>
      <c r="B56" s="164">
        <v>0</v>
      </c>
    </row>
    <row r="57" customHeight="true" spans="1:2">
      <c r="A57" s="172" t="s">
        <v>804</v>
      </c>
      <c r="B57" s="164">
        <v>140900</v>
      </c>
    </row>
    <row r="58" customHeight="true" spans="1:2">
      <c r="A58" s="172" t="s">
        <v>805</v>
      </c>
      <c r="B58" s="164">
        <v>17400</v>
      </c>
    </row>
    <row r="59" customHeight="true" spans="1:2">
      <c r="A59" s="173" t="s">
        <v>806</v>
      </c>
      <c r="B59" s="164">
        <v>0</v>
      </c>
    </row>
    <row r="60" customHeight="true" spans="1:2">
      <c r="A60" s="173" t="s">
        <v>807</v>
      </c>
      <c r="B60" s="164">
        <v>0</v>
      </c>
    </row>
    <row r="61" customHeight="true" spans="1:2">
      <c r="A61" s="174" t="s">
        <v>808</v>
      </c>
      <c r="B61" s="162">
        <f>SUM(B62:B64)</f>
        <v>9936.28</v>
      </c>
    </row>
    <row r="62" customHeight="true" spans="1:2">
      <c r="A62" s="175" t="s">
        <v>809</v>
      </c>
      <c r="B62" s="164">
        <v>0</v>
      </c>
    </row>
    <row r="63" customHeight="true" spans="1:2">
      <c r="A63" s="175" t="s">
        <v>810</v>
      </c>
      <c r="B63" s="164">
        <v>0</v>
      </c>
    </row>
    <row r="64" customHeight="true" spans="1:2">
      <c r="A64" s="176" t="s">
        <v>811</v>
      </c>
      <c r="B64" s="164">
        <v>9936.28</v>
      </c>
    </row>
    <row r="65" customHeight="true" spans="1:2">
      <c r="A65" s="177" t="s">
        <v>90</v>
      </c>
      <c r="B65" s="133">
        <f>B61+B52+B5</f>
        <v>762667.08</v>
      </c>
    </row>
  </sheetData>
  <mergeCells count="1">
    <mergeCell ref="A2:B2"/>
  </mergeCells>
  <conditionalFormatting sqref="A60">
    <cfRule type="expression" dxfId="0" priority="1" stopIfTrue="1">
      <formula>"len($A:$A)=3"</formula>
    </cfRule>
  </conditionalFormatting>
  <conditionalFormatting sqref="A53:A59">
    <cfRule type="expression" dxfId="0" priority="2" stopIfTrue="1">
      <formula>"len($A:$A)=3"</formula>
    </cfRule>
  </conditionalFormatting>
  <printOptions horizontalCentered="true"/>
  <pageMargins left="0.0388888888888889" right="0.0388888888888889" top="0.747916666666667" bottom="0.747916666666667" header="0.314583333333333" footer="0.314583333333333"/>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8"/>
  <sheetViews>
    <sheetView workbookViewId="0">
      <selection activeCell="A2" sqref="A2:B2"/>
    </sheetView>
  </sheetViews>
  <sheetFormatPr defaultColWidth="9" defaultRowHeight="24.95" customHeight="true" outlineLevelRow="7" outlineLevelCol="1"/>
  <cols>
    <col min="1" max="1" width="48.75" customWidth="true"/>
    <col min="2" max="2" width="44.625" customWidth="true"/>
  </cols>
  <sheetData>
    <row r="1" customHeight="true" spans="1:1">
      <c r="A1" t="s">
        <v>812</v>
      </c>
    </row>
    <row r="2" ht="52.5" customHeight="true" spans="1:2">
      <c r="A2" s="125" t="s">
        <v>813</v>
      </c>
      <c r="B2" s="125"/>
    </row>
    <row r="3" customHeight="true" spans="2:2">
      <c r="B3" s="126" t="s">
        <v>3</v>
      </c>
    </row>
    <row r="4" s="124" customFormat="true" ht="37.5" customHeight="true" spans="1:2">
      <c r="A4" s="127" t="s">
        <v>4</v>
      </c>
      <c r="B4" s="128" t="s">
        <v>50</v>
      </c>
    </row>
    <row r="5" s="124" customFormat="true" ht="28.5" customHeight="true" spans="1:2">
      <c r="A5" s="137" t="s">
        <v>814</v>
      </c>
      <c r="B5" s="127"/>
    </row>
    <row r="6" customHeight="true" spans="1:2">
      <c r="A6" s="138" t="s">
        <v>710</v>
      </c>
      <c r="B6" s="139"/>
    </row>
    <row r="7" customHeight="true" spans="1:2">
      <c r="A7" s="140" t="s">
        <v>90</v>
      </c>
      <c r="B7" s="139"/>
    </row>
    <row r="8" customHeight="true" spans="1:1">
      <c r="A8" s="141" t="s">
        <v>716</v>
      </c>
    </row>
  </sheetData>
  <mergeCells count="1">
    <mergeCell ref="A2:B2"/>
  </mergeCells>
  <conditionalFormatting sqref="A5">
    <cfRule type="expression" dxfId="0" priority="2" stopIfTrue="1">
      <formula>"len($A:$A)=3"</formula>
    </cfRule>
  </conditionalFormatting>
  <printOptions horizontalCentered="true"/>
  <pageMargins left="0.0393700787401575" right="0.0393700787401575" top="0.748031496062992" bottom="0.748031496062992" header="0.31496062992126" footer="0.31496062992126"/>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1"/>
  <sheetViews>
    <sheetView workbookViewId="0">
      <selection activeCell="A2" sqref="A2:B2"/>
    </sheetView>
  </sheetViews>
  <sheetFormatPr defaultColWidth="9" defaultRowHeight="24.95" customHeight="true" outlineLevelCol="1"/>
  <cols>
    <col min="1" max="1" width="51.625" customWidth="true"/>
    <col min="2" max="2" width="45" customWidth="true"/>
  </cols>
  <sheetData>
    <row r="1" customHeight="true" spans="1:1">
      <c r="A1" t="s">
        <v>815</v>
      </c>
    </row>
    <row r="2" ht="52.5" customHeight="true" spans="1:2">
      <c r="A2" s="125" t="s">
        <v>816</v>
      </c>
      <c r="B2" s="125"/>
    </row>
    <row r="3" customHeight="true" spans="2:2">
      <c r="B3" s="126" t="s">
        <v>3</v>
      </c>
    </row>
    <row r="4" s="124" customFormat="true" ht="37.5" customHeight="true" spans="1:2">
      <c r="A4" s="127" t="s">
        <v>4</v>
      </c>
      <c r="B4" s="128" t="s">
        <v>50</v>
      </c>
    </row>
    <row r="5" customHeight="true" spans="1:2">
      <c r="A5" s="157" t="s">
        <v>302</v>
      </c>
      <c r="B5" s="158">
        <v>33.96</v>
      </c>
    </row>
    <row r="6" customHeight="true" spans="1:2">
      <c r="A6" s="139" t="s">
        <v>817</v>
      </c>
      <c r="B6" s="159">
        <v>33.96</v>
      </c>
    </row>
    <row r="7" customHeight="true" spans="1:2">
      <c r="A7" s="139" t="s">
        <v>818</v>
      </c>
      <c r="B7" s="159">
        <v>33.96</v>
      </c>
    </row>
    <row r="8" customHeight="true" spans="1:2">
      <c r="A8" s="157" t="s">
        <v>491</v>
      </c>
      <c r="B8" s="158">
        <v>101980.81</v>
      </c>
    </row>
    <row r="9" customHeight="true" spans="1:2">
      <c r="A9" s="139" t="s">
        <v>819</v>
      </c>
      <c r="B9" s="159">
        <v>77906.2</v>
      </c>
    </row>
    <row r="10" customHeight="true" spans="1:2">
      <c r="A10" s="139" t="s">
        <v>820</v>
      </c>
      <c r="B10" s="159">
        <v>18821.24</v>
      </c>
    </row>
    <row r="11" customHeight="true" spans="1:2">
      <c r="A11" s="139" t="s">
        <v>821</v>
      </c>
      <c r="B11" s="159">
        <v>21435.02</v>
      </c>
    </row>
    <row r="12" customHeight="true" spans="1:2">
      <c r="A12" s="139" t="s">
        <v>822</v>
      </c>
      <c r="B12" s="159">
        <v>37649.94</v>
      </c>
    </row>
    <row r="13" customHeight="true" spans="1:2">
      <c r="A13" s="139" t="s">
        <v>823</v>
      </c>
      <c r="B13" s="159">
        <v>6802</v>
      </c>
    </row>
    <row r="14" customHeight="true" spans="1:2">
      <c r="A14" s="139" t="s">
        <v>824</v>
      </c>
      <c r="B14" s="159">
        <v>6802</v>
      </c>
    </row>
    <row r="15" customHeight="true" spans="1:2">
      <c r="A15" s="139" t="s">
        <v>825</v>
      </c>
      <c r="B15" s="159">
        <v>5467</v>
      </c>
    </row>
    <row r="16" customHeight="true" spans="1:2">
      <c r="A16" s="139" t="s">
        <v>826</v>
      </c>
      <c r="B16" s="159">
        <v>5467</v>
      </c>
    </row>
    <row r="17" customHeight="true" spans="1:2">
      <c r="A17" s="139" t="s">
        <v>827</v>
      </c>
      <c r="B17" s="159">
        <v>11805.61</v>
      </c>
    </row>
    <row r="18" customHeight="true" spans="1:2">
      <c r="A18" s="139" t="s">
        <v>828</v>
      </c>
      <c r="B18" s="159">
        <v>11805.61</v>
      </c>
    </row>
    <row r="19" s="141" customFormat="true" customHeight="true" spans="1:2">
      <c r="A19" s="157" t="s">
        <v>509</v>
      </c>
      <c r="B19" s="158">
        <v>2210.53</v>
      </c>
    </row>
    <row r="20" customHeight="true" spans="1:2">
      <c r="A20" s="139" t="s">
        <v>829</v>
      </c>
      <c r="B20" s="159">
        <v>2065.44</v>
      </c>
    </row>
    <row r="21" customHeight="true" spans="1:2">
      <c r="A21" s="139" t="s">
        <v>830</v>
      </c>
      <c r="B21" s="159">
        <v>819.26</v>
      </c>
    </row>
    <row r="22" customHeight="true" spans="1:2">
      <c r="A22" s="139" t="s">
        <v>831</v>
      </c>
      <c r="B22" s="159">
        <v>1246.18</v>
      </c>
    </row>
    <row r="23" customHeight="true" spans="1:2">
      <c r="A23" s="139" t="s">
        <v>832</v>
      </c>
      <c r="B23" s="159">
        <v>145.08</v>
      </c>
    </row>
    <row r="24" customHeight="true" spans="1:2">
      <c r="A24" s="139" t="s">
        <v>833</v>
      </c>
      <c r="B24" s="159">
        <v>145.08</v>
      </c>
    </row>
    <row r="25" s="141" customFormat="true" customHeight="true" spans="1:2">
      <c r="A25" s="157" t="s">
        <v>640</v>
      </c>
      <c r="B25" s="158">
        <v>392875.56</v>
      </c>
    </row>
    <row r="26" customHeight="true" spans="1:2">
      <c r="A26" s="139" t="s">
        <v>834</v>
      </c>
      <c r="B26" s="159">
        <v>388290</v>
      </c>
    </row>
    <row r="27" customHeight="true" spans="1:2">
      <c r="A27" s="139" t="s">
        <v>835</v>
      </c>
      <c r="B27" s="159">
        <v>290</v>
      </c>
    </row>
    <row r="28" customHeight="true" spans="1:2">
      <c r="A28" s="139" t="s">
        <v>836</v>
      </c>
      <c r="B28" s="159">
        <v>388000</v>
      </c>
    </row>
    <row r="29" customHeight="true" spans="1:2">
      <c r="A29" s="139" t="s">
        <v>837</v>
      </c>
      <c r="B29" s="159">
        <v>13.1</v>
      </c>
    </row>
    <row r="30" customHeight="true" spans="1:2">
      <c r="A30" s="139" t="s">
        <v>838</v>
      </c>
      <c r="B30" s="159">
        <v>8</v>
      </c>
    </row>
    <row r="31" customHeight="true" spans="1:2">
      <c r="A31" s="139" t="s">
        <v>839</v>
      </c>
      <c r="B31" s="159">
        <v>5.1</v>
      </c>
    </row>
    <row r="32" customHeight="true" spans="1:2">
      <c r="A32" s="139" t="s">
        <v>840</v>
      </c>
      <c r="B32" s="159">
        <v>4109.19</v>
      </c>
    </row>
    <row r="33" customHeight="true" spans="1:2">
      <c r="A33" s="139" t="s">
        <v>841</v>
      </c>
      <c r="B33" s="159">
        <v>2776.59</v>
      </c>
    </row>
    <row r="34" customHeight="true" spans="1:2">
      <c r="A34" s="139" t="s">
        <v>842</v>
      </c>
      <c r="B34" s="159">
        <v>1155.15</v>
      </c>
    </row>
    <row r="35" customHeight="true" spans="1:2">
      <c r="A35" s="139" t="s">
        <v>843</v>
      </c>
      <c r="B35" s="159">
        <v>177.45</v>
      </c>
    </row>
    <row r="36" customHeight="true" spans="1:2">
      <c r="A36" s="139" t="s">
        <v>844</v>
      </c>
      <c r="B36" s="159">
        <v>463.27</v>
      </c>
    </row>
    <row r="37" customHeight="true" spans="1:2">
      <c r="A37" s="139" t="s">
        <v>845</v>
      </c>
      <c r="B37" s="159">
        <v>463.27</v>
      </c>
    </row>
    <row r="38" s="141" customFormat="true" customHeight="true" spans="1:2">
      <c r="A38" s="157" t="s">
        <v>645</v>
      </c>
      <c r="B38" s="158">
        <v>84671.58</v>
      </c>
    </row>
    <row r="39" customHeight="true" spans="1:2">
      <c r="A39" s="139" t="s">
        <v>846</v>
      </c>
      <c r="B39" s="159">
        <v>84671.58</v>
      </c>
    </row>
    <row r="40" customHeight="true" spans="1:2">
      <c r="A40" s="139" t="s">
        <v>847</v>
      </c>
      <c r="B40" s="159">
        <v>65978.28</v>
      </c>
    </row>
    <row r="41" customHeight="true" spans="1:2">
      <c r="A41" s="139" t="s">
        <v>848</v>
      </c>
      <c r="B41" s="159">
        <v>4276.3</v>
      </c>
    </row>
    <row r="42" customHeight="true" spans="1:2">
      <c r="A42" s="139" t="s">
        <v>849</v>
      </c>
      <c r="B42" s="159">
        <v>4371</v>
      </c>
    </row>
    <row r="43" customHeight="true" spans="1:2">
      <c r="A43" s="139" t="s">
        <v>850</v>
      </c>
      <c r="B43" s="159">
        <v>10000</v>
      </c>
    </row>
    <row r="44" customHeight="true" spans="1:2">
      <c r="A44" s="139" t="s">
        <v>851</v>
      </c>
      <c r="B44" s="159">
        <v>46</v>
      </c>
    </row>
    <row r="45" s="141" customFormat="true" customHeight="true" spans="1:2">
      <c r="A45" s="157" t="s">
        <v>648</v>
      </c>
      <c r="B45" s="158">
        <v>461.37</v>
      </c>
    </row>
    <row r="46" customHeight="true" spans="1:2">
      <c r="A46" s="139" t="s">
        <v>852</v>
      </c>
      <c r="B46" s="159">
        <v>461.37</v>
      </c>
    </row>
    <row r="47" customHeight="true" spans="1:2">
      <c r="A47" s="139" t="s">
        <v>853</v>
      </c>
      <c r="B47" s="159">
        <v>1</v>
      </c>
    </row>
    <row r="48" customHeight="true" spans="1:2">
      <c r="A48" s="139" t="s">
        <v>854</v>
      </c>
      <c r="B48" s="159">
        <v>0.21</v>
      </c>
    </row>
    <row r="49" customHeight="true" spans="1:2">
      <c r="A49" s="139" t="s">
        <v>855</v>
      </c>
      <c r="B49" s="159">
        <v>0.22</v>
      </c>
    </row>
    <row r="50" customHeight="true" spans="1:2">
      <c r="A50" s="139" t="s">
        <v>856</v>
      </c>
      <c r="B50" s="159">
        <v>459.94</v>
      </c>
    </row>
    <row r="51" customHeight="true" spans="1:2">
      <c r="A51" s="160" t="s">
        <v>90</v>
      </c>
      <c r="B51" s="133">
        <f>B45+B38+B25+B19+B8+B5</f>
        <v>582233.81</v>
      </c>
    </row>
  </sheetData>
  <mergeCells count="1">
    <mergeCell ref="A2:B2"/>
  </mergeCells>
  <printOptions horizontalCentered="true"/>
  <pageMargins left="0.0388888888888889" right="0.0388888888888889" top="0.747916666666667" bottom="0.550694444444444" header="0.314583333333333" footer="0.314583333333333"/>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2" sqref="A2:B2"/>
    </sheetView>
  </sheetViews>
  <sheetFormatPr defaultColWidth="9" defaultRowHeight="24.95" customHeight="true" outlineLevelCol="1"/>
  <cols>
    <col min="1" max="1" width="43.625" customWidth="true"/>
    <col min="2" max="2" width="40.625" customWidth="true"/>
  </cols>
  <sheetData>
    <row r="1" customHeight="true" spans="1:1">
      <c r="A1" t="s">
        <v>857</v>
      </c>
    </row>
    <row r="2" ht="52.5" customHeight="true" spans="1:2">
      <c r="A2" s="125" t="s">
        <v>858</v>
      </c>
      <c r="B2" s="125"/>
    </row>
    <row r="3" customHeight="true" spans="2:2">
      <c r="B3" s="126" t="s">
        <v>3</v>
      </c>
    </row>
    <row r="4" s="124" customFormat="true" ht="37.5" customHeight="true" spans="1:2">
      <c r="A4" s="127" t="s">
        <v>4</v>
      </c>
      <c r="B4" s="128" t="s">
        <v>50</v>
      </c>
    </row>
    <row r="5" customHeight="true" spans="1:2">
      <c r="A5" s="155" t="s">
        <v>859</v>
      </c>
      <c r="B5" s="156">
        <f>B6</f>
        <v>76.37</v>
      </c>
    </row>
    <row r="6" customHeight="true" spans="1:2">
      <c r="A6" s="153" t="s">
        <v>860</v>
      </c>
      <c r="B6" s="154">
        <v>76.37</v>
      </c>
    </row>
    <row r="7" customHeight="true" spans="1:2">
      <c r="A7" s="155" t="s">
        <v>861</v>
      </c>
      <c r="B7" s="156">
        <v>60</v>
      </c>
    </row>
    <row r="8" customHeight="true" spans="1:2">
      <c r="A8" s="155" t="s">
        <v>862</v>
      </c>
      <c r="B8" s="143">
        <v>1.58</v>
      </c>
    </row>
    <row r="9" customHeight="true" spans="1:2">
      <c r="A9" s="155" t="s">
        <v>863</v>
      </c>
      <c r="B9" s="143">
        <v>53.18</v>
      </c>
    </row>
    <row r="10" customHeight="true" spans="1:2">
      <c r="A10" s="132" t="s">
        <v>47</v>
      </c>
      <c r="B10" s="136">
        <f>B9+B8+B7+B5</f>
        <v>191.13</v>
      </c>
    </row>
  </sheetData>
  <mergeCells count="1">
    <mergeCell ref="A2:B2"/>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2" sqref="A2:B2"/>
    </sheetView>
  </sheetViews>
  <sheetFormatPr defaultColWidth="9" defaultRowHeight="24.95" customHeight="true" outlineLevelCol="1"/>
  <cols>
    <col min="1" max="1" width="47.875" customWidth="true"/>
    <col min="2" max="2" width="37.25" customWidth="true"/>
  </cols>
  <sheetData>
    <row r="1" customHeight="true" spans="1:1">
      <c r="A1" t="s">
        <v>864</v>
      </c>
    </row>
    <row r="2" ht="52.5" customHeight="true" spans="1:2">
      <c r="A2" s="125" t="s">
        <v>865</v>
      </c>
      <c r="B2" s="125"/>
    </row>
    <row r="3" customHeight="true" spans="2:2">
      <c r="B3" s="126" t="s">
        <v>3</v>
      </c>
    </row>
    <row r="4" s="124" customFormat="true" ht="37.5" customHeight="true" spans="1:2">
      <c r="A4" s="127" t="s">
        <v>4</v>
      </c>
      <c r="B4" s="128" t="s">
        <v>50</v>
      </c>
    </row>
    <row r="5" s="124" customFormat="true" ht="25.5" customHeight="true" spans="1:2">
      <c r="A5" s="149" t="s">
        <v>866</v>
      </c>
      <c r="B5" s="150">
        <f>B6+B7</f>
        <v>152.25</v>
      </c>
    </row>
    <row r="6" s="124" customFormat="true" ht="26.25" customHeight="true" spans="1:2">
      <c r="A6" s="151" t="s">
        <v>867</v>
      </c>
      <c r="B6" s="152">
        <v>60</v>
      </c>
    </row>
    <row r="7" s="124" customFormat="true" ht="26.25" customHeight="true" spans="1:2">
      <c r="A7" s="151" t="s">
        <v>868</v>
      </c>
      <c r="B7" s="152">
        <v>92.25</v>
      </c>
    </row>
    <row r="8" s="124" customFormat="true" ht="26.25" customHeight="true" spans="1:2">
      <c r="A8" s="149" t="s">
        <v>869</v>
      </c>
      <c r="B8" s="150">
        <f>B9</f>
        <v>38.88</v>
      </c>
    </row>
    <row r="9" customHeight="true" spans="1:2">
      <c r="A9" s="153" t="s">
        <v>870</v>
      </c>
      <c r="B9" s="154">
        <v>38.88</v>
      </c>
    </row>
    <row r="10" customHeight="true" spans="1:2">
      <c r="A10" s="132" t="s">
        <v>90</v>
      </c>
      <c r="B10" s="136">
        <f>B8+B5</f>
        <v>191.13</v>
      </c>
    </row>
  </sheetData>
  <mergeCells count="1">
    <mergeCell ref="A2:B2"/>
  </mergeCells>
  <printOptions horizontalCentered="true"/>
  <pageMargins left="0.0393700787401575" right="0.0393700787401575" top="0.748031496062992" bottom="0.748031496062992" header="0.31496062992126" footer="0.31496062992126"/>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2" sqref="A2:B2"/>
    </sheetView>
  </sheetViews>
  <sheetFormatPr defaultColWidth="9" defaultRowHeight="24.95" customHeight="true" outlineLevelCol="1"/>
  <cols>
    <col min="1" max="1" width="48.375" customWidth="true"/>
    <col min="2" max="2" width="44.625" customWidth="true"/>
  </cols>
  <sheetData>
    <row r="1" customHeight="true" spans="1:1">
      <c r="A1" t="s">
        <v>871</v>
      </c>
    </row>
    <row r="2" ht="52.5" customHeight="true" spans="1:2">
      <c r="A2" s="125" t="s">
        <v>872</v>
      </c>
      <c r="B2" s="125"/>
    </row>
    <row r="3" customHeight="true" spans="2:2">
      <c r="B3" s="126" t="s">
        <v>3</v>
      </c>
    </row>
    <row r="4" s="124" customFormat="true" ht="37.5" customHeight="true" spans="1:2">
      <c r="A4" s="127" t="s">
        <v>4</v>
      </c>
      <c r="B4" s="128" t="s">
        <v>50</v>
      </c>
    </row>
    <row r="5" customHeight="true" spans="1:2">
      <c r="A5" s="142" t="s">
        <v>873</v>
      </c>
      <c r="B5" s="143">
        <f>B10</f>
        <v>152.25</v>
      </c>
    </row>
    <row r="6" customHeight="true" spans="1:2">
      <c r="A6" s="144" t="s">
        <v>874</v>
      </c>
      <c r="B6" s="145">
        <v>60</v>
      </c>
    </row>
    <row r="7" ht="29" customHeight="true" spans="1:2">
      <c r="A7" s="146" t="s">
        <v>875</v>
      </c>
      <c r="B7" s="145">
        <v>60</v>
      </c>
    </row>
    <row r="8" customHeight="true" spans="1:2">
      <c r="A8" s="147" t="s">
        <v>876</v>
      </c>
      <c r="B8" s="145">
        <v>92.25</v>
      </c>
    </row>
    <row r="9" customHeight="true" spans="1:2">
      <c r="A9" s="147" t="s">
        <v>877</v>
      </c>
      <c r="B9" s="145">
        <v>92.25</v>
      </c>
    </row>
    <row r="10" customHeight="true" spans="1:2">
      <c r="A10" s="132" t="s">
        <v>90</v>
      </c>
      <c r="B10" s="148">
        <f>B8+B6</f>
        <v>152.25</v>
      </c>
    </row>
  </sheetData>
  <mergeCells count="1">
    <mergeCell ref="A2:B2"/>
  </mergeCells>
  <printOptions horizontalCentered="true"/>
  <pageMargins left="0.0393700787401575" right="0.0393700787401575" top="0.748031496062992" bottom="0.748031496062992" header="0.31496062992126" footer="0.31496062992126"/>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A2" sqref="A2:B2"/>
    </sheetView>
  </sheetViews>
  <sheetFormatPr defaultColWidth="9" defaultRowHeight="24.95" customHeight="true" outlineLevelCol="1"/>
  <cols>
    <col min="1" max="1" width="48.875" customWidth="true"/>
    <col min="2" max="2" width="44.125" customWidth="true"/>
  </cols>
  <sheetData>
    <row r="1" customHeight="true" spans="1:1">
      <c r="A1" t="s">
        <v>878</v>
      </c>
    </row>
    <row r="2" ht="52.5" customHeight="true" spans="1:2">
      <c r="A2" s="125" t="s">
        <v>879</v>
      </c>
      <c r="B2" s="125"/>
    </row>
    <row r="3" customHeight="true" spans="2:2">
      <c r="B3" s="126" t="s">
        <v>3</v>
      </c>
    </row>
    <row r="4" s="124" customFormat="true" ht="37.5" customHeight="true" spans="1:2">
      <c r="A4" s="127" t="s">
        <v>4</v>
      </c>
      <c r="B4" s="128" t="s">
        <v>50</v>
      </c>
    </row>
    <row r="5" s="124" customFormat="true" ht="28.5" customHeight="true" spans="1:2">
      <c r="A5" s="137" t="s">
        <v>880</v>
      </c>
      <c r="B5" s="127"/>
    </row>
    <row r="6" s="124" customFormat="true" ht="28.5" customHeight="true" spans="1:2">
      <c r="A6" s="137" t="s">
        <v>881</v>
      </c>
      <c r="B6" s="127"/>
    </row>
    <row r="7" customHeight="true" spans="1:2">
      <c r="A7" s="138" t="s">
        <v>710</v>
      </c>
      <c r="B7" s="139"/>
    </row>
    <row r="8" customHeight="true" spans="1:2">
      <c r="A8" s="140" t="s">
        <v>90</v>
      </c>
      <c r="B8" s="139"/>
    </row>
    <row r="9" customHeight="true" spans="1:1">
      <c r="A9" s="141" t="s">
        <v>716</v>
      </c>
    </row>
  </sheetData>
  <mergeCells count="1">
    <mergeCell ref="A2:B2"/>
  </mergeCells>
  <conditionalFormatting sqref="A5:A6">
    <cfRule type="expression" dxfId="0" priority="1" stopIfTrue="1">
      <formula>"len($A:$A)=3"</formula>
    </cfRule>
  </conditionalFormatting>
  <printOptions horizontalCentered="true"/>
  <pageMargins left="0.0393700787401575" right="0.0393700787401575" top="0.748031496062992" bottom="0.748031496062992" header="0.31496062992126" footer="0.31496062992126"/>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A2" sqref="A2:B2"/>
    </sheetView>
  </sheetViews>
  <sheetFormatPr defaultColWidth="9" defaultRowHeight="24.95" customHeight="true" outlineLevelCol="1"/>
  <cols>
    <col min="1" max="1" width="44.875" customWidth="true"/>
    <col min="2" max="2" width="40.75" customWidth="true"/>
  </cols>
  <sheetData>
    <row r="1" customHeight="true" spans="1:1">
      <c r="A1" t="s">
        <v>882</v>
      </c>
    </row>
    <row r="2" ht="52.5" customHeight="true" spans="1:2">
      <c r="A2" s="125" t="s">
        <v>883</v>
      </c>
      <c r="B2" s="125"/>
    </row>
    <row r="3" customHeight="true" spans="2:2">
      <c r="B3" s="126" t="s">
        <v>3</v>
      </c>
    </row>
    <row r="4" s="124" customFormat="true" ht="37.5" customHeight="true" spans="1:2">
      <c r="A4" s="127" t="s">
        <v>4</v>
      </c>
      <c r="B4" s="128" t="s">
        <v>50</v>
      </c>
    </row>
    <row r="5" customHeight="true" spans="1:2">
      <c r="A5" s="134" t="s">
        <v>884</v>
      </c>
      <c r="B5" s="131">
        <v>423882</v>
      </c>
    </row>
    <row r="6" customHeight="true" spans="1:2">
      <c r="A6" s="134" t="s">
        <v>885</v>
      </c>
      <c r="B6" s="131">
        <v>84756</v>
      </c>
    </row>
    <row r="7" customHeight="true" spans="1:2">
      <c r="A7" s="135" t="s">
        <v>886</v>
      </c>
      <c r="B7" s="131">
        <v>43740</v>
      </c>
    </row>
    <row r="8" customHeight="true" spans="1:2">
      <c r="A8" s="135" t="s">
        <v>887</v>
      </c>
      <c r="B8" s="131"/>
    </row>
    <row r="9" customHeight="true" spans="1:2">
      <c r="A9" s="135" t="s">
        <v>888</v>
      </c>
      <c r="B9" s="131"/>
    </row>
    <row r="10" customHeight="true" spans="1:2">
      <c r="A10" s="135" t="s">
        <v>889</v>
      </c>
      <c r="B10" s="131"/>
    </row>
    <row r="11" customHeight="true" spans="1:2">
      <c r="A11" s="135" t="s">
        <v>890</v>
      </c>
      <c r="B11" s="131">
        <v>20005</v>
      </c>
    </row>
    <row r="12" customHeight="true" spans="1:2">
      <c r="A12" s="132" t="s">
        <v>47</v>
      </c>
      <c r="B12" s="136">
        <f>SUM(B5:B11)</f>
        <v>572383</v>
      </c>
    </row>
  </sheetData>
  <mergeCells count="1">
    <mergeCell ref="A2:B2"/>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6"/>
  <sheetViews>
    <sheetView workbookViewId="0">
      <selection activeCell="A2" sqref="A2:B2"/>
    </sheetView>
  </sheetViews>
  <sheetFormatPr defaultColWidth="9" defaultRowHeight="24.95" customHeight="true" outlineLevelCol="1"/>
  <cols>
    <col min="1" max="1" width="45.5083333333333" customWidth="true"/>
    <col min="2" max="2" width="38.125" style="211" customWidth="true"/>
  </cols>
  <sheetData>
    <row r="1" ht="19.5" customHeight="true" spans="1:1">
      <c r="A1" t="s">
        <v>1</v>
      </c>
    </row>
    <row r="2" ht="35.25" customHeight="true" spans="1:2">
      <c r="A2" s="125" t="s">
        <v>2</v>
      </c>
      <c r="B2" s="212"/>
    </row>
    <row r="3" customHeight="true" spans="2:2">
      <c r="B3" s="213" t="s">
        <v>3</v>
      </c>
    </row>
    <row r="4" s="124" customFormat="true" ht="37.5" customHeight="true" spans="1:2">
      <c r="A4" s="127" t="s">
        <v>4</v>
      </c>
      <c r="B4" s="214" t="s">
        <v>5</v>
      </c>
    </row>
    <row r="5" ht="20.1" customHeight="true" spans="1:2">
      <c r="A5" s="181" t="s">
        <v>6</v>
      </c>
      <c r="B5" s="215">
        <f>B6+B27</f>
        <v>650132.46</v>
      </c>
    </row>
    <row r="6" ht="20.1" customHeight="true" spans="1:2">
      <c r="A6" s="181" t="s">
        <v>7</v>
      </c>
      <c r="B6" s="215">
        <f>SUM(B7:B26)</f>
        <v>516202</v>
      </c>
    </row>
    <row r="7" ht="20.1" customHeight="true" spans="1:2">
      <c r="A7" s="188" t="s">
        <v>8</v>
      </c>
      <c r="B7" s="216">
        <v>166984</v>
      </c>
    </row>
    <row r="8" ht="20.1" customHeight="true" spans="1:2">
      <c r="A8" s="188" t="s">
        <v>9</v>
      </c>
      <c r="B8" s="216"/>
    </row>
    <row r="9" ht="20.1" customHeight="true" spans="1:2">
      <c r="A9" s="188" t="s">
        <v>10</v>
      </c>
      <c r="B9" s="216">
        <v>92846</v>
      </c>
    </row>
    <row r="10" ht="20.1" customHeight="true" spans="1:2">
      <c r="A10" s="188" t="s">
        <v>11</v>
      </c>
      <c r="B10" s="216"/>
    </row>
    <row r="11" ht="20.1" customHeight="true" spans="1:2">
      <c r="A11" s="188" t="s">
        <v>12</v>
      </c>
      <c r="B11" s="216">
        <v>32879</v>
      </c>
    </row>
    <row r="12" ht="20.1" customHeight="true" spans="1:2">
      <c r="A12" s="188" t="s">
        <v>13</v>
      </c>
      <c r="B12" s="216">
        <v>455</v>
      </c>
    </row>
    <row r="13" ht="20.1" customHeight="true" spans="1:2">
      <c r="A13" s="188" t="s">
        <v>14</v>
      </c>
      <c r="B13" s="216">
        <v>55228</v>
      </c>
    </row>
    <row r="14" ht="20.1" customHeight="true" spans="1:2">
      <c r="A14" s="188" t="s">
        <v>15</v>
      </c>
      <c r="B14" s="216">
        <v>16990</v>
      </c>
    </row>
    <row r="15" ht="20.1" customHeight="true" spans="1:2">
      <c r="A15" s="188" t="s">
        <v>16</v>
      </c>
      <c r="B15" s="216">
        <v>72764</v>
      </c>
    </row>
    <row r="16" ht="20.1" customHeight="true" spans="1:2">
      <c r="A16" s="188" t="s">
        <v>17</v>
      </c>
      <c r="B16" s="216">
        <v>22486</v>
      </c>
    </row>
    <row r="17" ht="20.1" customHeight="true" spans="1:2">
      <c r="A17" s="188" t="s">
        <v>18</v>
      </c>
      <c r="B17" s="216">
        <v>21437</v>
      </c>
    </row>
    <row r="18" ht="20.1" customHeight="true" spans="1:2">
      <c r="A18" s="188" t="s">
        <v>19</v>
      </c>
      <c r="B18" s="216">
        <v>6037</v>
      </c>
    </row>
    <row r="19" ht="20.1" customHeight="true" spans="1:2">
      <c r="A19" s="188" t="s">
        <v>20</v>
      </c>
      <c r="B19" s="216"/>
    </row>
    <row r="20" ht="20.1" customHeight="true" spans="1:2">
      <c r="A20" s="188" t="s">
        <v>21</v>
      </c>
      <c r="B20" s="216"/>
    </row>
    <row r="21" ht="20.1" customHeight="true" spans="1:2">
      <c r="A21" s="188" t="s">
        <v>22</v>
      </c>
      <c r="B21" s="216"/>
    </row>
    <row r="22" ht="20.1" customHeight="true" spans="1:2">
      <c r="A22" s="188" t="s">
        <v>23</v>
      </c>
      <c r="B22" s="216">
        <v>7293</v>
      </c>
    </row>
    <row r="23" ht="20.1" customHeight="true" spans="1:2">
      <c r="A23" s="188" t="s">
        <v>24</v>
      </c>
      <c r="B23" s="216">
        <v>17197</v>
      </c>
    </row>
    <row r="24" ht="20.1" customHeight="true" spans="1:2">
      <c r="A24" s="188" t="s">
        <v>25</v>
      </c>
      <c r="B24" s="216">
        <v>336</v>
      </c>
    </row>
    <row r="25" ht="20.1" customHeight="true" spans="1:2">
      <c r="A25" s="188" t="s">
        <v>26</v>
      </c>
      <c r="B25" s="216">
        <v>3268</v>
      </c>
    </row>
    <row r="26" ht="20.1" customHeight="true" spans="1:2">
      <c r="A26" s="188" t="s">
        <v>27</v>
      </c>
      <c r="B26" s="216">
        <v>2</v>
      </c>
    </row>
    <row r="27" ht="20.1" customHeight="true" spans="1:2">
      <c r="A27" s="181" t="s">
        <v>28</v>
      </c>
      <c r="B27" s="215">
        <f>SUM(B28:B36)</f>
        <v>133930.46</v>
      </c>
    </row>
    <row r="28" ht="20.1" customHeight="true" spans="1:2">
      <c r="A28" s="188" t="s">
        <v>29</v>
      </c>
      <c r="B28" s="216">
        <v>38835</v>
      </c>
    </row>
    <row r="29" ht="20.1" customHeight="true" spans="1:2">
      <c r="A29" s="188" t="s">
        <v>30</v>
      </c>
      <c r="B29" s="216">
        <v>17055.36</v>
      </c>
    </row>
    <row r="30" ht="20.1" customHeight="true" spans="1:2">
      <c r="A30" s="188" t="s">
        <v>31</v>
      </c>
      <c r="B30" s="216">
        <v>4864.41</v>
      </c>
    </row>
    <row r="31" ht="20.1" customHeight="true" spans="1:2">
      <c r="A31" s="188" t="s">
        <v>32</v>
      </c>
      <c r="B31" s="216"/>
    </row>
    <row r="32" ht="20.1" customHeight="true" spans="1:2">
      <c r="A32" s="188" t="s">
        <v>33</v>
      </c>
      <c r="B32" s="216">
        <v>71539.59</v>
      </c>
    </row>
    <row r="33" ht="20.1" customHeight="true" spans="1:2">
      <c r="A33" s="188" t="s">
        <v>34</v>
      </c>
      <c r="B33" s="216"/>
    </row>
    <row r="34" ht="20.1" customHeight="true" spans="1:2">
      <c r="A34" s="188" t="s">
        <v>35</v>
      </c>
      <c r="B34" s="216">
        <v>1612.9</v>
      </c>
    </row>
    <row r="35" ht="20.1" customHeight="true" spans="1:2">
      <c r="A35" s="188" t="s">
        <v>36</v>
      </c>
      <c r="B35" s="216"/>
    </row>
    <row r="36" ht="20.1" customHeight="true" spans="1:2">
      <c r="A36" s="188" t="s">
        <v>37</v>
      </c>
      <c r="B36" s="216">
        <v>23.2</v>
      </c>
    </row>
    <row r="37" ht="20.1" customHeight="true" spans="1:2">
      <c r="A37" s="184" t="s">
        <v>38</v>
      </c>
      <c r="B37" s="215"/>
    </row>
    <row r="38" ht="20.1" customHeight="true" spans="1:2">
      <c r="A38" s="188" t="s">
        <v>39</v>
      </c>
      <c r="B38" s="216"/>
    </row>
    <row r="39" ht="20.1" customHeight="true" spans="1:2">
      <c r="A39" s="184" t="s">
        <v>40</v>
      </c>
      <c r="B39" s="215">
        <f>SUM(B40:B45)</f>
        <v>965569.04</v>
      </c>
    </row>
    <row r="40" ht="20.1" customHeight="true" spans="1:2">
      <c r="A40" s="188" t="s">
        <v>41</v>
      </c>
      <c r="B40" s="216">
        <v>562891.9</v>
      </c>
    </row>
    <row r="41" ht="20.1" customHeight="true" spans="1:2">
      <c r="A41" s="188" t="s">
        <v>42</v>
      </c>
      <c r="B41" s="216">
        <v>39</v>
      </c>
    </row>
    <row r="42" ht="20.1" customHeight="true" spans="1:2">
      <c r="A42" s="188" t="s">
        <v>43</v>
      </c>
      <c r="B42" s="216">
        <v>133500</v>
      </c>
    </row>
    <row r="43" ht="20.1" customHeight="true" spans="1:2">
      <c r="A43" s="217" t="s">
        <v>44</v>
      </c>
      <c r="B43" s="216">
        <v>194103</v>
      </c>
    </row>
    <row r="44" ht="20.1" customHeight="true" spans="1:2">
      <c r="A44" s="188" t="s">
        <v>45</v>
      </c>
      <c r="B44" s="216">
        <v>75035.14</v>
      </c>
    </row>
    <row r="45" ht="20.1" customHeight="true" spans="1:2">
      <c r="A45" s="188" t="s">
        <v>46</v>
      </c>
      <c r="B45" s="216"/>
    </row>
    <row r="46" customHeight="true" spans="1:2">
      <c r="A46" s="177" t="s">
        <v>47</v>
      </c>
      <c r="B46" s="133">
        <f>B39+B5</f>
        <v>1615701.5</v>
      </c>
    </row>
  </sheetData>
  <mergeCells count="1">
    <mergeCell ref="A2:B2"/>
  </mergeCells>
  <printOptions horizontalCentered="true"/>
  <pageMargins left="0.0388888888888889" right="0.0388888888888889" top="0.393055555555556" bottom="0.196527777777778" header="0.314583333333333" footer="0.314583333333333"/>
  <pageSetup paperSize="9"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
  <sheetViews>
    <sheetView workbookViewId="0">
      <selection activeCell="A2" sqref="A2:B2"/>
    </sheetView>
  </sheetViews>
  <sheetFormatPr defaultColWidth="9" defaultRowHeight="24.95" customHeight="true" outlineLevelCol="1"/>
  <cols>
    <col min="1" max="1" width="42.625" customWidth="true"/>
    <col min="2" max="2" width="47.375" customWidth="true"/>
  </cols>
  <sheetData>
    <row r="1" customHeight="true" spans="1:1">
      <c r="A1" t="s">
        <v>891</v>
      </c>
    </row>
    <row r="2" ht="52.5" customHeight="true" spans="1:2">
      <c r="A2" s="125" t="s">
        <v>892</v>
      </c>
      <c r="B2" s="125"/>
    </row>
    <row r="3" customHeight="true" spans="2:2">
      <c r="B3" s="126" t="s">
        <v>3</v>
      </c>
    </row>
    <row r="4" s="124" customFormat="true" ht="37.5" customHeight="true" spans="1:2">
      <c r="A4" s="127" t="s">
        <v>4</v>
      </c>
      <c r="B4" s="128" t="s">
        <v>50</v>
      </c>
    </row>
    <row r="5" s="124" customFormat="true" ht="25.5" customHeight="true" spans="1:2">
      <c r="A5" s="134" t="s">
        <v>893</v>
      </c>
      <c r="B5" s="131">
        <v>423882</v>
      </c>
    </row>
    <row r="6" s="124" customFormat="true" ht="26.25" customHeight="true" spans="1:2">
      <c r="A6" s="134" t="s">
        <v>894</v>
      </c>
      <c r="B6" s="131">
        <v>83880</v>
      </c>
    </row>
    <row r="7" customHeight="true" spans="1:2">
      <c r="A7" s="135" t="s">
        <v>895</v>
      </c>
      <c r="B7" s="131">
        <v>47109</v>
      </c>
    </row>
    <row r="8" customHeight="true" spans="1:2">
      <c r="A8" s="135" t="s">
        <v>896</v>
      </c>
      <c r="B8" s="131"/>
    </row>
    <row r="9" customHeight="true" spans="1:2">
      <c r="A9" s="135" t="s">
        <v>897</v>
      </c>
      <c r="B9" s="131"/>
    </row>
    <row r="10" customHeight="true" spans="1:2">
      <c r="A10" s="135" t="s">
        <v>898</v>
      </c>
      <c r="B10" s="131"/>
    </row>
    <row r="11" customHeight="true" spans="1:2">
      <c r="A11" s="135" t="s">
        <v>899</v>
      </c>
      <c r="B11" s="131">
        <v>20005</v>
      </c>
    </row>
    <row r="12" customHeight="true" spans="1:2">
      <c r="A12" s="132" t="s">
        <v>90</v>
      </c>
      <c r="B12" s="133">
        <f>SUM(B5:B11)</f>
        <v>574876</v>
      </c>
    </row>
  </sheetData>
  <mergeCells count="1">
    <mergeCell ref="A2:B2"/>
  </mergeCells>
  <printOptions horizontalCentered="true"/>
  <pageMargins left="0.0393700787401575" right="0.0393700787401575" top="0.748031496062992" bottom="0.748031496062992" header="0.31496062992126" footer="0.31496062992126"/>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27"/>
  <sheetViews>
    <sheetView workbookViewId="0">
      <selection activeCell="A2" sqref="A2:B2"/>
    </sheetView>
  </sheetViews>
  <sheetFormatPr defaultColWidth="9" defaultRowHeight="24.95" customHeight="true" outlineLevelCol="1"/>
  <cols>
    <col min="1" max="1" width="49.875" customWidth="true"/>
    <col min="2" max="2" width="43" customWidth="true"/>
  </cols>
  <sheetData>
    <row r="1" customHeight="true" spans="1:1">
      <c r="A1" t="s">
        <v>900</v>
      </c>
    </row>
    <row r="2" ht="52.5" customHeight="true" spans="1:2">
      <c r="A2" s="125" t="s">
        <v>901</v>
      </c>
      <c r="B2" s="125"/>
    </row>
    <row r="3" customHeight="true" spans="2:2">
      <c r="B3" s="126" t="s">
        <v>3</v>
      </c>
    </row>
    <row r="4" s="124" customFormat="true" ht="37.5" customHeight="true" spans="1:2">
      <c r="A4" s="127" t="s">
        <v>4</v>
      </c>
      <c r="B4" s="128" t="s">
        <v>50</v>
      </c>
    </row>
    <row r="5" customHeight="true" spans="1:2">
      <c r="A5" s="129" t="s">
        <v>902</v>
      </c>
      <c r="B5" s="130">
        <f>B27</f>
        <v>574876</v>
      </c>
    </row>
    <row r="6" customHeight="true" spans="1:2">
      <c r="A6" s="129" t="s">
        <v>903</v>
      </c>
      <c r="B6" s="131">
        <v>423882</v>
      </c>
    </row>
    <row r="7" customHeight="true" spans="1:2">
      <c r="A7" s="129" t="s">
        <v>904</v>
      </c>
      <c r="B7" s="130">
        <v>235328.083494</v>
      </c>
    </row>
    <row r="8" customHeight="true" spans="1:2">
      <c r="A8" s="129" t="s">
        <v>905</v>
      </c>
      <c r="B8" s="130">
        <v>8700.096028</v>
      </c>
    </row>
    <row r="9" customHeight="true" spans="1:2">
      <c r="A9" s="129" t="s">
        <v>906</v>
      </c>
      <c r="B9" s="130">
        <f>B6-B7-B8-B10</f>
        <v>5134.51799600001</v>
      </c>
    </row>
    <row r="10" customHeight="true" spans="1:2">
      <c r="A10" s="129" t="s">
        <v>907</v>
      </c>
      <c r="B10" s="130">
        <v>174719.302482</v>
      </c>
    </row>
    <row r="11" customHeight="true" spans="1:2">
      <c r="A11" s="129" t="s">
        <v>908</v>
      </c>
      <c r="B11" s="131">
        <v>20005</v>
      </c>
    </row>
    <row r="12" customHeight="true" spans="1:2">
      <c r="A12" s="129" t="s">
        <v>909</v>
      </c>
      <c r="B12" s="130">
        <v>8875.94802</v>
      </c>
    </row>
    <row r="13" customHeight="true" spans="1:2">
      <c r="A13" s="129" t="s">
        <v>910</v>
      </c>
      <c r="B13" s="130">
        <v>1868.174868</v>
      </c>
    </row>
    <row r="14" customHeight="true" spans="1:2">
      <c r="A14" s="129" t="s">
        <v>911</v>
      </c>
      <c r="B14" s="130">
        <v>273.982176</v>
      </c>
    </row>
    <row r="15" customHeight="true" spans="1:2">
      <c r="A15" s="129" t="s">
        <v>912</v>
      </c>
      <c r="B15" s="130">
        <v>192.687864</v>
      </c>
    </row>
    <row r="16" customHeight="true" spans="1:2">
      <c r="A16" s="129" t="s">
        <v>913</v>
      </c>
      <c r="B16" s="130">
        <f>B11-B12-B13-B14-B15-B17</f>
        <v>427.480024</v>
      </c>
    </row>
    <row r="17" customHeight="true" spans="1:2">
      <c r="A17" s="129" t="s">
        <v>907</v>
      </c>
      <c r="B17" s="130">
        <v>8366.727048</v>
      </c>
    </row>
    <row r="18" customHeight="true" spans="1:2">
      <c r="A18" s="129" t="s">
        <v>914</v>
      </c>
      <c r="B18" s="131">
        <v>47109</v>
      </c>
    </row>
    <row r="19" customHeight="true" spans="1:2">
      <c r="A19" s="129" t="s">
        <v>915</v>
      </c>
      <c r="B19" s="130">
        <v>27347.366568</v>
      </c>
    </row>
    <row r="20" customHeight="true" spans="1:2">
      <c r="A20" s="129" t="s">
        <v>916</v>
      </c>
      <c r="B20" s="130">
        <v>1847.10048</v>
      </c>
    </row>
    <row r="21" customHeight="true" spans="1:2">
      <c r="A21" s="129" t="s">
        <v>917</v>
      </c>
      <c r="B21" s="130">
        <v>965</v>
      </c>
    </row>
    <row r="22" customHeight="true" spans="1:2">
      <c r="A22" s="129" t="s">
        <v>918</v>
      </c>
      <c r="B22" s="130">
        <f>B18-B19-B20-B21-B23</f>
        <v>51.3811049999968</v>
      </c>
    </row>
    <row r="23" customHeight="true" spans="1:2">
      <c r="A23" s="129" t="s">
        <v>907</v>
      </c>
      <c r="B23" s="130">
        <v>16898.151847</v>
      </c>
    </row>
    <row r="24" customHeight="true" spans="1:2">
      <c r="A24" s="129" t="s">
        <v>919</v>
      </c>
      <c r="B24" s="131">
        <v>83880</v>
      </c>
    </row>
    <row r="25" customHeight="true" spans="1:2">
      <c r="A25" s="129" t="s">
        <v>920</v>
      </c>
      <c r="B25" s="130">
        <v>83700.184644</v>
      </c>
    </row>
    <row r="26" customHeight="true" spans="1:2">
      <c r="A26" s="129" t="s">
        <v>921</v>
      </c>
      <c r="B26" s="130">
        <f>B24-B25</f>
        <v>179.815356000006</v>
      </c>
    </row>
    <row r="27" customHeight="true" spans="1:2">
      <c r="A27" s="132" t="s">
        <v>90</v>
      </c>
      <c r="B27" s="133">
        <f>B24+B18+B11+B6</f>
        <v>574876</v>
      </c>
    </row>
  </sheetData>
  <mergeCells count="1">
    <mergeCell ref="A2:B2"/>
  </mergeCells>
  <printOptions horizontalCentered="true"/>
  <pageMargins left="0.0393700787401575" right="0.0393700787401575" top="0.748031496062992" bottom="0.748031496062992" header="0.31496062992126" footer="0.31496062992126"/>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14"/>
  <sheetViews>
    <sheetView topLeftCell="C4" workbookViewId="0">
      <selection activeCell="C5" sqref="C5:I5"/>
    </sheetView>
  </sheetViews>
  <sheetFormatPr defaultColWidth="10" defaultRowHeight="13.5"/>
  <cols>
    <col min="1" max="2" width="9" style="55" hidden="true"/>
    <col min="3" max="3" width="23.075" style="55" customWidth="true"/>
    <col min="4" max="5" width="23.0666666666667" style="55" customWidth="true"/>
    <col min="6" max="9" width="23.075" style="55" customWidth="true"/>
    <col min="10" max="10" width="9.76666666666667" style="55" customWidth="true"/>
    <col min="11" max="16384" width="10" style="55"/>
  </cols>
  <sheetData>
    <row r="1" s="55" customFormat="true" ht="22.5" hidden="true" spans="1:4">
      <c r="A1" s="57">
        <v>0</v>
      </c>
      <c r="B1" s="57" t="s">
        <v>922</v>
      </c>
      <c r="C1" s="57" t="s">
        <v>923</v>
      </c>
      <c r="D1" s="57" t="s">
        <v>924</v>
      </c>
    </row>
    <row r="2" s="55" customFormat="true" ht="22.5" hidden="true" spans="1:5">
      <c r="A2" s="57">
        <v>0</v>
      </c>
      <c r="B2" s="57" t="s">
        <v>925</v>
      </c>
      <c r="C2" s="57" t="s">
        <v>926</v>
      </c>
      <c r="D2" s="57" t="s">
        <v>927</v>
      </c>
      <c r="E2" s="57"/>
    </row>
    <row r="3" s="55" customFormat="true" hidden="true" spans="1:9">
      <c r="A3" s="57">
        <v>0</v>
      </c>
      <c r="B3" s="57" t="s">
        <v>928</v>
      </c>
      <c r="C3" s="57" t="s">
        <v>929</v>
      </c>
      <c r="E3" s="57" t="s">
        <v>930</v>
      </c>
      <c r="F3" s="57" t="s">
        <v>931</v>
      </c>
      <c r="H3" s="57" t="s">
        <v>932</v>
      </c>
      <c r="I3" s="57" t="s">
        <v>933</v>
      </c>
    </row>
    <row r="4" s="55" customFormat="true" ht="14.3" customHeight="true" spans="1:3">
      <c r="A4" s="57">
        <v>0</v>
      </c>
      <c r="B4" s="57"/>
      <c r="C4" s="57" t="s">
        <v>934</v>
      </c>
    </row>
    <row r="5" s="55" customFormat="true" ht="28.6" customHeight="true" spans="1:9">
      <c r="A5" s="57">
        <v>0</v>
      </c>
      <c r="C5" s="61" t="s">
        <v>935</v>
      </c>
      <c r="D5" s="61"/>
      <c r="E5" s="61"/>
      <c r="F5" s="61"/>
      <c r="G5" s="61"/>
      <c r="H5" s="61"/>
      <c r="I5" s="61"/>
    </row>
    <row r="6" s="55" customFormat="true" ht="14.3" customHeight="true" spans="1:9">
      <c r="A6" s="57">
        <v>0</v>
      </c>
      <c r="C6" s="57"/>
      <c r="D6" s="57"/>
      <c r="I6" s="62" t="s">
        <v>3</v>
      </c>
    </row>
    <row r="7" s="55" customFormat="true" ht="14.3" customHeight="true" spans="1:9">
      <c r="A7" s="57">
        <v>0</v>
      </c>
      <c r="C7" s="108" t="s">
        <v>936</v>
      </c>
      <c r="D7" s="109" t="s">
        <v>937</v>
      </c>
      <c r="E7" s="109"/>
      <c r="F7" s="109"/>
      <c r="G7" s="117" t="s">
        <v>938</v>
      </c>
      <c r="H7" s="117"/>
      <c r="I7" s="117"/>
    </row>
    <row r="8" s="55" customFormat="true" ht="14.3" customHeight="true" spans="1:9">
      <c r="A8" s="57">
        <v>0</v>
      </c>
      <c r="C8" s="108"/>
      <c r="D8" s="110"/>
      <c r="E8" s="118" t="s">
        <v>939</v>
      </c>
      <c r="F8" s="119" t="s">
        <v>940</v>
      </c>
      <c r="G8" s="120"/>
      <c r="H8" s="118" t="s">
        <v>939</v>
      </c>
      <c r="I8" s="123" t="s">
        <v>940</v>
      </c>
    </row>
    <row r="9" s="55" customFormat="true" ht="19.9" customHeight="true" spans="1:9">
      <c r="A9" s="57">
        <v>0</v>
      </c>
      <c r="C9" s="111" t="s">
        <v>941</v>
      </c>
      <c r="D9" s="112" t="s">
        <v>942</v>
      </c>
      <c r="E9" s="121" t="s">
        <v>943</v>
      </c>
      <c r="F9" s="122" t="s">
        <v>944</v>
      </c>
      <c r="G9" s="112" t="s">
        <v>945</v>
      </c>
      <c r="H9" s="121" t="s">
        <v>946</v>
      </c>
      <c r="I9" s="121" t="s">
        <v>947</v>
      </c>
    </row>
    <row r="10" s="55" customFormat="true" ht="27" customHeight="true" spans="1:9">
      <c r="A10" s="57" t="s">
        <v>948</v>
      </c>
      <c r="B10" s="57" t="s">
        <v>949</v>
      </c>
      <c r="C10" s="113" t="s">
        <v>950</v>
      </c>
      <c r="D10" s="114">
        <f t="shared" ref="D10:I10" si="0">D11</f>
        <v>3679422</v>
      </c>
      <c r="E10" s="114">
        <f t="shared" si="0"/>
        <v>1109887</v>
      </c>
      <c r="F10" s="114">
        <f t="shared" si="0"/>
        <v>2569535</v>
      </c>
      <c r="G10" s="114">
        <f t="shared" si="0"/>
        <v>3642519.69</v>
      </c>
      <c r="H10" s="114">
        <f t="shared" si="0"/>
        <v>1088484.69</v>
      </c>
      <c r="I10" s="114">
        <f t="shared" si="0"/>
        <v>2554035</v>
      </c>
    </row>
    <row r="11" s="55" customFormat="true" ht="27" customHeight="true" spans="1:9">
      <c r="A11" s="57" t="s">
        <v>948</v>
      </c>
      <c r="B11" s="57" t="s">
        <v>951</v>
      </c>
      <c r="C11" s="113" t="s">
        <v>952</v>
      </c>
      <c r="D11" s="114">
        <f>E11+F11</f>
        <v>3679422</v>
      </c>
      <c r="E11" s="114">
        <v>1109887</v>
      </c>
      <c r="F11" s="114">
        <v>2569535</v>
      </c>
      <c r="G11" s="114">
        <f>H11+I11</f>
        <v>3642519.69</v>
      </c>
      <c r="H11" s="114">
        <v>1088484.69</v>
      </c>
      <c r="I11" s="114">
        <v>2554035</v>
      </c>
    </row>
    <row r="12" s="55" customFormat="true" ht="27" customHeight="true" spans="1:9">
      <c r="A12" s="57"/>
      <c r="B12" s="57"/>
      <c r="C12" s="115"/>
      <c r="D12" s="116"/>
      <c r="E12" s="116"/>
      <c r="F12" s="116"/>
      <c r="G12" s="116"/>
      <c r="H12" s="116"/>
      <c r="I12" s="116"/>
    </row>
    <row r="13" s="55" customFormat="true" ht="14.3" customHeight="true" spans="1:9">
      <c r="A13" s="57">
        <v>0</v>
      </c>
      <c r="C13" s="57" t="s">
        <v>953</v>
      </c>
      <c r="D13" s="57"/>
      <c r="E13" s="57"/>
      <c r="F13" s="57"/>
      <c r="G13" s="57"/>
      <c r="H13" s="57"/>
      <c r="I13" s="57"/>
    </row>
    <row r="14" s="55" customFormat="true" ht="14.3" customHeight="true" spans="1:9">
      <c r="A14" s="57">
        <v>0</v>
      </c>
      <c r="C14" s="57" t="s">
        <v>954</v>
      </c>
      <c r="D14" s="57"/>
      <c r="E14" s="57"/>
      <c r="F14" s="57"/>
      <c r="G14" s="57"/>
      <c r="H14" s="57"/>
      <c r="I14" s="57"/>
    </row>
  </sheetData>
  <mergeCells count="6">
    <mergeCell ref="C5:I5"/>
    <mergeCell ref="D7:F7"/>
    <mergeCell ref="G7:I7"/>
    <mergeCell ref="C13:I13"/>
    <mergeCell ref="C14:I14"/>
    <mergeCell ref="C7:C8"/>
  </mergeCells>
  <pageMargins left="0.75" right="0.75" top="1" bottom="1" header="0.5" footer="0.5"/>
  <pageSetup paperSize="9" scale="82"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16"/>
  <sheetViews>
    <sheetView topLeftCell="C4" workbookViewId="0">
      <selection activeCell="C5" sqref="C5:E5"/>
    </sheetView>
  </sheetViews>
  <sheetFormatPr defaultColWidth="10" defaultRowHeight="13.5" outlineLevelCol="5"/>
  <cols>
    <col min="1" max="2" width="9" style="55" hidden="true"/>
    <col min="3" max="3" width="51.1583333333333" style="55" customWidth="true"/>
    <col min="4" max="4" width="24.2916666666667" style="55" customWidth="true"/>
    <col min="5" max="5" width="21.7083333333333" style="55" customWidth="true"/>
    <col min="6" max="6" width="9" style="55" hidden="true"/>
    <col min="7" max="7" width="9.76666666666667" style="55" customWidth="true"/>
    <col min="8" max="16384" width="10" style="55"/>
  </cols>
  <sheetData>
    <row r="1" s="55" customFormat="true" ht="22.5" hidden="true" spans="1:3">
      <c r="A1" s="57">
        <v>0</v>
      </c>
      <c r="B1" s="57" t="s">
        <v>955</v>
      </c>
      <c r="C1" s="57" t="s">
        <v>923</v>
      </c>
    </row>
    <row r="2" s="55" customFormat="true" ht="22.5" hidden="true" spans="1:6">
      <c r="A2" s="57">
        <v>0</v>
      </c>
      <c r="B2" s="57" t="s">
        <v>925</v>
      </c>
      <c r="C2" s="57" t="s">
        <v>956</v>
      </c>
      <c r="D2" s="57" t="s">
        <v>926</v>
      </c>
      <c r="E2" s="57" t="s">
        <v>957</v>
      </c>
      <c r="F2" s="57" t="s">
        <v>927</v>
      </c>
    </row>
    <row r="3" s="55" customFormat="true" hidden="true" spans="1:6">
      <c r="A3" s="57">
        <v>0</v>
      </c>
      <c r="B3" s="57" t="s">
        <v>958</v>
      </c>
      <c r="C3" s="57" t="s">
        <v>959</v>
      </c>
      <c r="D3" s="57" t="s">
        <v>960</v>
      </c>
      <c r="E3" s="57" t="s">
        <v>961</v>
      </c>
      <c r="F3" s="57" t="s">
        <v>962</v>
      </c>
    </row>
    <row r="4" s="55" customFormat="true" ht="14.3" customHeight="true" spans="1:3">
      <c r="A4" s="57">
        <v>0</v>
      </c>
      <c r="C4" s="57" t="s">
        <v>963</v>
      </c>
    </row>
    <row r="5" s="55" customFormat="true" ht="28.6" customHeight="true" spans="1:5">
      <c r="A5" s="57">
        <v>0</v>
      </c>
      <c r="C5" s="61" t="s">
        <v>964</v>
      </c>
      <c r="D5" s="61"/>
      <c r="E5" s="61"/>
    </row>
    <row r="6" s="55" customFormat="true" ht="14.3" customHeight="true" spans="1:5">
      <c r="A6" s="57">
        <v>0</v>
      </c>
      <c r="C6" s="57"/>
      <c r="D6" s="57"/>
      <c r="E6" s="62" t="s">
        <v>3</v>
      </c>
    </row>
    <row r="7" s="55" customFormat="true" ht="19.9" customHeight="true" spans="1:5">
      <c r="A7" s="57">
        <v>0</v>
      </c>
      <c r="C7" s="99" t="s">
        <v>965</v>
      </c>
      <c r="D7" s="99" t="s">
        <v>966</v>
      </c>
      <c r="E7" s="104" t="s">
        <v>967</v>
      </c>
    </row>
    <row r="8" s="55" customFormat="true" ht="25.6" customHeight="true" spans="1:6">
      <c r="A8" s="57" t="s">
        <v>948</v>
      </c>
      <c r="B8" s="57" t="s">
        <v>968</v>
      </c>
      <c r="C8" s="100" t="s">
        <v>969</v>
      </c>
      <c r="D8" s="101"/>
      <c r="E8" s="105">
        <v>1099957.7</v>
      </c>
      <c r="F8" s="57">
        <v>1</v>
      </c>
    </row>
    <row r="9" s="55" customFormat="true" ht="25.6" customHeight="true" spans="1:6">
      <c r="A9" s="57" t="s">
        <v>948</v>
      </c>
      <c r="B9" s="57" t="s">
        <v>970</v>
      </c>
      <c r="C9" s="100" t="s">
        <v>971</v>
      </c>
      <c r="D9" s="101">
        <v>1109887</v>
      </c>
      <c r="E9" s="105"/>
      <c r="F9" s="57">
        <v>2</v>
      </c>
    </row>
    <row r="10" s="55" customFormat="true" ht="25.6" customHeight="true" spans="1:6">
      <c r="A10" s="57" t="s">
        <v>948</v>
      </c>
      <c r="B10" s="57" t="s">
        <v>972</v>
      </c>
      <c r="C10" s="100" t="s">
        <v>973</v>
      </c>
      <c r="D10" s="101"/>
      <c r="E10" s="105">
        <f>E11+E12</f>
        <v>98784</v>
      </c>
      <c r="F10" s="57">
        <v>3</v>
      </c>
    </row>
    <row r="11" s="55" customFormat="true" ht="25.6" customHeight="true" spans="1:6">
      <c r="A11" s="57" t="s">
        <v>948</v>
      </c>
      <c r="B11" s="59" t="s">
        <v>974</v>
      </c>
      <c r="C11" s="100" t="s">
        <v>975</v>
      </c>
      <c r="D11" s="101"/>
      <c r="E11" s="105"/>
      <c r="F11" s="57">
        <v>4</v>
      </c>
    </row>
    <row r="12" s="55" customFormat="true" ht="25.6" customHeight="true" spans="1:6">
      <c r="A12" s="57" t="s">
        <v>948</v>
      </c>
      <c r="B12" s="57" t="s">
        <v>976</v>
      </c>
      <c r="C12" s="100" t="s">
        <v>977</v>
      </c>
      <c r="D12" s="101"/>
      <c r="E12" s="105">
        <v>98784</v>
      </c>
      <c r="F12" s="57">
        <v>5</v>
      </c>
    </row>
    <row r="13" s="55" customFormat="true" ht="25.6" customHeight="true" spans="1:6">
      <c r="A13" s="57" t="s">
        <v>948</v>
      </c>
      <c r="B13" s="57" t="s">
        <v>978</v>
      </c>
      <c r="C13" s="100" t="s">
        <v>979</v>
      </c>
      <c r="D13" s="101"/>
      <c r="E13" s="107">
        <f>110257.009636</f>
        <v>110257.009636</v>
      </c>
      <c r="F13" s="57">
        <v>6</v>
      </c>
    </row>
    <row r="14" s="55" customFormat="true" ht="25.6" customHeight="true" spans="1:6">
      <c r="A14" s="57" t="s">
        <v>948</v>
      </c>
      <c r="B14" s="57" t="s">
        <v>980</v>
      </c>
      <c r="C14" s="100" t="s">
        <v>981</v>
      </c>
      <c r="D14" s="101"/>
      <c r="E14" s="107">
        <v>1088484.69</v>
      </c>
      <c r="F14" s="57">
        <v>7</v>
      </c>
    </row>
    <row r="15" s="55" customFormat="true" ht="25.6" customHeight="true" spans="1:6">
      <c r="A15" s="57" t="s">
        <v>948</v>
      </c>
      <c r="B15" s="57" t="s">
        <v>982</v>
      </c>
      <c r="C15" s="100" t="s">
        <v>983</v>
      </c>
      <c r="D15" s="101"/>
      <c r="E15" s="105"/>
      <c r="F15" s="57">
        <v>8</v>
      </c>
    </row>
    <row r="16" s="55" customFormat="true" ht="25.6" customHeight="true" spans="1:6">
      <c r="A16" s="57" t="s">
        <v>948</v>
      </c>
      <c r="B16" s="57" t="s">
        <v>984</v>
      </c>
      <c r="C16" s="102" t="s">
        <v>985</v>
      </c>
      <c r="D16" s="103"/>
      <c r="E16" s="106"/>
      <c r="F16" s="57">
        <v>9</v>
      </c>
    </row>
  </sheetData>
  <mergeCells count="1">
    <mergeCell ref="C5:E5"/>
  </mergeCells>
  <pageMargins left="0.75" right="0.75" top="1" bottom="1" header="0.5" footer="0.5"/>
  <pageSetup paperSize="9" scale="90"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14"/>
  <sheetViews>
    <sheetView topLeftCell="C4" workbookViewId="0">
      <selection activeCell="C5" sqref="C5:E5"/>
    </sheetView>
  </sheetViews>
  <sheetFormatPr defaultColWidth="10" defaultRowHeight="13.5" outlineLevelCol="5"/>
  <cols>
    <col min="1" max="2" width="9" style="55" hidden="true"/>
    <col min="3" max="3" width="51.1583333333333" style="55" customWidth="true"/>
    <col min="4" max="4" width="24.2916666666667" style="55" customWidth="true"/>
    <col min="5" max="5" width="21.7083333333333" style="55" customWidth="true"/>
    <col min="6" max="6" width="9" style="55" hidden="true"/>
    <col min="7" max="7" width="9.76666666666667" style="55" customWidth="true"/>
    <col min="8" max="16384" width="10" style="55"/>
  </cols>
  <sheetData>
    <row r="1" s="55" customFormat="true" ht="22.5" hidden="true" spans="1:4">
      <c r="A1" s="57">
        <v>0</v>
      </c>
      <c r="B1" s="57" t="s">
        <v>986</v>
      </c>
      <c r="C1" s="57" t="s">
        <v>923</v>
      </c>
      <c r="D1" s="57"/>
    </row>
    <row r="2" s="55" customFormat="true" ht="22.5" hidden="true" spans="1:6">
      <c r="A2" s="57">
        <v>0</v>
      </c>
      <c r="B2" s="57" t="s">
        <v>925</v>
      </c>
      <c r="C2" s="57" t="s">
        <v>956</v>
      </c>
      <c r="D2" s="57" t="s">
        <v>926</v>
      </c>
      <c r="E2" s="57" t="s">
        <v>957</v>
      </c>
      <c r="F2" s="57" t="s">
        <v>927</v>
      </c>
    </row>
    <row r="3" s="55" customFormat="true" hidden="true" spans="1:6">
      <c r="A3" s="57">
        <v>0</v>
      </c>
      <c r="B3" s="57" t="s">
        <v>958</v>
      </c>
      <c r="C3" s="57" t="s">
        <v>959</v>
      </c>
      <c r="D3" s="57" t="s">
        <v>960</v>
      </c>
      <c r="E3" s="57" t="s">
        <v>961</v>
      </c>
      <c r="F3" s="57" t="s">
        <v>962</v>
      </c>
    </row>
    <row r="4" s="55" customFormat="true" ht="14.3" customHeight="true" spans="1:3">
      <c r="A4" s="57">
        <v>0</v>
      </c>
      <c r="C4" s="57" t="s">
        <v>987</v>
      </c>
    </row>
    <row r="5" s="55" customFormat="true" ht="28.6" customHeight="true" spans="1:5">
      <c r="A5" s="57">
        <v>0</v>
      </c>
      <c r="C5" s="61" t="s">
        <v>988</v>
      </c>
      <c r="D5" s="61"/>
      <c r="E5" s="61"/>
    </row>
    <row r="6" s="55" customFormat="true" ht="14.3" customHeight="true" spans="1:5">
      <c r="A6" s="57">
        <v>0</v>
      </c>
      <c r="C6" s="57"/>
      <c r="D6" s="57"/>
      <c r="E6" s="62" t="s">
        <v>3</v>
      </c>
    </row>
    <row r="7" s="55" customFormat="true" ht="19.9" customHeight="true" spans="1:5">
      <c r="A7" s="57">
        <v>0</v>
      </c>
      <c r="C7" s="99" t="s">
        <v>965</v>
      </c>
      <c r="D7" s="99" t="s">
        <v>966</v>
      </c>
      <c r="E7" s="104" t="s">
        <v>967</v>
      </c>
    </row>
    <row r="8" s="55" customFormat="true" ht="25.6" customHeight="true" spans="1:6">
      <c r="A8" s="57" t="s">
        <v>948</v>
      </c>
      <c r="B8" s="57" t="s">
        <v>989</v>
      </c>
      <c r="C8" s="100" t="s">
        <v>990</v>
      </c>
      <c r="D8" s="101"/>
      <c r="E8" s="105">
        <v>2169435</v>
      </c>
      <c r="F8" s="57">
        <v>1</v>
      </c>
    </row>
    <row r="9" s="55" customFormat="true" ht="25.6" customHeight="true" spans="1:6">
      <c r="A9" s="57" t="s">
        <v>948</v>
      </c>
      <c r="B9" s="57" t="s">
        <v>991</v>
      </c>
      <c r="C9" s="100" t="s">
        <v>992</v>
      </c>
      <c r="D9" s="101">
        <v>2569535</v>
      </c>
      <c r="E9" s="105"/>
      <c r="F9" s="57">
        <v>2</v>
      </c>
    </row>
    <row r="10" s="55" customFormat="true" ht="25.6" customHeight="true" spans="1:6">
      <c r="A10" s="57" t="s">
        <v>948</v>
      </c>
      <c r="B10" s="57" t="s">
        <v>993</v>
      </c>
      <c r="C10" s="100" t="s">
        <v>994</v>
      </c>
      <c r="D10" s="101"/>
      <c r="E10" s="81">
        <v>567203</v>
      </c>
      <c r="F10" s="57">
        <v>3</v>
      </c>
    </row>
    <row r="11" s="55" customFormat="true" ht="25.6" customHeight="true" spans="1:6">
      <c r="A11" s="57" t="s">
        <v>948</v>
      </c>
      <c r="B11" s="57" t="s">
        <v>995</v>
      </c>
      <c r="C11" s="100" t="s">
        <v>996</v>
      </c>
      <c r="D11" s="101"/>
      <c r="E11" s="81">
        <v>182603</v>
      </c>
      <c r="F11" s="57">
        <v>4</v>
      </c>
    </row>
    <row r="12" s="55" customFormat="true" ht="25.6" customHeight="true" spans="1:6">
      <c r="A12" s="57" t="s">
        <v>948</v>
      </c>
      <c r="B12" s="57" t="s">
        <v>997</v>
      </c>
      <c r="C12" s="100" t="s">
        <v>998</v>
      </c>
      <c r="D12" s="101"/>
      <c r="E12" s="105">
        <v>2554035</v>
      </c>
      <c r="F12" s="57">
        <v>5</v>
      </c>
    </row>
    <row r="13" s="55" customFormat="true" ht="25.6" customHeight="true" spans="1:6">
      <c r="A13" s="57" t="s">
        <v>948</v>
      </c>
      <c r="B13" s="57" t="s">
        <v>999</v>
      </c>
      <c r="C13" s="100" t="s">
        <v>1000</v>
      </c>
      <c r="D13" s="101"/>
      <c r="E13" s="105"/>
      <c r="F13" s="57">
        <v>6</v>
      </c>
    </row>
    <row r="14" s="55" customFormat="true" ht="25.6" customHeight="true" spans="1:6">
      <c r="A14" s="57" t="s">
        <v>948</v>
      </c>
      <c r="B14" s="57" t="s">
        <v>1001</v>
      </c>
      <c r="C14" s="102" t="s">
        <v>1002</v>
      </c>
      <c r="D14" s="103"/>
      <c r="E14" s="106"/>
      <c r="F14" s="57">
        <v>7</v>
      </c>
    </row>
  </sheetData>
  <mergeCells count="1">
    <mergeCell ref="C5:E5"/>
  </mergeCells>
  <pageMargins left="0.75" right="0.75" top="1" bottom="1" header="0.5" footer="0.5"/>
  <pageSetup paperSize="9" scale="90"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G31"/>
  <sheetViews>
    <sheetView topLeftCell="C4" workbookViewId="0">
      <selection activeCell="C5" sqref="C5:F5"/>
    </sheetView>
  </sheetViews>
  <sheetFormatPr defaultColWidth="10" defaultRowHeight="13.5" outlineLevelCol="6"/>
  <cols>
    <col min="1" max="2" width="9" style="55" hidden="true"/>
    <col min="3" max="3" width="38.8166666666667" style="55" customWidth="true"/>
    <col min="4" max="4" width="18.725" style="55" customWidth="true"/>
    <col min="5" max="5" width="28.9083333333333" style="55" customWidth="true"/>
    <col min="6" max="6" width="24.9666666666667" style="55" customWidth="true"/>
    <col min="7" max="7" width="9" style="55" hidden="true"/>
    <col min="8" max="8" width="9.76666666666667" style="55" customWidth="true"/>
    <col min="9" max="16384" width="10" style="55"/>
  </cols>
  <sheetData>
    <row r="1" s="55" customFormat="true" ht="22.5" hidden="true" spans="1:4">
      <c r="A1" s="57">
        <v>0</v>
      </c>
      <c r="B1" s="57" t="s">
        <v>1003</v>
      </c>
      <c r="C1" s="57" t="s">
        <v>923</v>
      </c>
      <c r="D1" s="57"/>
    </row>
    <row r="2" s="55" customFormat="true" ht="22.5" hidden="true" spans="1:6">
      <c r="A2" s="57">
        <v>0</v>
      </c>
      <c r="B2" s="57" t="s">
        <v>925</v>
      </c>
      <c r="C2" s="57" t="s">
        <v>956</v>
      </c>
      <c r="D2" s="57" t="s">
        <v>926</v>
      </c>
      <c r="E2" s="57" t="s">
        <v>957</v>
      </c>
      <c r="F2" s="57" t="s">
        <v>927</v>
      </c>
    </row>
    <row r="3" s="55" customFormat="true" hidden="true" spans="1:7">
      <c r="A3" s="57">
        <v>0</v>
      </c>
      <c r="B3" s="57" t="s">
        <v>958</v>
      </c>
      <c r="C3" s="57" t="s">
        <v>959</v>
      </c>
      <c r="E3" s="57" t="s">
        <v>1004</v>
      </c>
      <c r="F3" s="57" t="s">
        <v>1005</v>
      </c>
      <c r="G3" s="57" t="s">
        <v>962</v>
      </c>
    </row>
    <row r="4" s="55" customFormat="true" ht="14.3" customHeight="true" spans="1:3">
      <c r="A4" s="57">
        <v>0</v>
      </c>
      <c r="C4" s="59" t="s">
        <v>1006</v>
      </c>
    </row>
    <row r="5" s="55" customFormat="true" ht="28.6" customHeight="true" spans="1:6">
      <c r="A5" s="57">
        <v>0</v>
      </c>
      <c r="C5" s="61" t="s">
        <v>1007</v>
      </c>
      <c r="D5" s="61"/>
      <c r="E5" s="61"/>
      <c r="F5" s="61"/>
    </row>
    <row r="6" s="55" customFormat="true" ht="14.3" customHeight="true" spans="1:6">
      <c r="A6" s="57">
        <v>0</v>
      </c>
      <c r="F6" s="62" t="s">
        <v>3</v>
      </c>
    </row>
    <row r="7" s="55" customFormat="true" ht="21.85" customHeight="true" spans="1:6">
      <c r="A7" s="57">
        <v>0</v>
      </c>
      <c r="C7" s="65" t="s">
        <v>965</v>
      </c>
      <c r="D7" s="70" t="s">
        <v>1008</v>
      </c>
      <c r="E7" s="70" t="s">
        <v>1009</v>
      </c>
      <c r="F7" s="65" t="s">
        <v>1010</v>
      </c>
    </row>
    <row r="8" s="55" customFormat="true" ht="19.9" customHeight="true" spans="1:7">
      <c r="A8" s="57" t="s">
        <v>948</v>
      </c>
      <c r="B8" s="57" t="s">
        <v>1011</v>
      </c>
      <c r="C8" s="85" t="s">
        <v>1012</v>
      </c>
      <c r="D8" s="76" t="s">
        <v>1013</v>
      </c>
      <c r="E8" s="82">
        <f>E9+E11</f>
        <v>665987</v>
      </c>
      <c r="F8" s="88">
        <f>F9+F11</f>
        <v>540987</v>
      </c>
      <c r="G8" s="57">
        <v>1</v>
      </c>
    </row>
    <row r="9" s="55" customFormat="true" ht="19.9" customHeight="true" spans="1:7">
      <c r="A9" s="57" t="s">
        <v>948</v>
      </c>
      <c r="B9" s="57" t="s">
        <v>972</v>
      </c>
      <c r="C9" s="85" t="s">
        <v>1014</v>
      </c>
      <c r="D9" s="76" t="s">
        <v>943</v>
      </c>
      <c r="E9" s="89">
        <v>98784</v>
      </c>
      <c r="F9" s="90">
        <v>98784</v>
      </c>
      <c r="G9" s="57">
        <v>2</v>
      </c>
    </row>
    <row r="10" s="55" customFormat="true" ht="22.6" customHeight="true" spans="1:7">
      <c r="A10" s="57" t="s">
        <v>948</v>
      </c>
      <c r="B10" s="57" t="s">
        <v>1015</v>
      </c>
      <c r="C10" s="85" t="s">
        <v>1016</v>
      </c>
      <c r="D10" s="76" t="s">
        <v>944</v>
      </c>
      <c r="E10" s="89">
        <v>92784</v>
      </c>
      <c r="F10" s="90">
        <v>92784</v>
      </c>
      <c r="G10" s="57">
        <v>3</v>
      </c>
    </row>
    <row r="11" s="55" customFormat="true" ht="19.9" customHeight="true" spans="1:7">
      <c r="A11" s="57" t="s">
        <v>948</v>
      </c>
      <c r="B11" s="57" t="s">
        <v>993</v>
      </c>
      <c r="C11" s="85" t="s">
        <v>1017</v>
      </c>
      <c r="D11" s="76" t="s">
        <v>1018</v>
      </c>
      <c r="E11" s="89">
        <v>567203</v>
      </c>
      <c r="F11" s="90">
        <v>442203</v>
      </c>
      <c r="G11" s="57">
        <v>4</v>
      </c>
    </row>
    <row r="12" s="55" customFormat="true" ht="22.6" customHeight="true" spans="1:7">
      <c r="A12" s="57" t="s">
        <v>948</v>
      </c>
      <c r="B12" s="57" t="s">
        <v>1019</v>
      </c>
      <c r="C12" s="86" t="s">
        <v>1016</v>
      </c>
      <c r="D12" s="87" t="s">
        <v>946</v>
      </c>
      <c r="E12" s="91">
        <v>169603</v>
      </c>
      <c r="F12" s="92">
        <v>104603</v>
      </c>
      <c r="G12" s="57">
        <v>5</v>
      </c>
    </row>
    <row r="13" s="55" customFormat="true" ht="19.9" customHeight="true" spans="1:7">
      <c r="A13" s="57" t="s">
        <v>948</v>
      </c>
      <c r="B13" s="57" t="s">
        <v>1020</v>
      </c>
      <c r="C13" s="85" t="s">
        <v>1021</v>
      </c>
      <c r="D13" s="76" t="s">
        <v>1022</v>
      </c>
      <c r="E13" s="93">
        <f>E14+E15</f>
        <v>289387</v>
      </c>
      <c r="F13" s="94">
        <f>F14+F15</f>
        <v>289387</v>
      </c>
      <c r="G13" s="57">
        <v>6</v>
      </c>
    </row>
    <row r="14" s="55" customFormat="true" ht="19.9" customHeight="true" spans="1:7">
      <c r="A14" s="57" t="s">
        <v>948</v>
      </c>
      <c r="B14" s="57" t="s">
        <v>978</v>
      </c>
      <c r="C14" s="85" t="s">
        <v>1014</v>
      </c>
      <c r="D14" s="76" t="s">
        <v>1023</v>
      </c>
      <c r="E14" s="89">
        <v>106784</v>
      </c>
      <c r="F14" s="90">
        <v>106784</v>
      </c>
      <c r="G14" s="57">
        <v>7</v>
      </c>
    </row>
    <row r="15" s="55" customFormat="true" ht="19.9" customHeight="true" spans="1:7">
      <c r="A15" s="57" t="s">
        <v>948</v>
      </c>
      <c r="B15" s="57" t="s">
        <v>995</v>
      </c>
      <c r="C15" s="86" t="s">
        <v>1017</v>
      </c>
      <c r="D15" s="87" t="s">
        <v>1024</v>
      </c>
      <c r="E15" s="91">
        <v>182603</v>
      </c>
      <c r="F15" s="92">
        <v>182603</v>
      </c>
      <c r="G15" s="57">
        <v>8</v>
      </c>
    </row>
    <row r="16" s="55" customFormat="true" ht="19.9" customHeight="true" spans="1:7">
      <c r="A16" s="57" t="s">
        <v>948</v>
      </c>
      <c r="B16" s="57" t="s">
        <v>1025</v>
      </c>
      <c r="C16" s="85" t="s">
        <v>1026</v>
      </c>
      <c r="D16" s="76" t="s">
        <v>1027</v>
      </c>
      <c r="E16" s="95">
        <f>E17+E18</f>
        <v>106275.200468</v>
      </c>
      <c r="F16" s="96">
        <f>F17+F18</f>
        <v>106275.200468</v>
      </c>
      <c r="G16" s="57">
        <v>9</v>
      </c>
    </row>
    <row r="17" s="55" customFormat="true" ht="19.9" customHeight="true" spans="1:7">
      <c r="A17" s="57" t="s">
        <v>948</v>
      </c>
      <c r="B17" s="57" t="s">
        <v>1028</v>
      </c>
      <c r="C17" s="85" t="s">
        <v>1014</v>
      </c>
      <c r="D17" s="76" t="s">
        <v>1029</v>
      </c>
      <c r="E17" s="95">
        <v>35369.8728</v>
      </c>
      <c r="F17" s="96">
        <v>35369.8728</v>
      </c>
      <c r="G17" s="57">
        <v>10</v>
      </c>
    </row>
    <row r="18" s="55" customFormat="true" ht="19.9" customHeight="true" spans="1:7">
      <c r="A18" s="57" t="s">
        <v>948</v>
      </c>
      <c r="B18" s="57" t="s">
        <v>1030</v>
      </c>
      <c r="C18" s="86" t="s">
        <v>1017</v>
      </c>
      <c r="D18" s="87" t="s">
        <v>1031</v>
      </c>
      <c r="E18" s="97">
        <v>70905.327668</v>
      </c>
      <c r="F18" s="98">
        <v>70905.327668</v>
      </c>
      <c r="G18" s="57">
        <v>11</v>
      </c>
    </row>
    <row r="19" s="55" customFormat="true" ht="19.9" customHeight="true" spans="1:7">
      <c r="A19" s="57" t="s">
        <v>948</v>
      </c>
      <c r="B19" s="57" t="s">
        <v>1032</v>
      </c>
      <c r="C19" s="85" t="s">
        <v>1033</v>
      </c>
      <c r="D19" s="76" t="s">
        <v>1034</v>
      </c>
      <c r="E19" s="95">
        <f>E20+E23</f>
        <v>355433.5</v>
      </c>
      <c r="F19" s="96">
        <f>F20+F23</f>
        <v>355433.5</v>
      </c>
      <c r="G19" s="57">
        <v>12</v>
      </c>
    </row>
    <row r="20" s="55" customFormat="true" ht="19.9" customHeight="true" spans="1:7">
      <c r="A20" s="57" t="s">
        <v>948</v>
      </c>
      <c r="B20" s="57" t="s">
        <v>1035</v>
      </c>
      <c r="C20" s="85" t="s">
        <v>1014</v>
      </c>
      <c r="D20" s="76" t="s">
        <v>1036</v>
      </c>
      <c r="E20" s="95">
        <v>202336.5</v>
      </c>
      <c r="F20" s="96">
        <v>202336.5</v>
      </c>
      <c r="G20" s="57">
        <v>13</v>
      </c>
    </row>
    <row r="21" s="55" customFormat="true" ht="19.9" customHeight="true" spans="1:7">
      <c r="A21" s="57" t="s">
        <v>948</v>
      </c>
      <c r="B21" s="57" t="s">
        <v>1037</v>
      </c>
      <c r="C21" s="85" t="s">
        <v>1038</v>
      </c>
      <c r="D21" s="76"/>
      <c r="E21" s="95">
        <v>202274</v>
      </c>
      <c r="F21" s="96">
        <v>202274</v>
      </c>
      <c r="G21" s="57">
        <v>14</v>
      </c>
    </row>
    <row r="22" s="55" customFormat="true" ht="22.6" customHeight="true" spans="1:7">
      <c r="A22" s="57" t="s">
        <v>948</v>
      </c>
      <c r="B22" s="57" t="s">
        <v>1039</v>
      </c>
      <c r="C22" s="85" t="s">
        <v>1040</v>
      </c>
      <c r="D22" s="76" t="s">
        <v>1041</v>
      </c>
      <c r="E22" s="95">
        <f>E20-E21</f>
        <v>62.5</v>
      </c>
      <c r="F22" s="96">
        <f>F20-F21</f>
        <v>62.5</v>
      </c>
      <c r="G22" s="57">
        <v>15</v>
      </c>
    </row>
    <row r="23" s="55" customFormat="true" ht="19.9" customHeight="true" spans="1:7">
      <c r="A23" s="57" t="s">
        <v>948</v>
      </c>
      <c r="B23" s="57" t="s">
        <v>1042</v>
      </c>
      <c r="C23" s="85" t="s">
        <v>1017</v>
      </c>
      <c r="D23" s="76" t="s">
        <v>1043</v>
      </c>
      <c r="E23" s="95">
        <v>153097</v>
      </c>
      <c r="F23" s="96">
        <v>153097</v>
      </c>
      <c r="G23" s="57">
        <v>16</v>
      </c>
    </row>
    <row r="24" s="55" customFormat="true" ht="19.9" customHeight="true" spans="1:7">
      <c r="A24" s="57" t="s">
        <v>948</v>
      </c>
      <c r="B24" s="57" t="s">
        <v>1044</v>
      </c>
      <c r="C24" s="85" t="s">
        <v>1038</v>
      </c>
      <c r="D24" s="76"/>
      <c r="E24" s="95">
        <v>117597</v>
      </c>
      <c r="F24" s="96">
        <v>117597</v>
      </c>
      <c r="G24" s="57">
        <v>17</v>
      </c>
    </row>
    <row r="25" s="55" customFormat="true" ht="22.6" customHeight="true" spans="1:7">
      <c r="A25" s="57" t="s">
        <v>948</v>
      </c>
      <c r="B25" s="57" t="s">
        <v>1045</v>
      </c>
      <c r="C25" s="86" t="s">
        <v>1046</v>
      </c>
      <c r="D25" s="87" t="s">
        <v>1047</v>
      </c>
      <c r="E25" s="97">
        <f>E23-E24</f>
        <v>35500</v>
      </c>
      <c r="F25" s="98">
        <f>F23-F24</f>
        <v>35500</v>
      </c>
      <c r="G25" s="57">
        <v>18</v>
      </c>
    </row>
    <row r="26" s="55" customFormat="true" ht="19.9" customHeight="true" spans="1:7">
      <c r="A26" s="57" t="s">
        <v>948</v>
      </c>
      <c r="B26" s="57" t="s">
        <v>1048</v>
      </c>
      <c r="C26" s="85" t="s">
        <v>1049</v>
      </c>
      <c r="D26" s="76" t="s">
        <v>1050</v>
      </c>
      <c r="E26" s="95">
        <f>E27+E28</f>
        <v>92149.771066</v>
      </c>
      <c r="F26" s="96">
        <f>F27+F28</f>
        <v>92149.771066</v>
      </c>
      <c r="G26" s="57">
        <v>19</v>
      </c>
    </row>
    <row r="27" s="55" customFormat="true" ht="19.9" customHeight="true" spans="1:7">
      <c r="A27" s="57" t="s">
        <v>948</v>
      </c>
      <c r="B27" s="57" t="s">
        <v>1051</v>
      </c>
      <c r="C27" s="85" t="s">
        <v>1014</v>
      </c>
      <c r="D27" s="76" t="s">
        <v>1052</v>
      </c>
      <c r="E27" s="95">
        <v>30906.160066</v>
      </c>
      <c r="F27" s="96">
        <v>30906.160066</v>
      </c>
      <c r="G27" s="57">
        <v>20</v>
      </c>
    </row>
    <row r="28" s="55" customFormat="true" ht="19.9" customHeight="true" spans="1:7">
      <c r="A28" s="57" t="s">
        <v>948</v>
      </c>
      <c r="B28" s="57" t="s">
        <v>1053</v>
      </c>
      <c r="C28" s="86" t="s">
        <v>1017</v>
      </c>
      <c r="D28" s="87" t="s">
        <v>1054</v>
      </c>
      <c r="E28" s="97">
        <v>61243.611</v>
      </c>
      <c r="F28" s="98">
        <v>61243.611</v>
      </c>
      <c r="G28" s="57">
        <v>21</v>
      </c>
    </row>
    <row r="29" s="55" customFormat="true" ht="14.3" customHeight="true" spans="1:7">
      <c r="A29" s="57">
        <v>0</v>
      </c>
      <c r="C29" s="57" t="s">
        <v>1055</v>
      </c>
      <c r="D29" s="57"/>
      <c r="E29" s="57"/>
      <c r="F29" s="57"/>
      <c r="G29" s="57"/>
    </row>
    <row r="30" s="55" customFormat="true" ht="14.3" customHeight="true" spans="1:7">
      <c r="A30" s="57">
        <v>0</v>
      </c>
      <c r="C30" s="57" t="s">
        <v>1056</v>
      </c>
      <c r="D30" s="57"/>
      <c r="E30" s="57"/>
      <c r="F30" s="57"/>
      <c r="G30" s="57"/>
    </row>
    <row r="31" s="55" customFormat="true" ht="14.3" customHeight="true" spans="7:7">
      <c r="G31" s="57"/>
    </row>
  </sheetData>
  <mergeCells count="3">
    <mergeCell ref="C5:F5"/>
    <mergeCell ref="C29:F29"/>
    <mergeCell ref="C30:F30"/>
  </mergeCells>
  <pageMargins left="0.75" right="0.75" top="1" bottom="1" header="0.5" footer="0.5"/>
  <pageSetup paperSize="9" scale="79" orientation="portrait"/>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14"/>
  <sheetViews>
    <sheetView topLeftCell="C4" workbookViewId="0">
      <selection activeCell="C5" sqref="C5:F5"/>
    </sheetView>
  </sheetViews>
  <sheetFormatPr defaultColWidth="10" defaultRowHeight="13.5" outlineLevelCol="7"/>
  <cols>
    <col min="1" max="2" width="9" style="55" hidden="true"/>
    <col min="3" max="3" width="42.475" style="55" customWidth="true"/>
    <col min="4" max="4" width="18.45" style="55" customWidth="true"/>
    <col min="5" max="6" width="20.7583333333333" style="55" customWidth="true"/>
    <col min="7" max="7" width="19.1333333333333" style="55" customWidth="true"/>
    <col min="8" max="8" width="9" style="55" hidden="true"/>
    <col min="9" max="9" width="9.76666666666667" style="55" customWidth="true"/>
    <col min="10" max="16384" width="10" style="55"/>
  </cols>
  <sheetData>
    <row r="1" s="55" customFormat="true" ht="22.5" hidden="true" spans="1:4">
      <c r="A1" s="57">
        <v>0</v>
      </c>
      <c r="B1" s="57" t="s">
        <v>1057</v>
      </c>
      <c r="C1" s="57" t="s">
        <v>923</v>
      </c>
      <c r="D1" s="57" t="s">
        <v>1058</v>
      </c>
    </row>
    <row r="2" s="55" customFormat="true" ht="22.5" hidden="true" spans="1:6">
      <c r="A2" s="57">
        <v>0</v>
      </c>
      <c r="B2" s="57" t="s">
        <v>925</v>
      </c>
      <c r="C2" s="57" t="s">
        <v>956</v>
      </c>
      <c r="D2" s="57" t="s">
        <v>926</v>
      </c>
      <c r="E2" s="57" t="s">
        <v>957</v>
      </c>
      <c r="F2" s="57" t="s">
        <v>1059</v>
      </c>
    </row>
    <row r="3" s="55" customFormat="true" hidden="true" spans="1:8">
      <c r="A3" s="57">
        <v>0</v>
      </c>
      <c r="B3" s="57" t="s">
        <v>958</v>
      </c>
      <c r="C3" s="57" t="s">
        <v>959</v>
      </c>
      <c r="E3" s="57" t="s">
        <v>1004</v>
      </c>
      <c r="F3" s="57" t="s">
        <v>1005</v>
      </c>
      <c r="G3" s="57" t="s">
        <v>1060</v>
      </c>
      <c r="H3" s="57" t="s">
        <v>962</v>
      </c>
    </row>
    <row r="4" s="55" customFormat="true" ht="14.3" customHeight="true" spans="1:3">
      <c r="A4" s="57">
        <v>0</v>
      </c>
      <c r="C4" s="59" t="s">
        <v>1061</v>
      </c>
    </row>
    <row r="5" s="55" customFormat="true" ht="18.8" customHeight="true" spans="1:6">
      <c r="A5" s="57">
        <v>0</v>
      </c>
      <c r="C5" s="61" t="s">
        <v>1062</v>
      </c>
      <c r="D5" s="61"/>
      <c r="E5" s="61"/>
      <c r="F5" s="61"/>
    </row>
    <row r="6" s="55" customFormat="true" ht="14.3" customHeight="true" spans="1:7">
      <c r="A6" s="57">
        <v>0</v>
      </c>
      <c r="C6" s="62" t="s">
        <v>3</v>
      </c>
      <c r="D6" s="62"/>
      <c r="E6" s="62"/>
      <c r="F6" s="62"/>
      <c r="G6" s="62"/>
    </row>
    <row r="7" s="55" customFormat="true" ht="14.3" customHeight="true" spans="1:7">
      <c r="A7" s="57">
        <v>0</v>
      </c>
      <c r="C7" s="63" t="s">
        <v>4</v>
      </c>
      <c r="D7" s="70" t="s">
        <v>941</v>
      </c>
      <c r="E7" s="70" t="s">
        <v>1009</v>
      </c>
      <c r="F7" s="77" t="s">
        <v>1010</v>
      </c>
      <c r="G7" s="77" t="s">
        <v>1063</v>
      </c>
    </row>
    <row r="8" s="55" customFormat="true" ht="19.9" customHeight="true" spans="1:8">
      <c r="A8" s="57" t="s">
        <v>948</v>
      </c>
      <c r="B8" s="57" t="s">
        <v>1064</v>
      </c>
      <c r="C8" s="66" t="s">
        <v>1065</v>
      </c>
      <c r="D8" s="71" t="s">
        <v>942</v>
      </c>
      <c r="E8" s="78">
        <f>E9+E10</f>
        <v>3679422</v>
      </c>
      <c r="F8" s="78">
        <f>F9+F10</f>
        <v>3679422</v>
      </c>
      <c r="G8" s="79"/>
      <c r="H8" s="57">
        <v>1</v>
      </c>
    </row>
    <row r="9" s="55" customFormat="true" ht="19.9" customHeight="true" spans="1:8">
      <c r="A9" s="57" t="s">
        <v>948</v>
      </c>
      <c r="B9" s="57" t="s">
        <v>1066</v>
      </c>
      <c r="C9" s="72" t="s">
        <v>1067</v>
      </c>
      <c r="D9" s="73" t="s">
        <v>943</v>
      </c>
      <c r="E9" s="80">
        <v>1109887</v>
      </c>
      <c r="F9" s="81">
        <v>1109887</v>
      </c>
      <c r="G9" s="82"/>
      <c r="H9" s="57">
        <v>2</v>
      </c>
    </row>
    <row r="10" s="55" customFormat="true" ht="19.9" customHeight="true" spans="1:8">
      <c r="A10" s="57" t="s">
        <v>948</v>
      </c>
      <c r="B10" s="57" t="s">
        <v>1068</v>
      </c>
      <c r="C10" s="66" t="s">
        <v>1069</v>
      </c>
      <c r="D10" s="71" t="s">
        <v>944</v>
      </c>
      <c r="E10" s="78">
        <v>2569535</v>
      </c>
      <c r="F10" s="78">
        <v>2569535</v>
      </c>
      <c r="G10" s="79"/>
      <c r="H10" s="57">
        <v>3</v>
      </c>
    </row>
    <row r="11" s="55" customFormat="true" ht="19.9" customHeight="true" spans="1:8">
      <c r="A11" s="57" t="s">
        <v>948</v>
      </c>
      <c r="B11" s="57" t="s">
        <v>1070</v>
      </c>
      <c r="C11" s="74" t="s">
        <v>1071</v>
      </c>
      <c r="D11" s="71" t="s">
        <v>945</v>
      </c>
      <c r="E11" s="78">
        <f>E12+E13</f>
        <v>417400</v>
      </c>
      <c r="F11" s="78">
        <f>F12+F13</f>
        <v>417400</v>
      </c>
      <c r="G11" s="79"/>
      <c r="H11" s="57">
        <v>4</v>
      </c>
    </row>
    <row r="12" s="55" customFormat="true" ht="19.9" customHeight="true" spans="1:8">
      <c r="A12" s="57" t="s">
        <v>948</v>
      </c>
      <c r="B12" s="57" t="s">
        <v>1072</v>
      </c>
      <c r="C12" s="75" t="s">
        <v>1067</v>
      </c>
      <c r="D12" s="76" t="s">
        <v>946</v>
      </c>
      <c r="E12" s="83">
        <v>12000</v>
      </c>
      <c r="F12" s="83">
        <v>12000</v>
      </c>
      <c r="G12" s="82"/>
      <c r="H12" s="57">
        <v>5</v>
      </c>
    </row>
    <row r="13" s="55" customFormat="true" ht="19.9" customHeight="true" spans="1:8">
      <c r="A13" s="57" t="s">
        <v>948</v>
      </c>
      <c r="B13" s="57" t="s">
        <v>1073</v>
      </c>
      <c r="C13" s="66" t="s">
        <v>1069</v>
      </c>
      <c r="D13" s="71" t="s">
        <v>947</v>
      </c>
      <c r="E13" s="78">
        <f>17400+388000</f>
        <v>405400</v>
      </c>
      <c r="F13" s="78">
        <f>17400+388000</f>
        <v>405400</v>
      </c>
      <c r="G13" s="84"/>
      <c r="H13" s="57">
        <v>6</v>
      </c>
    </row>
    <row r="14" s="55" customFormat="true" ht="14.2" customHeight="true" spans="1:7">
      <c r="A14" s="57">
        <v>0</v>
      </c>
      <c r="C14" s="68" t="s">
        <v>1074</v>
      </c>
      <c r="D14" s="68"/>
      <c r="E14" s="68"/>
      <c r="F14" s="68"/>
      <c r="G14" s="68"/>
    </row>
  </sheetData>
  <mergeCells count="3">
    <mergeCell ref="C5:F5"/>
    <mergeCell ref="C6:G6"/>
    <mergeCell ref="C14:G14"/>
  </mergeCells>
  <pageMargins left="0.75" right="0.75" top="1" bottom="1" header="0.5" footer="0.5"/>
  <pageSetup paperSize="9"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66"/>
  <sheetViews>
    <sheetView topLeftCell="B4" workbookViewId="0">
      <selection activeCell="B7" sqref="B7:G7"/>
    </sheetView>
  </sheetViews>
  <sheetFormatPr defaultColWidth="10" defaultRowHeight="13.5"/>
  <cols>
    <col min="1" max="1" width="9" style="55" hidden="true"/>
    <col min="2" max="2" width="10.3166666666667" style="55" customWidth="true"/>
    <col min="3" max="3" width="55.5583333333333" style="55" customWidth="true"/>
    <col min="4" max="4" width="42.3333333333333" style="56" customWidth="true"/>
    <col min="5" max="5" width="22.5" style="55" customWidth="true"/>
    <col min="6" max="6" width="23.6333333333333" style="55" customWidth="true"/>
    <col min="7" max="7" width="20.7583333333333" style="55" customWidth="true"/>
    <col min="8" max="9" width="9" style="55" hidden="true"/>
    <col min="10" max="10" width="9.76666666666667" style="55" customWidth="true"/>
    <col min="11" max="16384" width="10" style="55"/>
  </cols>
  <sheetData>
    <row r="1" s="55" customFormat="true" ht="22.5" hidden="true" spans="1:6">
      <c r="A1" s="57">
        <v>0</v>
      </c>
      <c r="B1" s="57" t="s">
        <v>1075</v>
      </c>
      <c r="C1" s="57"/>
      <c r="D1" s="56"/>
      <c r="F1" s="57" t="s">
        <v>1076</v>
      </c>
    </row>
    <row r="2" s="55" customFormat="true" ht="22.5" hidden="true" spans="1:8">
      <c r="A2" s="57">
        <v>0</v>
      </c>
      <c r="B2" s="57" t="s">
        <v>925</v>
      </c>
      <c r="C2" s="57"/>
      <c r="D2" s="58" t="s">
        <v>1077</v>
      </c>
      <c r="E2" s="57"/>
      <c r="F2" s="57" t="s">
        <v>1078</v>
      </c>
      <c r="G2" s="57" t="s">
        <v>1079</v>
      </c>
      <c r="H2" s="57" t="s">
        <v>1080</v>
      </c>
    </row>
    <row r="3" s="55" customFormat="true" hidden="true" spans="1:9">
      <c r="A3" s="57">
        <v>0</v>
      </c>
      <c r="B3" s="57" t="s">
        <v>962</v>
      </c>
      <c r="C3" s="57"/>
      <c r="D3" s="58" t="s">
        <v>1081</v>
      </c>
      <c r="E3" s="57"/>
      <c r="F3" s="57" t="s">
        <v>1082</v>
      </c>
      <c r="G3" s="57" t="s">
        <v>1083</v>
      </c>
      <c r="H3" s="57" t="s">
        <v>1084</v>
      </c>
      <c r="I3" s="57" t="s">
        <v>1085</v>
      </c>
    </row>
    <row r="4" s="55" customFormat="true" ht="14.3" customHeight="true" spans="1:4">
      <c r="A4" s="57">
        <v>0</v>
      </c>
      <c r="B4" s="59" t="s">
        <v>1086</v>
      </c>
      <c r="C4" s="60"/>
      <c r="D4" s="56"/>
    </row>
    <row r="5" s="55" customFormat="true" ht="28.6" customHeight="true" spans="1:7">
      <c r="A5" s="57">
        <v>0</v>
      </c>
      <c r="B5" s="61" t="s">
        <v>1087</v>
      </c>
      <c r="C5" s="61"/>
      <c r="D5" s="61"/>
      <c r="E5" s="61"/>
      <c r="F5" s="61"/>
      <c r="G5" s="61"/>
    </row>
    <row r="6" s="55" customFormat="true" ht="14.3" customHeight="true" spans="1:7">
      <c r="A6" s="57">
        <v>0</v>
      </c>
      <c r="B6" s="62" t="s">
        <v>3</v>
      </c>
      <c r="C6" s="62"/>
      <c r="D6" s="58"/>
      <c r="E6" s="62"/>
      <c r="F6" s="62"/>
      <c r="G6" s="62"/>
    </row>
    <row r="7" s="55" customFormat="true" ht="24.1" customHeight="true" spans="1:7">
      <c r="A7" s="57">
        <v>0</v>
      </c>
      <c r="B7" s="63" t="s">
        <v>1088</v>
      </c>
      <c r="C7" s="63" t="s">
        <v>1089</v>
      </c>
      <c r="D7" s="63" t="s">
        <v>1090</v>
      </c>
      <c r="E7" s="63" t="s">
        <v>1091</v>
      </c>
      <c r="F7" s="63" t="s">
        <v>1092</v>
      </c>
      <c r="G7" s="65" t="s">
        <v>1093</v>
      </c>
    </row>
    <row r="8" s="55" customFormat="true" ht="17.3" customHeight="true" spans="1:9">
      <c r="A8" s="57" t="s">
        <v>948</v>
      </c>
      <c r="B8" s="64">
        <v>1</v>
      </c>
      <c r="C8" s="64" t="s">
        <v>1094</v>
      </c>
      <c r="D8" s="64" t="s">
        <v>1095</v>
      </c>
      <c r="E8" s="66" t="s">
        <v>1096</v>
      </c>
      <c r="F8" s="64" t="s">
        <v>1097</v>
      </c>
      <c r="G8" s="67">
        <v>1359</v>
      </c>
      <c r="H8" s="57"/>
      <c r="I8" s="57"/>
    </row>
    <row r="9" s="55" customFormat="true" ht="17.3" customHeight="true" spans="1:9">
      <c r="A9" s="57" t="s">
        <v>948</v>
      </c>
      <c r="B9" s="64">
        <v>2</v>
      </c>
      <c r="C9" s="64" t="s">
        <v>1098</v>
      </c>
      <c r="D9" s="64" t="s">
        <v>1099</v>
      </c>
      <c r="E9" s="66" t="s">
        <v>1100</v>
      </c>
      <c r="F9" s="64" t="s">
        <v>1097</v>
      </c>
      <c r="G9" s="67">
        <v>1000</v>
      </c>
      <c r="H9" s="57"/>
      <c r="I9" s="57"/>
    </row>
    <row r="10" s="55" customFormat="true" ht="17.3" customHeight="true" spans="1:9">
      <c r="A10" s="57"/>
      <c r="B10" s="64">
        <v>3</v>
      </c>
      <c r="C10" s="64" t="s">
        <v>1101</v>
      </c>
      <c r="D10" s="64" t="s">
        <v>1099</v>
      </c>
      <c r="E10" s="66" t="s">
        <v>1102</v>
      </c>
      <c r="F10" s="64" t="s">
        <v>1097</v>
      </c>
      <c r="G10" s="67">
        <v>800</v>
      </c>
      <c r="H10" s="57"/>
      <c r="I10" s="57"/>
    </row>
    <row r="11" s="55" customFormat="true" ht="17.3" customHeight="true" spans="1:9">
      <c r="A11" s="57"/>
      <c r="B11" s="64">
        <v>4</v>
      </c>
      <c r="C11" s="64" t="s">
        <v>1103</v>
      </c>
      <c r="D11" s="64" t="s">
        <v>1104</v>
      </c>
      <c r="E11" s="66" t="s">
        <v>1102</v>
      </c>
      <c r="F11" s="64" t="s">
        <v>1097</v>
      </c>
      <c r="G11" s="67">
        <v>600</v>
      </c>
      <c r="H11" s="57"/>
      <c r="I11" s="57"/>
    </row>
    <row r="12" s="55" customFormat="true" ht="17.3" customHeight="true" spans="1:9">
      <c r="A12" s="57"/>
      <c r="B12" s="64">
        <v>5</v>
      </c>
      <c r="C12" s="64" t="s">
        <v>1105</v>
      </c>
      <c r="D12" s="64" t="s">
        <v>1104</v>
      </c>
      <c r="E12" s="66" t="s">
        <v>1102</v>
      </c>
      <c r="F12" s="64" t="s">
        <v>1097</v>
      </c>
      <c r="G12" s="67">
        <v>500</v>
      </c>
      <c r="H12" s="57"/>
      <c r="I12" s="57"/>
    </row>
    <row r="13" s="55" customFormat="true" ht="17.3" customHeight="true" spans="1:9">
      <c r="A13" s="57"/>
      <c r="B13" s="64">
        <v>6</v>
      </c>
      <c r="C13" s="64" t="s">
        <v>1106</v>
      </c>
      <c r="D13" s="64" t="s">
        <v>1107</v>
      </c>
      <c r="E13" s="66" t="s">
        <v>1108</v>
      </c>
      <c r="F13" s="64" t="s">
        <v>1097</v>
      </c>
      <c r="G13" s="67">
        <v>850</v>
      </c>
      <c r="H13" s="57"/>
      <c r="I13" s="57"/>
    </row>
    <row r="14" s="55" customFormat="true" ht="17.3" customHeight="true" spans="1:9">
      <c r="A14" s="57"/>
      <c r="B14" s="64">
        <v>7</v>
      </c>
      <c r="C14" s="64" t="s">
        <v>1109</v>
      </c>
      <c r="D14" s="64" t="s">
        <v>1107</v>
      </c>
      <c r="E14" s="66" t="s">
        <v>1110</v>
      </c>
      <c r="F14" s="64" t="s">
        <v>1097</v>
      </c>
      <c r="G14" s="67">
        <v>1500</v>
      </c>
      <c r="H14" s="57"/>
      <c r="I14" s="57"/>
    </row>
    <row r="15" s="55" customFormat="true" ht="17.3" customHeight="true" spans="1:9">
      <c r="A15" s="57"/>
      <c r="B15" s="64">
        <v>8</v>
      </c>
      <c r="C15" s="64" t="s">
        <v>1111</v>
      </c>
      <c r="D15" s="64" t="s">
        <v>1112</v>
      </c>
      <c r="E15" s="66" t="s">
        <v>1113</v>
      </c>
      <c r="F15" s="64" t="s">
        <v>1097</v>
      </c>
      <c r="G15" s="67">
        <v>500</v>
      </c>
      <c r="H15" s="57"/>
      <c r="I15" s="57"/>
    </row>
    <row r="16" s="55" customFormat="true" ht="17.3" customHeight="true" spans="1:9">
      <c r="A16" s="57"/>
      <c r="B16" s="64">
        <v>9</v>
      </c>
      <c r="C16" s="64" t="s">
        <v>1114</v>
      </c>
      <c r="D16" s="64" t="s">
        <v>1112</v>
      </c>
      <c r="E16" s="66" t="s">
        <v>1113</v>
      </c>
      <c r="F16" s="64" t="s">
        <v>1097</v>
      </c>
      <c r="G16" s="67">
        <v>429</v>
      </c>
      <c r="H16" s="57"/>
      <c r="I16" s="57"/>
    </row>
    <row r="17" s="55" customFormat="true" ht="17.3" customHeight="true" spans="1:9">
      <c r="A17" s="57"/>
      <c r="B17" s="64">
        <v>10</v>
      </c>
      <c r="C17" s="64" t="s">
        <v>1115</v>
      </c>
      <c r="D17" s="64" t="s">
        <v>1095</v>
      </c>
      <c r="E17" s="66" t="s">
        <v>1116</v>
      </c>
      <c r="F17" s="64" t="s">
        <v>1097</v>
      </c>
      <c r="G17" s="67">
        <v>812</v>
      </c>
      <c r="H17" s="57"/>
      <c r="I17" s="57"/>
    </row>
    <row r="18" s="55" customFormat="true" ht="17.3" customHeight="true" spans="1:9">
      <c r="A18" s="57"/>
      <c r="B18" s="64">
        <v>11</v>
      </c>
      <c r="C18" s="64" t="s">
        <v>1117</v>
      </c>
      <c r="D18" s="64" t="s">
        <v>1095</v>
      </c>
      <c r="E18" s="66" t="s">
        <v>1118</v>
      </c>
      <c r="F18" s="64" t="s">
        <v>1097</v>
      </c>
      <c r="G18" s="67">
        <v>800</v>
      </c>
      <c r="H18" s="57"/>
      <c r="I18" s="57"/>
    </row>
    <row r="19" s="55" customFormat="true" ht="17.3" customHeight="true" spans="1:9">
      <c r="A19" s="57"/>
      <c r="B19" s="64">
        <v>12</v>
      </c>
      <c r="C19" s="64" t="s">
        <v>1119</v>
      </c>
      <c r="D19" s="64" t="s">
        <v>1120</v>
      </c>
      <c r="E19" s="66" t="s">
        <v>1121</v>
      </c>
      <c r="F19" s="64" t="s">
        <v>1097</v>
      </c>
      <c r="G19" s="67">
        <v>500</v>
      </c>
      <c r="H19" s="57"/>
      <c r="I19" s="57"/>
    </row>
    <row r="20" s="55" customFormat="true" ht="17.3" customHeight="true" spans="1:9">
      <c r="A20" s="57"/>
      <c r="B20" s="64">
        <v>13</v>
      </c>
      <c r="C20" s="64" t="s">
        <v>1122</v>
      </c>
      <c r="D20" s="64" t="s">
        <v>1120</v>
      </c>
      <c r="E20" s="66" t="s">
        <v>1121</v>
      </c>
      <c r="F20" s="64" t="s">
        <v>1097</v>
      </c>
      <c r="G20" s="67">
        <v>500</v>
      </c>
      <c r="H20" s="57"/>
      <c r="I20" s="57"/>
    </row>
    <row r="21" s="55" customFormat="true" ht="17.3" customHeight="true" spans="1:9">
      <c r="A21" s="57"/>
      <c r="B21" s="64">
        <v>14</v>
      </c>
      <c r="C21" s="64" t="s">
        <v>1123</v>
      </c>
      <c r="D21" s="64" t="s">
        <v>1120</v>
      </c>
      <c r="E21" s="66" t="s">
        <v>1121</v>
      </c>
      <c r="F21" s="64" t="s">
        <v>1097</v>
      </c>
      <c r="G21" s="67">
        <v>500</v>
      </c>
      <c r="H21" s="57"/>
      <c r="I21" s="57"/>
    </row>
    <row r="22" s="55" customFormat="true" ht="17.3" customHeight="true" spans="1:9">
      <c r="A22" s="57"/>
      <c r="B22" s="64">
        <v>15</v>
      </c>
      <c r="C22" s="64" t="s">
        <v>1124</v>
      </c>
      <c r="D22" s="64" t="s">
        <v>1125</v>
      </c>
      <c r="E22" s="66" t="s">
        <v>1126</v>
      </c>
      <c r="F22" s="64" t="s">
        <v>1097</v>
      </c>
      <c r="G22" s="67">
        <v>500</v>
      </c>
      <c r="H22" s="57"/>
      <c r="I22" s="57"/>
    </row>
    <row r="23" s="55" customFormat="true" ht="17.3" customHeight="true" spans="1:9">
      <c r="A23" s="57"/>
      <c r="B23" s="64">
        <v>16</v>
      </c>
      <c r="C23" s="64" t="s">
        <v>1127</v>
      </c>
      <c r="D23" s="64" t="s">
        <v>1128</v>
      </c>
      <c r="E23" s="66" t="s">
        <v>1129</v>
      </c>
      <c r="F23" s="64" t="s">
        <v>1097</v>
      </c>
      <c r="G23" s="67">
        <v>500</v>
      </c>
      <c r="H23" s="57"/>
      <c r="I23" s="57"/>
    </row>
    <row r="24" s="55" customFormat="true" ht="17.3" customHeight="true" spans="1:9">
      <c r="A24" s="57"/>
      <c r="B24" s="64">
        <v>17</v>
      </c>
      <c r="C24" s="64" t="s">
        <v>1130</v>
      </c>
      <c r="D24" s="64" t="s">
        <v>1095</v>
      </c>
      <c r="E24" s="66" t="s">
        <v>1131</v>
      </c>
      <c r="F24" s="64" t="s">
        <v>1097</v>
      </c>
      <c r="G24" s="67">
        <v>350</v>
      </c>
      <c r="H24" s="57"/>
      <c r="I24" s="57"/>
    </row>
    <row r="25" s="55" customFormat="true" ht="17.3" customHeight="true" spans="1:9">
      <c r="A25" s="57"/>
      <c r="B25" s="64">
        <v>18</v>
      </c>
      <c r="C25" s="64" t="s">
        <v>1132</v>
      </c>
      <c r="D25" s="64" t="s">
        <v>1095</v>
      </c>
      <c r="E25" s="66" t="s">
        <v>1118</v>
      </c>
      <c r="F25" s="64" t="s">
        <v>1133</v>
      </c>
      <c r="G25" s="67">
        <v>5000</v>
      </c>
      <c r="H25" s="57"/>
      <c r="I25" s="57"/>
    </row>
    <row r="26" s="55" customFormat="true" ht="17.3" customHeight="true" spans="1:9">
      <c r="A26" s="57"/>
      <c r="B26" s="64">
        <v>19</v>
      </c>
      <c r="C26" s="64" t="s">
        <v>1134</v>
      </c>
      <c r="D26" s="64" t="s">
        <v>1095</v>
      </c>
      <c r="E26" s="66" t="s">
        <v>1118</v>
      </c>
      <c r="F26" s="64" t="s">
        <v>1133</v>
      </c>
      <c r="G26" s="67">
        <v>3000</v>
      </c>
      <c r="H26" s="57"/>
      <c r="I26" s="57"/>
    </row>
    <row r="27" s="55" customFormat="true" ht="17.3" customHeight="true" spans="1:9">
      <c r="A27" s="57"/>
      <c r="B27" s="64">
        <v>20</v>
      </c>
      <c r="C27" s="64" t="s">
        <v>1135</v>
      </c>
      <c r="D27" s="64" t="s">
        <v>1107</v>
      </c>
      <c r="E27" s="66" t="s">
        <v>1118</v>
      </c>
      <c r="F27" s="64" t="s">
        <v>1133</v>
      </c>
      <c r="G27" s="67">
        <v>2800</v>
      </c>
      <c r="H27" s="57"/>
      <c r="I27" s="57"/>
    </row>
    <row r="28" s="55" customFormat="true" ht="17.3" customHeight="true" spans="1:9">
      <c r="A28" s="57"/>
      <c r="B28" s="64">
        <v>21</v>
      </c>
      <c r="C28" s="64" t="s">
        <v>1136</v>
      </c>
      <c r="D28" s="64" t="s">
        <v>1107</v>
      </c>
      <c r="E28" s="66" t="s">
        <v>1118</v>
      </c>
      <c r="F28" s="64" t="s">
        <v>1133</v>
      </c>
      <c r="G28" s="67">
        <v>1800</v>
      </c>
      <c r="H28" s="57"/>
      <c r="I28" s="57"/>
    </row>
    <row r="29" s="55" customFormat="true" ht="17.3" customHeight="true" spans="1:9">
      <c r="A29" s="57"/>
      <c r="B29" s="64">
        <v>22</v>
      </c>
      <c r="C29" s="64" t="s">
        <v>1137</v>
      </c>
      <c r="D29" s="64" t="s">
        <v>1107</v>
      </c>
      <c r="E29" s="66" t="s">
        <v>1118</v>
      </c>
      <c r="F29" s="64" t="s">
        <v>1133</v>
      </c>
      <c r="G29" s="67">
        <v>5000</v>
      </c>
      <c r="H29" s="57"/>
      <c r="I29" s="57"/>
    </row>
    <row r="30" s="55" customFormat="true" ht="17.3" customHeight="true" spans="1:9">
      <c r="A30" s="57"/>
      <c r="B30" s="64">
        <v>23</v>
      </c>
      <c r="C30" s="64" t="s">
        <v>1138</v>
      </c>
      <c r="D30" s="64" t="s">
        <v>1107</v>
      </c>
      <c r="E30" s="66" t="s">
        <v>1118</v>
      </c>
      <c r="F30" s="64" t="s">
        <v>1133</v>
      </c>
      <c r="G30" s="67">
        <v>3000</v>
      </c>
      <c r="H30" s="57"/>
      <c r="I30" s="57"/>
    </row>
    <row r="31" s="55" customFormat="true" ht="17.3" customHeight="true" spans="1:9">
      <c r="A31" s="57"/>
      <c r="B31" s="64">
        <v>24</v>
      </c>
      <c r="C31" s="64" t="s">
        <v>1139</v>
      </c>
      <c r="D31" s="64" t="s">
        <v>1107</v>
      </c>
      <c r="E31" s="66" t="s">
        <v>1140</v>
      </c>
      <c r="F31" s="64" t="s">
        <v>1133</v>
      </c>
      <c r="G31" s="67">
        <v>1500</v>
      </c>
      <c r="H31" s="57"/>
      <c r="I31" s="57"/>
    </row>
    <row r="32" s="55" customFormat="true" ht="17.3" customHeight="true" spans="1:9">
      <c r="A32" s="57"/>
      <c r="B32" s="64">
        <v>25</v>
      </c>
      <c r="C32" s="64" t="s">
        <v>1141</v>
      </c>
      <c r="D32" s="64" t="s">
        <v>1107</v>
      </c>
      <c r="E32" s="66" t="s">
        <v>1118</v>
      </c>
      <c r="F32" s="64" t="s">
        <v>1133</v>
      </c>
      <c r="G32" s="67">
        <v>3700</v>
      </c>
      <c r="H32" s="57"/>
      <c r="I32" s="57"/>
    </row>
    <row r="33" s="55" customFormat="true" ht="17.3" customHeight="true" spans="1:9">
      <c r="A33" s="57"/>
      <c r="B33" s="64">
        <v>26</v>
      </c>
      <c r="C33" s="64" t="s">
        <v>1142</v>
      </c>
      <c r="D33" s="64" t="s">
        <v>1107</v>
      </c>
      <c r="E33" s="66" t="s">
        <v>1118</v>
      </c>
      <c r="F33" s="64" t="s">
        <v>1133</v>
      </c>
      <c r="G33" s="67">
        <v>2000</v>
      </c>
      <c r="H33" s="57"/>
      <c r="I33" s="57"/>
    </row>
    <row r="34" s="55" customFormat="true" ht="17.3" customHeight="true" spans="1:9">
      <c r="A34" s="57"/>
      <c r="B34" s="64">
        <v>27</v>
      </c>
      <c r="C34" s="64" t="s">
        <v>1143</v>
      </c>
      <c r="D34" s="64" t="s">
        <v>1107</v>
      </c>
      <c r="E34" s="66" t="s">
        <v>1118</v>
      </c>
      <c r="F34" s="64" t="s">
        <v>1133</v>
      </c>
      <c r="G34" s="67">
        <v>1200</v>
      </c>
      <c r="H34" s="57"/>
      <c r="I34" s="57"/>
    </row>
    <row r="35" s="55" customFormat="true" ht="17.3" customHeight="true" spans="1:9">
      <c r="A35" s="57"/>
      <c r="B35" s="64">
        <v>28</v>
      </c>
      <c r="C35" s="64" t="s">
        <v>1144</v>
      </c>
      <c r="D35" s="64" t="s">
        <v>1145</v>
      </c>
      <c r="E35" s="66" t="s">
        <v>1146</v>
      </c>
      <c r="F35" s="64" t="s">
        <v>1133</v>
      </c>
      <c r="G35" s="67">
        <v>48000</v>
      </c>
      <c r="H35" s="57"/>
      <c r="I35" s="57"/>
    </row>
    <row r="36" s="55" customFormat="true" ht="17.3" customHeight="true" spans="1:9">
      <c r="A36" s="57"/>
      <c r="B36" s="64">
        <v>29</v>
      </c>
      <c r="C36" s="64" t="s">
        <v>1147</v>
      </c>
      <c r="D36" s="64" t="s">
        <v>1145</v>
      </c>
      <c r="E36" s="66" t="s">
        <v>1146</v>
      </c>
      <c r="F36" s="64" t="s">
        <v>1133</v>
      </c>
      <c r="G36" s="67">
        <v>20000</v>
      </c>
      <c r="H36" s="57"/>
      <c r="I36" s="57"/>
    </row>
    <row r="37" s="55" customFormat="true" ht="17.3" customHeight="true" spans="1:9">
      <c r="A37" s="57"/>
      <c r="B37" s="64">
        <v>30</v>
      </c>
      <c r="C37" s="64" t="s">
        <v>1148</v>
      </c>
      <c r="D37" s="64" t="s">
        <v>1149</v>
      </c>
      <c r="E37" s="66" t="s">
        <v>1146</v>
      </c>
      <c r="F37" s="64" t="s">
        <v>1133</v>
      </c>
      <c r="G37" s="67">
        <v>20000</v>
      </c>
      <c r="H37" s="57"/>
      <c r="I37" s="57"/>
    </row>
    <row r="38" s="55" customFormat="true" ht="17.3" customHeight="true" spans="1:9">
      <c r="A38" s="57"/>
      <c r="B38" s="64">
        <v>31</v>
      </c>
      <c r="C38" s="64" t="s">
        <v>1150</v>
      </c>
      <c r="D38" s="64" t="s">
        <v>1099</v>
      </c>
      <c r="E38" s="66" t="s">
        <v>1146</v>
      </c>
      <c r="F38" s="64" t="s">
        <v>1133</v>
      </c>
      <c r="G38" s="67">
        <v>5500</v>
      </c>
      <c r="H38" s="57"/>
      <c r="I38" s="57"/>
    </row>
    <row r="39" s="55" customFormat="true" ht="17.3" customHeight="true" spans="1:9">
      <c r="A39" s="57"/>
      <c r="B39" s="64">
        <v>32</v>
      </c>
      <c r="C39" s="64" t="s">
        <v>1151</v>
      </c>
      <c r="D39" s="64" t="s">
        <v>1145</v>
      </c>
      <c r="E39" s="66" t="s">
        <v>1146</v>
      </c>
      <c r="F39" s="64" t="s">
        <v>1133</v>
      </c>
      <c r="G39" s="67">
        <v>4200</v>
      </c>
      <c r="H39" s="57"/>
      <c r="I39" s="57"/>
    </row>
    <row r="40" s="55" customFormat="true" ht="17.3" customHeight="true" spans="1:9">
      <c r="A40" s="57"/>
      <c r="B40" s="64">
        <v>33</v>
      </c>
      <c r="C40" s="64" t="s">
        <v>1152</v>
      </c>
      <c r="D40" s="64" t="s">
        <v>1099</v>
      </c>
      <c r="E40" s="66" t="s">
        <v>1146</v>
      </c>
      <c r="F40" s="64" t="s">
        <v>1133</v>
      </c>
      <c r="G40" s="67">
        <v>3700</v>
      </c>
      <c r="H40" s="57"/>
      <c r="I40" s="57"/>
    </row>
    <row r="41" s="55" customFormat="true" ht="17.3" customHeight="true" spans="1:9">
      <c r="A41" s="57"/>
      <c r="B41" s="64">
        <v>34</v>
      </c>
      <c r="C41" s="64" t="s">
        <v>1153</v>
      </c>
      <c r="D41" s="64" t="s">
        <v>1099</v>
      </c>
      <c r="E41" s="66" t="s">
        <v>1146</v>
      </c>
      <c r="F41" s="64" t="s">
        <v>1133</v>
      </c>
      <c r="G41" s="67">
        <v>3500</v>
      </c>
      <c r="H41" s="57"/>
      <c r="I41" s="57"/>
    </row>
    <row r="42" s="55" customFormat="true" ht="17.3" customHeight="true" spans="1:9">
      <c r="A42" s="57"/>
      <c r="B42" s="64">
        <v>35</v>
      </c>
      <c r="C42" s="64" t="s">
        <v>1154</v>
      </c>
      <c r="D42" s="64" t="s">
        <v>1145</v>
      </c>
      <c r="E42" s="66" t="s">
        <v>1146</v>
      </c>
      <c r="F42" s="64" t="s">
        <v>1133</v>
      </c>
      <c r="G42" s="67">
        <v>2700</v>
      </c>
      <c r="H42" s="57"/>
      <c r="I42" s="57"/>
    </row>
    <row r="43" s="55" customFormat="true" ht="17.3" customHeight="true" spans="1:9">
      <c r="A43" s="57"/>
      <c r="B43" s="64">
        <v>36</v>
      </c>
      <c r="C43" s="64" t="s">
        <v>1155</v>
      </c>
      <c r="D43" s="64" t="s">
        <v>1107</v>
      </c>
      <c r="E43" s="66" t="s">
        <v>1146</v>
      </c>
      <c r="F43" s="64" t="s">
        <v>1133</v>
      </c>
      <c r="G43" s="67">
        <v>1000</v>
      </c>
      <c r="H43" s="57"/>
      <c r="I43" s="57"/>
    </row>
    <row r="44" s="55" customFormat="true" ht="17.3" customHeight="true" spans="1:9">
      <c r="A44" s="57"/>
      <c r="B44" s="64">
        <v>37</v>
      </c>
      <c r="C44" s="64" t="s">
        <v>1156</v>
      </c>
      <c r="D44" s="64" t="s">
        <v>1145</v>
      </c>
      <c r="E44" s="66" t="s">
        <v>1146</v>
      </c>
      <c r="F44" s="64" t="s">
        <v>1133</v>
      </c>
      <c r="G44" s="67">
        <v>1000</v>
      </c>
      <c r="H44" s="57"/>
      <c r="I44" s="57"/>
    </row>
    <row r="45" s="55" customFormat="true" ht="17.3" customHeight="true" spans="1:9">
      <c r="A45" s="57"/>
      <c r="B45" s="64">
        <v>38</v>
      </c>
      <c r="C45" s="64" t="s">
        <v>1157</v>
      </c>
      <c r="D45" s="64" t="s">
        <v>1125</v>
      </c>
      <c r="E45" s="66" t="s">
        <v>1158</v>
      </c>
      <c r="F45" s="64" t="s">
        <v>1133</v>
      </c>
      <c r="G45" s="67">
        <v>4000</v>
      </c>
      <c r="H45" s="57"/>
      <c r="I45" s="57"/>
    </row>
    <row r="46" s="55" customFormat="true" ht="17.3" customHeight="true" spans="1:9">
      <c r="A46" s="57"/>
      <c r="B46" s="64">
        <v>39</v>
      </c>
      <c r="C46" s="64" t="s">
        <v>1159</v>
      </c>
      <c r="D46" s="64" t="s">
        <v>1125</v>
      </c>
      <c r="E46" s="66" t="s">
        <v>1158</v>
      </c>
      <c r="F46" s="64" t="s">
        <v>1133</v>
      </c>
      <c r="G46" s="67">
        <v>3600</v>
      </c>
      <c r="H46" s="57"/>
      <c r="I46" s="57"/>
    </row>
    <row r="47" s="55" customFormat="true" ht="17.3" customHeight="true" spans="1:9">
      <c r="A47" s="57"/>
      <c r="B47" s="64">
        <v>40</v>
      </c>
      <c r="C47" s="64" t="s">
        <v>1160</v>
      </c>
      <c r="D47" s="64" t="s">
        <v>1125</v>
      </c>
      <c r="E47" s="66" t="s">
        <v>1158</v>
      </c>
      <c r="F47" s="64" t="s">
        <v>1133</v>
      </c>
      <c r="G47" s="67">
        <v>2100</v>
      </c>
      <c r="H47" s="57"/>
      <c r="I47" s="57"/>
    </row>
    <row r="48" s="55" customFormat="true" ht="17.3" customHeight="true" spans="1:9">
      <c r="A48" s="57"/>
      <c r="B48" s="64">
        <v>41</v>
      </c>
      <c r="C48" s="64" t="s">
        <v>1161</v>
      </c>
      <c r="D48" s="64" t="s">
        <v>1125</v>
      </c>
      <c r="E48" s="66" t="s">
        <v>1158</v>
      </c>
      <c r="F48" s="64" t="s">
        <v>1133</v>
      </c>
      <c r="G48" s="67">
        <v>2700</v>
      </c>
      <c r="H48" s="57"/>
      <c r="I48" s="57"/>
    </row>
    <row r="49" s="55" customFormat="true" ht="17.3" customHeight="true" spans="1:9">
      <c r="A49" s="57"/>
      <c r="B49" s="64">
        <v>42</v>
      </c>
      <c r="C49" s="64" t="s">
        <v>1162</v>
      </c>
      <c r="D49" s="64" t="s">
        <v>1125</v>
      </c>
      <c r="E49" s="66" t="s">
        <v>1158</v>
      </c>
      <c r="F49" s="64" t="s">
        <v>1133</v>
      </c>
      <c r="G49" s="67">
        <v>2000</v>
      </c>
      <c r="H49" s="57"/>
      <c r="I49" s="57"/>
    </row>
    <row r="50" s="55" customFormat="true" ht="17.3" customHeight="true" spans="1:9">
      <c r="A50" s="57"/>
      <c r="B50" s="64">
        <v>43</v>
      </c>
      <c r="C50" s="64" t="s">
        <v>1163</v>
      </c>
      <c r="D50" s="64" t="s">
        <v>1164</v>
      </c>
      <c r="E50" s="66" t="s">
        <v>1165</v>
      </c>
      <c r="F50" s="64" t="s">
        <v>1133</v>
      </c>
      <c r="G50" s="67">
        <v>1400</v>
      </c>
      <c r="H50" s="57"/>
      <c r="I50" s="57"/>
    </row>
    <row r="51" s="55" customFormat="true" ht="17.3" customHeight="true" spans="1:9">
      <c r="A51" s="57"/>
      <c r="B51" s="64">
        <v>44</v>
      </c>
      <c r="C51" s="64" t="s">
        <v>1166</v>
      </c>
      <c r="D51" s="64" t="s">
        <v>1164</v>
      </c>
      <c r="E51" s="66" t="s">
        <v>1167</v>
      </c>
      <c r="F51" s="64" t="s">
        <v>1133</v>
      </c>
      <c r="G51" s="67">
        <v>1000</v>
      </c>
      <c r="H51" s="57"/>
      <c r="I51" s="57"/>
    </row>
    <row r="52" s="55" customFormat="true" ht="17.3" customHeight="true" spans="1:9">
      <c r="A52" s="57"/>
      <c r="B52" s="64">
        <v>45</v>
      </c>
      <c r="C52" s="64" t="s">
        <v>1168</v>
      </c>
      <c r="D52" s="64" t="s">
        <v>1149</v>
      </c>
      <c r="E52" s="66" t="s">
        <v>1169</v>
      </c>
      <c r="F52" s="64" t="s">
        <v>1133</v>
      </c>
      <c r="G52" s="67">
        <v>104800</v>
      </c>
      <c r="H52" s="57"/>
      <c r="I52" s="57"/>
    </row>
    <row r="53" s="55" customFormat="true" ht="17.3" customHeight="true" spans="1:9">
      <c r="A53" s="57"/>
      <c r="B53" s="64">
        <v>46</v>
      </c>
      <c r="C53" s="64" t="s">
        <v>1170</v>
      </c>
      <c r="D53" s="64" t="s">
        <v>1149</v>
      </c>
      <c r="E53" s="66" t="s">
        <v>1169</v>
      </c>
      <c r="F53" s="64" t="s">
        <v>1133</v>
      </c>
      <c r="G53" s="67">
        <v>35000</v>
      </c>
      <c r="H53" s="57"/>
      <c r="I53" s="57"/>
    </row>
    <row r="54" s="55" customFormat="true" ht="17.3" customHeight="true" spans="1:9">
      <c r="A54" s="57"/>
      <c r="B54" s="64">
        <v>47</v>
      </c>
      <c r="C54" s="64" t="s">
        <v>1171</v>
      </c>
      <c r="D54" s="64" t="s">
        <v>1107</v>
      </c>
      <c r="E54" s="66" t="s">
        <v>1172</v>
      </c>
      <c r="F54" s="64" t="s">
        <v>1133</v>
      </c>
      <c r="G54" s="67">
        <v>6000</v>
      </c>
      <c r="H54" s="57"/>
      <c r="I54" s="57"/>
    </row>
    <row r="55" s="55" customFormat="true" ht="17.3" customHeight="true" spans="1:9">
      <c r="A55" s="57"/>
      <c r="B55" s="64">
        <v>48</v>
      </c>
      <c r="C55" s="64" t="s">
        <v>1173</v>
      </c>
      <c r="D55" s="64" t="s">
        <v>1149</v>
      </c>
      <c r="E55" s="66" t="s">
        <v>1174</v>
      </c>
      <c r="F55" s="64" t="s">
        <v>1133</v>
      </c>
      <c r="G55" s="67">
        <v>20000</v>
      </c>
      <c r="H55" s="57"/>
      <c r="I55" s="57"/>
    </row>
    <row r="56" s="55" customFormat="true" ht="17.3" customHeight="true" spans="1:9">
      <c r="A56" s="57"/>
      <c r="B56" s="64">
        <v>49</v>
      </c>
      <c r="C56" s="64" t="s">
        <v>1175</v>
      </c>
      <c r="D56" s="64" t="s">
        <v>1095</v>
      </c>
      <c r="E56" s="66" t="s">
        <v>1102</v>
      </c>
      <c r="F56" s="64" t="s">
        <v>1133</v>
      </c>
      <c r="G56" s="67">
        <v>9000</v>
      </c>
      <c r="H56" s="57"/>
      <c r="I56" s="57"/>
    </row>
    <row r="57" s="55" customFormat="true" ht="17.3" customHeight="true" spans="1:9">
      <c r="A57" s="57"/>
      <c r="B57" s="64">
        <v>50</v>
      </c>
      <c r="C57" s="64" t="s">
        <v>1176</v>
      </c>
      <c r="D57" s="64" t="s">
        <v>1177</v>
      </c>
      <c r="E57" s="66" t="s">
        <v>1102</v>
      </c>
      <c r="F57" s="64" t="s">
        <v>1133</v>
      </c>
      <c r="G57" s="67">
        <v>5000</v>
      </c>
      <c r="H57" s="57"/>
      <c r="I57" s="57"/>
    </row>
    <row r="58" s="55" customFormat="true" ht="17.3" customHeight="true" spans="1:9">
      <c r="A58" s="57"/>
      <c r="B58" s="64">
        <v>51</v>
      </c>
      <c r="C58" s="64" t="s">
        <v>1178</v>
      </c>
      <c r="D58" s="64" t="s">
        <v>1095</v>
      </c>
      <c r="E58" s="66" t="s">
        <v>1102</v>
      </c>
      <c r="F58" s="64" t="s">
        <v>1133</v>
      </c>
      <c r="G58" s="67">
        <v>1500</v>
      </c>
      <c r="H58" s="57"/>
      <c r="I58" s="57"/>
    </row>
    <row r="59" s="55" customFormat="true" ht="17.3" customHeight="true" spans="1:9">
      <c r="A59" s="57"/>
      <c r="B59" s="64">
        <v>52</v>
      </c>
      <c r="C59" s="64" t="s">
        <v>1179</v>
      </c>
      <c r="D59" s="64" t="s">
        <v>1107</v>
      </c>
      <c r="E59" s="66" t="s">
        <v>1113</v>
      </c>
      <c r="F59" s="64" t="s">
        <v>1133</v>
      </c>
      <c r="G59" s="67">
        <v>25000</v>
      </c>
      <c r="H59" s="57"/>
      <c r="I59" s="57"/>
    </row>
    <row r="60" s="55" customFormat="true" ht="17.3" customHeight="true" spans="1:9">
      <c r="A60" s="57"/>
      <c r="B60" s="64">
        <v>53</v>
      </c>
      <c r="C60" s="64" t="s">
        <v>1180</v>
      </c>
      <c r="D60" s="64" t="s">
        <v>1095</v>
      </c>
      <c r="E60" s="66" t="s">
        <v>1113</v>
      </c>
      <c r="F60" s="64" t="s">
        <v>1133</v>
      </c>
      <c r="G60" s="67">
        <v>1000</v>
      </c>
      <c r="H60" s="57"/>
      <c r="I60" s="57"/>
    </row>
    <row r="61" s="55" customFormat="true" ht="17.3" customHeight="true" spans="1:9">
      <c r="A61" s="57"/>
      <c r="B61" s="64">
        <v>54</v>
      </c>
      <c r="C61" s="64" t="s">
        <v>1181</v>
      </c>
      <c r="D61" s="64" t="s">
        <v>1095</v>
      </c>
      <c r="E61" s="66" t="s">
        <v>1182</v>
      </c>
      <c r="F61" s="64" t="s">
        <v>1133</v>
      </c>
      <c r="G61" s="67">
        <v>22000</v>
      </c>
      <c r="H61" s="57"/>
      <c r="I61" s="57"/>
    </row>
    <row r="62" s="55" customFormat="true" ht="17.3" customHeight="true" spans="1:9">
      <c r="A62" s="57"/>
      <c r="B62" s="64">
        <v>55</v>
      </c>
      <c r="C62" s="64" t="s">
        <v>1183</v>
      </c>
      <c r="D62" s="64" t="s">
        <v>1095</v>
      </c>
      <c r="E62" s="66" t="s">
        <v>1182</v>
      </c>
      <c r="F62" s="64" t="s">
        <v>1133</v>
      </c>
      <c r="G62" s="67">
        <v>1300</v>
      </c>
      <c r="H62" s="57"/>
      <c r="I62" s="57"/>
    </row>
    <row r="63" s="55" customFormat="true" ht="17.3" customHeight="true" spans="1:9">
      <c r="A63" s="57"/>
      <c r="B63" s="64">
        <v>56</v>
      </c>
      <c r="C63" s="64" t="s">
        <v>1184</v>
      </c>
      <c r="D63" s="64" t="s">
        <v>1149</v>
      </c>
      <c r="E63" s="66" t="s">
        <v>1182</v>
      </c>
      <c r="F63" s="64" t="s">
        <v>1133</v>
      </c>
      <c r="G63" s="67">
        <v>1000</v>
      </c>
      <c r="H63" s="57"/>
      <c r="I63" s="57"/>
    </row>
    <row r="64" s="55" customFormat="true" ht="17.3" customHeight="true" spans="1:9">
      <c r="A64" s="57"/>
      <c r="B64" s="64">
        <v>57</v>
      </c>
      <c r="C64" s="64" t="s">
        <v>1185</v>
      </c>
      <c r="D64" s="64" t="s">
        <v>1095</v>
      </c>
      <c r="E64" s="66" t="s">
        <v>1182</v>
      </c>
      <c r="F64" s="64" t="s">
        <v>1133</v>
      </c>
      <c r="G64" s="67">
        <v>1000</v>
      </c>
      <c r="H64" s="57"/>
      <c r="I64" s="57"/>
    </row>
    <row r="65" s="55" customFormat="true" ht="17.3" customHeight="true" spans="1:9">
      <c r="A65" s="57"/>
      <c r="B65" s="64" t="s">
        <v>1186</v>
      </c>
      <c r="C65" s="64"/>
      <c r="D65" s="64"/>
      <c r="E65" s="66"/>
      <c r="F65" s="64"/>
      <c r="G65" s="67"/>
      <c r="H65" s="57"/>
      <c r="I65" s="57"/>
    </row>
    <row r="66" s="55" customFormat="true" ht="22.6" customHeight="true" spans="1:7">
      <c r="A66" s="57"/>
      <c r="B66" s="68" t="s">
        <v>1187</v>
      </c>
      <c r="C66" s="68"/>
      <c r="D66" s="69"/>
      <c r="E66" s="68"/>
      <c r="F66" s="68"/>
      <c r="G66" s="68"/>
    </row>
  </sheetData>
  <mergeCells count="3">
    <mergeCell ref="B5:G5"/>
    <mergeCell ref="B6:G6"/>
    <mergeCell ref="B66:G66"/>
  </mergeCells>
  <pageMargins left="0.75" right="0.75" top="1" bottom="1" header="0.5" footer="0.5"/>
  <pageSetup paperSize="9" scale="87"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P477"/>
  <sheetViews>
    <sheetView tabSelected="1" zoomScale="83" zoomScaleNormal="83" workbookViewId="0">
      <selection activeCell="A2" sqref="A2:P2"/>
    </sheetView>
  </sheetViews>
  <sheetFormatPr defaultColWidth="9" defaultRowHeight="14.25"/>
  <cols>
    <col min="1" max="1" width="11.625" style="1" customWidth="true"/>
    <col min="2" max="2" width="16.0333333333333" style="1" customWidth="true"/>
    <col min="3" max="4" width="10.5083333333333" style="1" customWidth="true"/>
    <col min="5" max="5" width="11.6916666666667" style="2" customWidth="true"/>
    <col min="6" max="6" width="69.275" style="3" customWidth="true"/>
    <col min="7" max="7" width="16.0083333333333" style="3" customWidth="true"/>
    <col min="8" max="8" width="17.5333333333333" style="3" customWidth="true"/>
    <col min="9" max="9" width="19.625" style="3" customWidth="true"/>
    <col min="10" max="10" width="10.5083333333333" style="3" customWidth="true"/>
    <col min="11" max="11" width="14.0583333333333" style="3" customWidth="true"/>
    <col min="12" max="12" width="13.2166666666667" style="3" customWidth="true"/>
    <col min="13" max="13" width="12.9416666666667" style="3" customWidth="true"/>
    <col min="14" max="14" width="9.50833333333333" style="3" customWidth="true"/>
    <col min="15" max="15" width="7.25" style="3" customWidth="true"/>
    <col min="16" max="16" width="8.125" style="3" customWidth="true"/>
    <col min="17" max="16384" width="9" style="1"/>
  </cols>
  <sheetData>
    <row r="1" ht="20.1" customHeight="true" spans="1:1">
      <c r="A1" s="4" t="s">
        <v>1188</v>
      </c>
    </row>
    <row r="2" ht="30" customHeight="true" spans="1:16">
      <c r="A2" s="5" t="s">
        <v>1189</v>
      </c>
      <c r="B2" s="6"/>
      <c r="C2" s="6"/>
      <c r="D2" s="6"/>
      <c r="E2" s="26"/>
      <c r="F2" s="27"/>
      <c r="G2" s="27"/>
      <c r="H2" s="27"/>
      <c r="I2" s="27"/>
      <c r="J2" s="27"/>
      <c r="K2" s="27"/>
      <c r="L2" s="27"/>
      <c r="M2" s="27"/>
      <c r="N2" s="6"/>
      <c r="O2" s="6"/>
      <c r="P2" s="6"/>
    </row>
    <row r="3" ht="22.5" customHeight="true" spans="1:14">
      <c r="A3" s="7"/>
      <c r="B3" s="8"/>
      <c r="C3" s="9"/>
      <c r="D3" s="9"/>
      <c r="E3" s="28"/>
      <c r="F3" s="29"/>
      <c r="G3" s="29"/>
      <c r="H3" s="29"/>
      <c r="I3" s="29"/>
      <c r="J3" s="34"/>
      <c r="K3" s="35"/>
      <c r="L3" s="36"/>
      <c r="M3" s="37" t="s">
        <v>3</v>
      </c>
      <c r="N3" s="38"/>
    </row>
    <row r="4" ht="21" customHeight="true" spans="1:14">
      <c r="A4" s="10" t="s">
        <v>1190</v>
      </c>
      <c r="B4" s="10" t="s">
        <v>1089</v>
      </c>
      <c r="C4" s="10" t="s">
        <v>1191</v>
      </c>
      <c r="D4" s="10" t="s">
        <v>966</v>
      </c>
      <c r="E4" s="30" t="s">
        <v>1192</v>
      </c>
      <c r="F4" s="10" t="s">
        <v>1193</v>
      </c>
      <c r="G4" s="31" t="s">
        <v>1194</v>
      </c>
      <c r="H4" s="10" t="s">
        <v>1195</v>
      </c>
      <c r="I4" s="10" t="s">
        <v>1196</v>
      </c>
      <c r="J4" s="10" t="s">
        <v>1197</v>
      </c>
      <c r="K4" s="10" t="s">
        <v>1198</v>
      </c>
      <c r="L4" s="10" t="s">
        <v>1199</v>
      </c>
      <c r="M4" s="10" t="s">
        <v>1200</v>
      </c>
      <c r="N4" s="10" t="s">
        <v>1201</v>
      </c>
    </row>
    <row r="5" ht="25" customHeight="true" spans="1:14">
      <c r="A5" s="10"/>
      <c r="B5" s="10"/>
      <c r="C5" s="10"/>
      <c r="D5" s="10"/>
      <c r="E5" s="30"/>
      <c r="F5" s="10"/>
      <c r="G5" s="32"/>
      <c r="H5" s="10"/>
      <c r="I5" s="10"/>
      <c r="J5" s="10"/>
      <c r="K5" s="10"/>
      <c r="L5" s="10"/>
      <c r="M5" s="10"/>
      <c r="N5" s="10"/>
    </row>
    <row r="6" ht="21" customHeight="true" spans="1:14">
      <c r="A6" s="11" t="s">
        <v>1202</v>
      </c>
      <c r="B6" s="12" t="s">
        <v>1203</v>
      </c>
      <c r="C6" s="13">
        <v>10</v>
      </c>
      <c r="D6" s="14">
        <v>723.6</v>
      </c>
      <c r="E6" s="14">
        <v>1415</v>
      </c>
      <c r="F6" s="12" t="s">
        <v>1204</v>
      </c>
      <c r="G6" s="15" t="s">
        <v>1205</v>
      </c>
      <c r="H6" s="12" t="s">
        <v>1206</v>
      </c>
      <c r="I6" s="12" t="s">
        <v>1207</v>
      </c>
      <c r="J6" s="15" t="s">
        <v>1208</v>
      </c>
      <c r="K6" s="13" t="s">
        <v>1209</v>
      </c>
      <c r="L6" s="13" t="s">
        <v>1210</v>
      </c>
      <c r="M6" s="13" t="s">
        <v>1211</v>
      </c>
      <c r="N6" s="13" t="s">
        <v>1212</v>
      </c>
    </row>
    <row r="7" ht="21" customHeight="true" spans="1:14">
      <c r="A7" s="11"/>
      <c r="B7" s="15"/>
      <c r="C7" s="13"/>
      <c r="D7" s="16"/>
      <c r="E7" s="16"/>
      <c r="F7" s="12"/>
      <c r="G7" s="15"/>
      <c r="H7" s="12" t="s">
        <v>1213</v>
      </c>
      <c r="I7" s="12" t="s">
        <v>1214</v>
      </c>
      <c r="J7" s="15" t="s">
        <v>1208</v>
      </c>
      <c r="K7" s="13" t="s">
        <v>1215</v>
      </c>
      <c r="L7" s="13" t="s">
        <v>1216</v>
      </c>
      <c r="M7" s="13" t="s">
        <v>1211</v>
      </c>
      <c r="N7" s="13" t="s">
        <v>1212</v>
      </c>
    </row>
    <row r="8" ht="27" spans="1:14">
      <c r="A8" s="11"/>
      <c r="B8" s="15"/>
      <c r="C8" s="13"/>
      <c r="D8" s="16"/>
      <c r="E8" s="16"/>
      <c r="F8" s="12"/>
      <c r="G8" s="15"/>
      <c r="H8" s="12" t="s">
        <v>1217</v>
      </c>
      <c r="I8" s="12" t="s">
        <v>1218</v>
      </c>
      <c r="J8" s="15" t="s">
        <v>1208</v>
      </c>
      <c r="K8" s="13" t="s">
        <v>1215</v>
      </c>
      <c r="L8" s="13" t="s">
        <v>1216</v>
      </c>
      <c r="M8" s="13" t="s">
        <v>1211</v>
      </c>
      <c r="N8" s="13" t="s">
        <v>1212</v>
      </c>
    </row>
    <row r="9" ht="27" spans="1:14">
      <c r="A9" s="11"/>
      <c r="B9" s="15"/>
      <c r="C9" s="13"/>
      <c r="D9" s="16"/>
      <c r="E9" s="16"/>
      <c r="F9" s="12"/>
      <c r="G9" s="15" t="s">
        <v>1219</v>
      </c>
      <c r="H9" s="12" t="s">
        <v>1220</v>
      </c>
      <c r="I9" s="12" t="s">
        <v>1221</v>
      </c>
      <c r="J9" s="15" t="s">
        <v>1222</v>
      </c>
      <c r="K9" s="13" t="s">
        <v>1223</v>
      </c>
      <c r="L9" s="13"/>
      <c r="M9" s="13" t="s">
        <v>1224</v>
      </c>
      <c r="N9" s="13" t="s">
        <v>1222</v>
      </c>
    </row>
    <row r="10" ht="13.5" spans="1:14">
      <c r="A10" s="11" t="s">
        <v>1225</v>
      </c>
      <c r="B10" s="12" t="s">
        <v>1226</v>
      </c>
      <c r="C10" s="13">
        <v>10</v>
      </c>
      <c r="D10" s="14">
        <v>2139.07</v>
      </c>
      <c r="E10" s="14">
        <v>8899.5</v>
      </c>
      <c r="F10" s="12" t="s">
        <v>1227</v>
      </c>
      <c r="G10" s="15" t="s">
        <v>1205</v>
      </c>
      <c r="H10" s="12" t="s">
        <v>1206</v>
      </c>
      <c r="I10" s="12" t="s">
        <v>1228</v>
      </c>
      <c r="J10" s="15" t="s">
        <v>1208</v>
      </c>
      <c r="K10" s="13" t="s">
        <v>1229</v>
      </c>
      <c r="L10" s="13" t="s">
        <v>1230</v>
      </c>
      <c r="M10" s="13" t="s">
        <v>1231</v>
      </c>
      <c r="N10" s="13" t="s">
        <v>1212</v>
      </c>
    </row>
    <row r="11" ht="13.5" spans="1:14">
      <c r="A11" s="11"/>
      <c r="B11" s="15"/>
      <c r="C11" s="13"/>
      <c r="D11" s="16"/>
      <c r="E11" s="16"/>
      <c r="F11" s="12"/>
      <c r="G11" s="15"/>
      <c r="H11" s="12" t="s">
        <v>1213</v>
      </c>
      <c r="I11" s="12" t="s">
        <v>1232</v>
      </c>
      <c r="J11" s="15" t="s">
        <v>1208</v>
      </c>
      <c r="K11" s="13" t="s">
        <v>1233</v>
      </c>
      <c r="L11" s="13" t="s">
        <v>1216</v>
      </c>
      <c r="M11" s="13" t="s">
        <v>1211</v>
      </c>
      <c r="N11" s="13" t="s">
        <v>1212</v>
      </c>
    </row>
    <row r="12" ht="13.5" spans="1:14">
      <c r="A12" s="11"/>
      <c r="B12" s="15"/>
      <c r="C12" s="13"/>
      <c r="D12" s="16"/>
      <c r="E12" s="16"/>
      <c r="F12" s="12"/>
      <c r="G12" s="15"/>
      <c r="H12" s="12" t="s">
        <v>1217</v>
      </c>
      <c r="I12" s="12" t="s">
        <v>1234</v>
      </c>
      <c r="J12" s="15" t="s">
        <v>1208</v>
      </c>
      <c r="K12" s="13" t="s">
        <v>1235</v>
      </c>
      <c r="L12" s="13" t="s">
        <v>1216</v>
      </c>
      <c r="M12" s="13" t="s">
        <v>1231</v>
      </c>
      <c r="N12" s="13" t="s">
        <v>1212</v>
      </c>
    </row>
    <row r="13" ht="27" spans="1:14">
      <c r="A13" s="11"/>
      <c r="B13" s="15"/>
      <c r="C13" s="13"/>
      <c r="D13" s="16"/>
      <c r="E13" s="16"/>
      <c r="F13" s="12"/>
      <c r="G13" s="15" t="s">
        <v>1219</v>
      </c>
      <c r="H13" s="12" t="s">
        <v>1220</v>
      </c>
      <c r="I13" s="12" t="s">
        <v>1236</v>
      </c>
      <c r="J13" s="15" t="s">
        <v>1222</v>
      </c>
      <c r="K13" s="13" t="s">
        <v>1223</v>
      </c>
      <c r="L13" s="13"/>
      <c r="M13" s="13" t="s">
        <v>1224</v>
      </c>
      <c r="N13" s="13" t="s">
        <v>1222</v>
      </c>
    </row>
    <row r="14" ht="13.5" spans="1:14">
      <c r="A14" s="11"/>
      <c r="B14" s="15"/>
      <c r="C14" s="13"/>
      <c r="D14" s="16"/>
      <c r="E14" s="16"/>
      <c r="F14" s="12"/>
      <c r="G14" s="15" t="s">
        <v>1237</v>
      </c>
      <c r="H14" s="12" t="s">
        <v>1238</v>
      </c>
      <c r="I14" s="12" t="s">
        <v>1239</v>
      </c>
      <c r="J14" s="15" t="s">
        <v>1208</v>
      </c>
      <c r="K14" s="13" t="s">
        <v>1215</v>
      </c>
      <c r="L14" s="13" t="s">
        <v>1216</v>
      </c>
      <c r="M14" s="13" t="s">
        <v>1233</v>
      </c>
      <c r="N14" s="13" t="s">
        <v>1212</v>
      </c>
    </row>
    <row r="15" ht="13.5" spans="1:14">
      <c r="A15" s="17" t="s">
        <v>1240</v>
      </c>
      <c r="B15" s="17" t="s">
        <v>1241</v>
      </c>
      <c r="C15" s="18">
        <v>10</v>
      </c>
      <c r="D15" s="19">
        <v>870</v>
      </c>
      <c r="E15" s="19">
        <v>3061.32</v>
      </c>
      <c r="F15" s="11" t="s">
        <v>1242</v>
      </c>
      <c r="G15" s="15" t="s">
        <v>1205</v>
      </c>
      <c r="H15" s="12" t="s">
        <v>1206</v>
      </c>
      <c r="I15" s="12" t="s">
        <v>1243</v>
      </c>
      <c r="J15" s="15" t="s">
        <v>1208</v>
      </c>
      <c r="K15" s="13" t="s">
        <v>1244</v>
      </c>
      <c r="L15" s="13" t="s">
        <v>1245</v>
      </c>
      <c r="M15" s="13" t="s">
        <v>1211</v>
      </c>
      <c r="N15" s="13" t="s">
        <v>1212</v>
      </c>
    </row>
    <row r="16" ht="13.5" spans="1:14">
      <c r="A16" s="20"/>
      <c r="B16" s="20"/>
      <c r="C16" s="21"/>
      <c r="D16" s="22"/>
      <c r="E16" s="22"/>
      <c r="F16" s="11"/>
      <c r="G16" s="15"/>
      <c r="H16" s="12" t="s">
        <v>1213</v>
      </c>
      <c r="I16" s="12" t="s">
        <v>1246</v>
      </c>
      <c r="J16" s="15" t="s">
        <v>1208</v>
      </c>
      <c r="K16" s="13" t="s">
        <v>1247</v>
      </c>
      <c r="L16" s="13" t="s">
        <v>1216</v>
      </c>
      <c r="M16" s="13" t="s">
        <v>1211</v>
      </c>
      <c r="N16" s="13" t="s">
        <v>1212</v>
      </c>
    </row>
    <row r="17" ht="27" spans="1:14">
      <c r="A17" s="20"/>
      <c r="B17" s="20"/>
      <c r="C17" s="21"/>
      <c r="D17" s="22"/>
      <c r="E17" s="22"/>
      <c r="F17" s="11"/>
      <c r="G17" s="15"/>
      <c r="H17" s="12" t="s">
        <v>1217</v>
      </c>
      <c r="I17" s="12" t="s">
        <v>1248</v>
      </c>
      <c r="J17" s="15" t="s">
        <v>1208</v>
      </c>
      <c r="K17" s="13" t="s">
        <v>1247</v>
      </c>
      <c r="L17" s="13" t="s">
        <v>1216</v>
      </c>
      <c r="M17" s="13" t="s">
        <v>1211</v>
      </c>
      <c r="N17" s="13" t="s">
        <v>1212</v>
      </c>
    </row>
    <row r="18" ht="40.5" spans="1:14">
      <c r="A18" s="20"/>
      <c r="B18" s="20"/>
      <c r="C18" s="21"/>
      <c r="D18" s="22"/>
      <c r="E18" s="22"/>
      <c r="F18" s="11"/>
      <c r="G18" s="15" t="s">
        <v>1219</v>
      </c>
      <c r="H18" s="12" t="s">
        <v>1220</v>
      </c>
      <c r="I18" s="12" t="s">
        <v>1249</v>
      </c>
      <c r="J18" s="15" t="s">
        <v>1222</v>
      </c>
      <c r="K18" s="13" t="s">
        <v>1223</v>
      </c>
      <c r="L18" s="13" t="s">
        <v>1250</v>
      </c>
      <c r="M18" s="13" t="s">
        <v>1211</v>
      </c>
      <c r="N18" s="13" t="s">
        <v>1222</v>
      </c>
    </row>
    <row r="19" ht="100" customHeight="true" spans="1:14">
      <c r="A19" s="23"/>
      <c r="B19" s="23"/>
      <c r="C19" s="24"/>
      <c r="D19" s="25"/>
      <c r="E19" s="25"/>
      <c r="F19" s="33" t="s">
        <v>1251</v>
      </c>
      <c r="G19" s="15" t="s">
        <v>1237</v>
      </c>
      <c r="H19" s="12" t="s">
        <v>1238</v>
      </c>
      <c r="I19" s="12" t="s">
        <v>1252</v>
      </c>
      <c r="J19" s="15" t="s">
        <v>1208</v>
      </c>
      <c r="K19" s="13" t="s">
        <v>1247</v>
      </c>
      <c r="L19" s="13" t="s">
        <v>1216</v>
      </c>
      <c r="M19" s="13" t="s">
        <v>1233</v>
      </c>
      <c r="N19" s="13" t="s">
        <v>1212</v>
      </c>
    </row>
    <row r="20" ht="27" spans="1:14">
      <c r="A20" s="11" t="s">
        <v>1253</v>
      </c>
      <c r="B20" s="12" t="s">
        <v>1254</v>
      </c>
      <c r="C20" s="13">
        <v>10</v>
      </c>
      <c r="D20" s="14">
        <v>320.15</v>
      </c>
      <c r="E20" s="14">
        <v>5441.8</v>
      </c>
      <c r="F20" s="12" t="s">
        <v>1255</v>
      </c>
      <c r="G20" s="15" t="s">
        <v>1205</v>
      </c>
      <c r="H20" s="12" t="s">
        <v>1206</v>
      </c>
      <c r="I20" s="12" t="s">
        <v>1256</v>
      </c>
      <c r="J20" s="15" t="s">
        <v>1208</v>
      </c>
      <c r="K20" s="13" t="s">
        <v>1257</v>
      </c>
      <c r="L20" s="13" t="s">
        <v>1258</v>
      </c>
      <c r="M20" s="13" t="s">
        <v>1211</v>
      </c>
      <c r="N20" s="13" t="s">
        <v>1212</v>
      </c>
    </row>
    <row r="21" ht="13.5" spans="1:14">
      <c r="A21" s="11"/>
      <c r="B21" s="15"/>
      <c r="C21" s="13"/>
      <c r="D21" s="16"/>
      <c r="E21" s="16"/>
      <c r="F21" s="12"/>
      <c r="G21" s="15"/>
      <c r="H21" s="12" t="s">
        <v>1213</v>
      </c>
      <c r="I21" s="12" t="s">
        <v>1259</v>
      </c>
      <c r="J21" s="15" t="s">
        <v>1260</v>
      </c>
      <c r="K21" s="13" t="s">
        <v>1215</v>
      </c>
      <c r="L21" s="13" t="s">
        <v>1216</v>
      </c>
      <c r="M21" s="13" t="s">
        <v>1211</v>
      </c>
      <c r="N21" s="13" t="s">
        <v>1212</v>
      </c>
    </row>
    <row r="22" ht="13.5" spans="1:14">
      <c r="A22" s="11"/>
      <c r="B22" s="15"/>
      <c r="C22" s="13"/>
      <c r="D22" s="16"/>
      <c r="E22" s="16"/>
      <c r="F22" s="12"/>
      <c r="G22" s="15"/>
      <c r="H22" s="12" t="s">
        <v>1217</v>
      </c>
      <c r="I22" s="12" t="s">
        <v>1261</v>
      </c>
      <c r="J22" s="15" t="s">
        <v>1208</v>
      </c>
      <c r="K22" s="13" t="s">
        <v>1262</v>
      </c>
      <c r="L22" s="13" t="s">
        <v>1216</v>
      </c>
      <c r="M22" s="13" t="s">
        <v>1211</v>
      </c>
      <c r="N22" s="13" t="s">
        <v>1212</v>
      </c>
    </row>
    <row r="23" ht="18" customHeight="true" spans="1:14">
      <c r="A23" s="11"/>
      <c r="B23" s="15"/>
      <c r="C23" s="13"/>
      <c r="D23" s="16"/>
      <c r="E23" s="16"/>
      <c r="F23" s="12"/>
      <c r="G23" s="15" t="s">
        <v>1219</v>
      </c>
      <c r="H23" s="12" t="s">
        <v>1263</v>
      </c>
      <c r="I23" s="12" t="s">
        <v>1264</v>
      </c>
      <c r="J23" s="15" t="s">
        <v>1260</v>
      </c>
      <c r="K23" s="13" t="s">
        <v>1215</v>
      </c>
      <c r="L23" s="13" t="s">
        <v>1216</v>
      </c>
      <c r="M23" s="13" t="s">
        <v>1224</v>
      </c>
      <c r="N23" s="13" t="s">
        <v>1212</v>
      </c>
    </row>
    <row r="24" ht="13.5" spans="1:14">
      <c r="A24" s="11"/>
      <c r="B24" s="12" t="s">
        <v>1265</v>
      </c>
      <c r="C24" s="13">
        <v>10</v>
      </c>
      <c r="D24" s="14">
        <v>926.5</v>
      </c>
      <c r="E24" s="14">
        <v>9766.8</v>
      </c>
      <c r="F24" s="12" t="s">
        <v>1266</v>
      </c>
      <c r="G24" s="15" t="s">
        <v>1205</v>
      </c>
      <c r="H24" s="12" t="s">
        <v>1206</v>
      </c>
      <c r="I24" s="12" t="s">
        <v>1267</v>
      </c>
      <c r="J24" s="15" t="s">
        <v>1208</v>
      </c>
      <c r="K24" s="13" t="s">
        <v>1268</v>
      </c>
      <c r="L24" s="13" t="s">
        <v>1269</v>
      </c>
      <c r="M24" s="13" t="s">
        <v>1231</v>
      </c>
      <c r="N24" s="13" t="s">
        <v>1212</v>
      </c>
    </row>
    <row r="25" ht="27" spans="1:14">
      <c r="A25" s="11"/>
      <c r="B25" s="15"/>
      <c r="C25" s="13"/>
      <c r="D25" s="16"/>
      <c r="E25" s="16"/>
      <c r="F25" s="12"/>
      <c r="G25" s="15"/>
      <c r="H25" s="15"/>
      <c r="I25" s="12" t="s">
        <v>1270</v>
      </c>
      <c r="J25" s="15" t="s">
        <v>1208</v>
      </c>
      <c r="K25" s="13" t="s">
        <v>1271</v>
      </c>
      <c r="L25" s="13" t="s">
        <v>1272</v>
      </c>
      <c r="M25" s="13" t="s">
        <v>1231</v>
      </c>
      <c r="N25" s="13" t="s">
        <v>1212</v>
      </c>
    </row>
    <row r="26" ht="13.5" spans="1:14">
      <c r="A26" s="11"/>
      <c r="B26" s="15"/>
      <c r="C26" s="13"/>
      <c r="D26" s="16"/>
      <c r="E26" s="16"/>
      <c r="F26" s="12"/>
      <c r="G26" s="15"/>
      <c r="H26" s="12" t="s">
        <v>1213</v>
      </c>
      <c r="I26" s="12" t="s">
        <v>1273</v>
      </c>
      <c r="J26" s="15" t="s">
        <v>1208</v>
      </c>
      <c r="K26" s="13" t="s">
        <v>1262</v>
      </c>
      <c r="L26" s="13" t="s">
        <v>1216</v>
      </c>
      <c r="M26" s="13" t="s">
        <v>1233</v>
      </c>
      <c r="N26" s="13" t="s">
        <v>1212</v>
      </c>
    </row>
    <row r="27" ht="13.5" spans="1:14">
      <c r="A27" s="11"/>
      <c r="B27" s="15"/>
      <c r="C27" s="13"/>
      <c r="D27" s="16"/>
      <c r="E27" s="16"/>
      <c r="F27" s="12"/>
      <c r="G27" s="15"/>
      <c r="H27" s="15"/>
      <c r="I27" s="12" t="s">
        <v>1274</v>
      </c>
      <c r="J27" s="15" t="s">
        <v>1260</v>
      </c>
      <c r="K27" s="13" t="s">
        <v>1215</v>
      </c>
      <c r="L27" s="13" t="s">
        <v>1216</v>
      </c>
      <c r="M27" s="13" t="s">
        <v>1233</v>
      </c>
      <c r="N27" s="13" t="s">
        <v>1212</v>
      </c>
    </row>
    <row r="28" ht="13.5" spans="1:14">
      <c r="A28" s="11"/>
      <c r="B28" s="15"/>
      <c r="C28" s="13"/>
      <c r="D28" s="16"/>
      <c r="E28" s="16"/>
      <c r="F28" s="12"/>
      <c r="G28" s="15"/>
      <c r="H28" s="12" t="s">
        <v>1217</v>
      </c>
      <c r="I28" s="12" t="s">
        <v>1275</v>
      </c>
      <c r="J28" s="15" t="s">
        <v>1260</v>
      </c>
      <c r="K28" s="13" t="s">
        <v>1215</v>
      </c>
      <c r="L28" s="13" t="s">
        <v>1216</v>
      </c>
      <c r="M28" s="13" t="s">
        <v>1233</v>
      </c>
      <c r="N28" s="13" t="s">
        <v>1212</v>
      </c>
    </row>
    <row r="29" ht="67.5" spans="1:14">
      <c r="A29" s="11"/>
      <c r="B29" s="15"/>
      <c r="C29" s="13"/>
      <c r="D29" s="16"/>
      <c r="E29" s="16"/>
      <c r="F29" s="12"/>
      <c r="G29" s="15" t="s">
        <v>1219</v>
      </c>
      <c r="H29" s="12" t="s">
        <v>1220</v>
      </c>
      <c r="I29" s="12" t="s">
        <v>1276</v>
      </c>
      <c r="J29" s="15" t="s">
        <v>1260</v>
      </c>
      <c r="K29" s="13" t="s">
        <v>1215</v>
      </c>
      <c r="L29" s="13" t="s">
        <v>1216</v>
      </c>
      <c r="M29" s="13" t="s">
        <v>1224</v>
      </c>
      <c r="N29" s="13" t="s">
        <v>1212</v>
      </c>
    </row>
    <row r="30" ht="13.5" spans="1:14">
      <c r="A30" s="11" t="s">
        <v>1277</v>
      </c>
      <c r="B30" s="12" t="s">
        <v>1278</v>
      </c>
      <c r="C30" s="13">
        <v>10</v>
      </c>
      <c r="D30" s="14">
        <v>572.63</v>
      </c>
      <c r="E30" s="14">
        <v>2526</v>
      </c>
      <c r="F30" s="12" t="s">
        <v>1279</v>
      </c>
      <c r="G30" s="15" t="s">
        <v>1205</v>
      </c>
      <c r="H30" s="12" t="s">
        <v>1206</v>
      </c>
      <c r="I30" s="12" t="s">
        <v>1280</v>
      </c>
      <c r="J30" s="15" t="s">
        <v>1208</v>
      </c>
      <c r="K30" s="13" t="s">
        <v>1257</v>
      </c>
      <c r="L30" s="13" t="s">
        <v>1245</v>
      </c>
      <c r="M30" s="13" t="s">
        <v>1211</v>
      </c>
      <c r="N30" s="13" t="s">
        <v>1212</v>
      </c>
    </row>
    <row r="31" ht="27" spans="1:14">
      <c r="A31" s="11"/>
      <c r="B31" s="15"/>
      <c r="C31" s="13"/>
      <c r="D31" s="16"/>
      <c r="E31" s="16"/>
      <c r="F31" s="12"/>
      <c r="G31" s="15"/>
      <c r="H31" s="12" t="s">
        <v>1213</v>
      </c>
      <c r="I31" s="12" t="s">
        <v>1281</v>
      </c>
      <c r="J31" s="15" t="s">
        <v>1208</v>
      </c>
      <c r="K31" s="13" t="s">
        <v>1282</v>
      </c>
      <c r="L31" s="13" t="s">
        <v>1283</v>
      </c>
      <c r="M31" s="13" t="s">
        <v>1231</v>
      </c>
      <c r="N31" s="13" t="s">
        <v>1212</v>
      </c>
    </row>
    <row r="32" ht="13.5" spans="1:14">
      <c r="A32" s="11"/>
      <c r="B32" s="15"/>
      <c r="C32" s="13"/>
      <c r="D32" s="16"/>
      <c r="E32" s="16"/>
      <c r="F32" s="12"/>
      <c r="G32" s="15"/>
      <c r="H32" s="12" t="s">
        <v>1217</v>
      </c>
      <c r="I32" s="12" t="s">
        <v>1284</v>
      </c>
      <c r="J32" s="15" t="s">
        <v>1208</v>
      </c>
      <c r="K32" s="13" t="s">
        <v>1262</v>
      </c>
      <c r="L32" s="13" t="s">
        <v>1216</v>
      </c>
      <c r="M32" s="13" t="s">
        <v>1231</v>
      </c>
      <c r="N32" s="13" t="s">
        <v>1212</v>
      </c>
    </row>
    <row r="33" ht="27" spans="1:14">
      <c r="A33" s="11"/>
      <c r="B33" s="15"/>
      <c r="C33" s="13"/>
      <c r="D33" s="16"/>
      <c r="E33" s="16"/>
      <c r="F33" s="12"/>
      <c r="G33" s="15" t="s">
        <v>1219</v>
      </c>
      <c r="H33" s="12" t="s">
        <v>1220</v>
      </c>
      <c r="I33" s="12" t="s">
        <v>1285</v>
      </c>
      <c r="J33" s="15" t="s">
        <v>1222</v>
      </c>
      <c r="K33" s="13" t="s">
        <v>1286</v>
      </c>
      <c r="L33" s="13"/>
      <c r="M33" s="13" t="s">
        <v>1224</v>
      </c>
      <c r="N33" s="13" t="s">
        <v>1222</v>
      </c>
    </row>
    <row r="34" ht="27" spans="1:14">
      <c r="A34" s="11"/>
      <c r="B34" s="15"/>
      <c r="C34" s="13"/>
      <c r="D34" s="16"/>
      <c r="E34" s="16"/>
      <c r="F34" s="12"/>
      <c r="G34" s="15" t="s">
        <v>1237</v>
      </c>
      <c r="H34" s="12" t="s">
        <v>1238</v>
      </c>
      <c r="I34" s="12" t="s">
        <v>1287</v>
      </c>
      <c r="J34" s="15" t="s">
        <v>1208</v>
      </c>
      <c r="K34" s="13" t="s">
        <v>1235</v>
      </c>
      <c r="L34" s="13" t="s">
        <v>1216</v>
      </c>
      <c r="M34" s="13" t="s">
        <v>1233</v>
      </c>
      <c r="N34" s="13" t="s">
        <v>1212</v>
      </c>
    </row>
    <row r="35" ht="13.5" spans="1:14">
      <c r="A35" s="11" t="s">
        <v>1288</v>
      </c>
      <c r="B35" s="12" t="s">
        <v>1289</v>
      </c>
      <c r="C35" s="13">
        <v>10</v>
      </c>
      <c r="D35" s="14">
        <v>420.56</v>
      </c>
      <c r="E35" s="14">
        <v>11740.05</v>
      </c>
      <c r="F35" s="12" t="s">
        <v>1290</v>
      </c>
      <c r="G35" s="15" t="s">
        <v>1205</v>
      </c>
      <c r="H35" s="12" t="s">
        <v>1206</v>
      </c>
      <c r="I35" s="12" t="s">
        <v>1291</v>
      </c>
      <c r="J35" s="15" t="s">
        <v>1292</v>
      </c>
      <c r="K35" s="13" t="s">
        <v>1293</v>
      </c>
      <c r="L35" s="13" t="s">
        <v>1294</v>
      </c>
      <c r="M35" s="13" t="s">
        <v>1231</v>
      </c>
      <c r="N35" s="13" t="s">
        <v>1295</v>
      </c>
    </row>
    <row r="36" ht="27" spans="1:14">
      <c r="A36" s="11"/>
      <c r="B36" s="15"/>
      <c r="C36" s="13"/>
      <c r="D36" s="16"/>
      <c r="E36" s="16"/>
      <c r="F36" s="12"/>
      <c r="G36" s="15"/>
      <c r="H36" s="12" t="s">
        <v>1213</v>
      </c>
      <c r="I36" s="12" t="s">
        <v>1296</v>
      </c>
      <c r="J36" s="15" t="s">
        <v>1222</v>
      </c>
      <c r="K36" s="13" t="s">
        <v>1223</v>
      </c>
      <c r="L36" s="13"/>
      <c r="M36" s="13" t="s">
        <v>1211</v>
      </c>
      <c r="N36" s="13" t="s">
        <v>1222</v>
      </c>
    </row>
    <row r="37" ht="13.5" spans="1:14">
      <c r="A37" s="11"/>
      <c r="B37" s="15"/>
      <c r="C37" s="13"/>
      <c r="D37" s="16"/>
      <c r="E37" s="16"/>
      <c r="F37" s="12"/>
      <c r="G37" s="15"/>
      <c r="H37" s="12" t="s">
        <v>1217</v>
      </c>
      <c r="I37" s="12" t="s">
        <v>1297</v>
      </c>
      <c r="J37" s="15" t="s">
        <v>1208</v>
      </c>
      <c r="K37" s="13" t="s">
        <v>1298</v>
      </c>
      <c r="L37" s="13" t="s">
        <v>1216</v>
      </c>
      <c r="M37" s="13" t="s">
        <v>1231</v>
      </c>
      <c r="N37" s="13" t="s">
        <v>1212</v>
      </c>
    </row>
    <row r="38" ht="13.5" spans="1:14">
      <c r="A38" s="11"/>
      <c r="B38" s="15"/>
      <c r="C38" s="13"/>
      <c r="D38" s="16"/>
      <c r="E38" s="16"/>
      <c r="F38" s="12"/>
      <c r="G38" s="15" t="s">
        <v>1219</v>
      </c>
      <c r="H38" s="12" t="s">
        <v>1220</v>
      </c>
      <c r="I38" s="12" t="s">
        <v>1299</v>
      </c>
      <c r="J38" s="15" t="s">
        <v>1222</v>
      </c>
      <c r="K38" s="13" t="s">
        <v>1223</v>
      </c>
      <c r="L38" s="13"/>
      <c r="M38" s="13" t="s">
        <v>1224</v>
      </c>
      <c r="N38" s="13" t="s">
        <v>1222</v>
      </c>
    </row>
    <row r="39" ht="47" customHeight="true" spans="1:14">
      <c r="A39" s="11"/>
      <c r="B39" s="15"/>
      <c r="C39" s="13"/>
      <c r="D39" s="16"/>
      <c r="E39" s="16"/>
      <c r="F39" s="12"/>
      <c r="G39" s="15" t="s">
        <v>1237</v>
      </c>
      <c r="H39" s="12" t="s">
        <v>1238</v>
      </c>
      <c r="I39" s="12" t="s">
        <v>1300</v>
      </c>
      <c r="J39" s="15" t="s">
        <v>1260</v>
      </c>
      <c r="K39" s="13" t="s">
        <v>1262</v>
      </c>
      <c r="L39" s="13" t="s">
        <v>1216</v>
      </c>
      <c r="M39" s="13" t="s">
        <v>1233</v>
      </c>
      <c r="N39" s="13" t="s">
        <v>1212</v>
      </c>
    </row>
    <row r="40" ht="27" spans="1:14">
      <c r="A40" s="11"/>
      <c r="B40" s="12" t="s">
        <v>1301</v>
      </c>
      <c r="C40" s="13">
        <v>10</v>
      </c>
      <c r="D40" s="14">
        <v>520</v>
      </c>
      <c r="E40" s="14">
        <v>5819.2</v>
      </c>
      <c r="F40" s="12" t="s">
        <v>1302</v>
      </c>
      <c r="G40" s="15" t="s">
        <v>1205</v>
      </c>
      <c r="H40" s="12" t="s">
        <v>1206</v>
      </c>
      <c r="I40" s="12" t="s">
        <v>1303</v>
      </c>
      <c r="J40" s="15" t="s">
        <v>1260</v>
      </c>
      <c r="K40" s="13" t="s">
        <v>1229</v>
      </c>
      <c r="L40" s="13" t="s">
        <v>1304</v>
      </c>
      <c r="M40" s="13" t="s">
        <v>1231</v>
      </c>
      <c r="N40" s="13" t="s">
        <v>1212</v>
      </c>
    </row>
    <row r="41" ht="27" spans="1:14">
      <c r="A41" s="11"/>
      <c r="B41" s="15"/>
      <c r="C41" s="13"/>
      <c r="D41" s="16"/>
      <c r="E41" s="16"/>
      <c r="F41" s="12"/>
      <c r="G41" s="15"/>
      <c r="H41" s="12" t="s">
        <v>1213</v>
      </c>
      <c r="I41" s="12" t="s">
        <v>1305</v>
      </c>
      <c r="J41" s="15" t="s">
        <v>1222</v>
      </c>
      <c r="K41" s="13" t="s">
        <v>1223</v>
      </c>
      <c r="L41" s="13"/>
      <c r="M41" s="13" t="s">
        <v>1231</v>
      </c>
      <c r="N41" s="13" t="s">
        <v>1222</v>
      </c>
    </row>
    <row r="42" ht="13.5" spans="1:14">
      <c r="A42" s="11"/>
      <c r="B42" s="15"/>
      <c r="C42" s="13"/>
      <c r="D42" s="16"/>
      <c r="E42" s="16"/>
      <c r="F42" s="12"/>
      <c r="G42" s="15"/>
      <c r="H42" s="12" t="s">
        <v>1217</v>
      </c>
      <c r="I42" s="12" t="s">
        <v>1306</v>
      </c>
      <c r="J42" s="15" t="s">
        <v>1208</v>
      </c>
      <c r="K42" s="13" t="s">
        <v>1307</v>
      </c>
      <c r="L42" s="13" t="s">
        <v>1216</v>
      </c>
      <c r="M42" s="13" t="s">
        <v>1211</v>
      </c>
      <c r="N42" s="13" t="s">
        <v>1212</v>
      </c>
    </row>
    <row r="43" ht="27" spans="1:14">
      <c r="A43" s="11"/>
      <c r="B43" s="15"/>
      <c r="C43" s="13"/>
      <c r="D43" s="16"/>
      <c r="E43" s="16"/>
      <c r="F43" s="12"/>
      <c r="G43" s="15" t="s">
        <v>1219</v>
      </c>
      <c r="H43" s="12" t="s">
        <v>1220</v>
      </c>
      <c r="I43" s="12" t="s">
        <v>1308</v>
      </c>
      <c r="J43" s="15" t="s">
        <v>1222</v>
      </c>
      <c r="K43" s="13" t="s">
        <v>1223</v>
      </c>
      <c r="L43" s="13"/>
      <c r="M43" s="13" t="s">
        <v>1224</v>
      </c>
      <c r="N43" s="13" t="s">
        <v>1222</v>
      </c>
    </row>
    <row r="44" ht="27" spans="1:14">
      <c r="A44" s="11"/>
      <c r="B44" s="15"/>
      <c r="C44" s="13"/>
      <c r="D44" s="16"/>
      <c r="E44" s="16"/>
      <c r="F44" s="12"/>
      <c r="G44" s="15" t="s">
        <v>1237</v>
      </c>
      <c r="H44" s="12" t="s">
        <v>1238</v>
      </c>
      <c r="I44" s="12" t="s">
        <v>1309</v>
      </c>
      <c r="J44" s="15" t="s">
        <v>1208</v>
      </c>
      <c r="K44" s="13" t="s">
        <v>1235</v>
      </c>
      <c r="L44" s="13" t="s">
        <v>1216</v>
      </c>
      <c r="M44" s="13" t="s">
        <v>1233</v>
      </c>
      <c r="N44" s="13" t="s">
        <v>1212</v>
      </c>
    </row>
    <row r="45" ht="27" spans="1:14">
      <c r="A45" s="11" t="s">
        <v>1288</v>
      </c>
      <c r="B45" s="12" t="s">
        <v>1310</v>
      </c>
      <c r="C45" s="13">
        <v>10</v>
      </c>
      <c r="D45" s="14">
        <v>353</v>
      </c>
      <c r="E45" s="14">
        <v>1436.39</v>
      </c>
      <c r="F45" s="12" t="s">
        <v>1311</v>
      </c>
      <c r="G45" s="15" t="s">
        <v>1205</v>
      </c>
      <c r="H45" s="12" t="s">
        <v>1206</v>
      </c>
      <c r="I45" s="12" t="s">
        <v>1312</v>
      </c>
      <c r="J45" s="15" t="s">
        <v>1260</v>
      </c>
      <c r="K45" s="13" t="s">
        <v>1313</v>
      </c>
      <c r="L45" s="13" t="s">
        <v>1304</v>
      </c>
      <c r="M45" s="13" t="s">
        <v>1211</v>
      </c>
      <c r="N45" s="13" t="s">
        <v>1212</v>
      </c>
    </row>
    <row r="46" ht="27" spans="1:14">
      <c r="A46" s="11"/>
      <c r="B46" s="15"/>
      <c r="C46" s="13"/>
      <c r="D46" s="16"/>
      <c r="E46" s="16"/>
      <c r="F46" s="12"/>
      <c r="G46" s="15"/>
      <c r="H46" s="12" t="s">
        <v>1213</v>
      </c>
      <c r="I46" s="12" t="s">
        <v>1314</v>
      </c>
      <c r="J46" s="15" t="s">
        <v>1222</v>
      </c>
      <c r="K46" s="13" t="s">
        <v>1223</v>
      </c>
      <c r="L46" s="13"/>
      <c r="M46" s="13" t="s">
        <v>1231</v>
      </c>
      <c r="N46" s="13" t="s">
        <v>1222</v>
      </c>
    </row>
    <row r="47" ht="27" spans="1:14">
      <c r="A47" s="11"/>
      <c r="B47" s="15"/>
      <c r="C47" s="13"/>
      <c r="D47" s="16"/>
      <c r="E47" s="16"/>
      <c r="F47" s="12"/>
      <c r="G47" s="15"/>
      <c r="H47" s="12" t="s">
        <v>1217</v>
      </c>
      <c r="I47" s="12" t="s">
        <v>1315</v>
      </c>
      <c r="J47" s="15" t="s">
        <v>1208</v>
      </c>
      <c r="K47" s="13" t="s">
        <v>1316</v>
      </c>
      <c r="L47" s="13" t="s">
        <v>1216</v>
      </c>
      <c r="M47" s="13" t="s">
        <v>1231</v>
      </c>
      <c r="N47" s="13" t="s">
        <v>1212</v>
      </c>
    </row>
    <row r="48" ht="27" spans="1:14">
      <c r="A48" s="11"/>
      <c r="B48" s="15"/>
      <c r="C48" s="13"/>
      <c r="D48" s="16"/>
      <c r="E48" s="16"/>
      <c r="F48" s="12"/>
      <c r="G48" s="15" t="s">
        <v>1219</v>
      </c>
      <c r="H48" s="12" t="s">
        <v>1220</v>
      </c>
      <c r="I48" s="12" t="s">
        <v>1317</v>
      </c>
      <c r="J48" s="15" t="s">
        <v>1222</v>
      </c>
      <c r="K48" s="13" t="s">
        <v>1223</v>
      </c>
      <c r="L48" s="13"/>
      <c r="M48" s="13" t="s">
        <v>1224</v>
      </c>
      <c r="N48" s="13" t="s">
        <v>1222</v>
      </c>
    </row>
    <row r="49" ht="13.5" spans="1:14">
      <c r="A49" s="11"/>
      <c r="B49" s="15"/>
      <c r="C49" s="13"/>
      <c r="D49" s="16"/>
      <c r="E49" s="16"/>
      <c r="F49" s="12"/>
      <c r="G49" s="15" t="s">
        <v>1237</v>
      </c>
      <c r="H49" s="12" t="s">
        <v>1238</v>
      </c>
      <c r="I49" s="12" t="s">
        <v>1318</v>
      </c>
      <c r="J49" s="15" t="s">
        <v>1208</v>
      </c>
      <c r="K49" s="13" t="s">
        <v>1235</v>
      </c>
      <c r="L49" s="13" t="s">
        <v>1216</v>
      </c>
      <c r="M49" s="13" t="s">
        <v>1233</v>
      </c>
      <c r="N49" s="13" t="s">
        <v>1212</v>
      </c>
    </row>
    <row r="50" ht="27" spans="1:14">
      <c r="A50" s="11"/>
      <c r="B50" s="11" t="s">
        <v>1319</v>
      </c>
      <c r="C50" s="13">
        <v>10</v>
      </c>
      <c r="D50" s="14">
        <v>784</v>
      </c>
      <c r="E50" s="14">
        <v>4767</v>
      </c>
      <c r="F50" s="12" t="s">
        <v>1320</v>
      </c>
      <c r="G50" s="15" t="s">
        <v>1205</v>
      </c>
      <c r="H50" s="12" t="s">
        <v>1206</v>
      </c>
      <c r="I50" s="12" t="s">
        <v>1321</v>
      </c>
      <c r="J50" s="15" t="s">
        <v>1260</v>
      </c>
      <c r="K50" s="13" t="s">
        <v>1322</v>
      </c>
      <c r="L50" s="13" t="s">
        <v>1304</v>
      </c>
      <c r="M50" s="13" t="s">
        <v>1211</v>
      </c>
      <c r="N50" s="13" t="s">
        <v>1212</v>
      </c>
    </row>
    <row r="51" ht="27" spans="1:14">
      <c r="A51" s="11"/>
      <c r="B51" s="11"/>
      <c r="C51" s="13"/>
      <c r="D51" s="14"/>
      <c r="E51" s="14"/>
      <c r="F51" s="12"/>
      <c r="G51" s="15"/>
      <c r="H51" s="12" t="s">
        <v>1213</v>
      </c>
      <c r="I51" s="12" t="s">
        <v>1323</v>
      </c>
      <c r="J51" s="15" t="s">
        <v>1222</v>
      </c>
      <c r="K51" s="13" t="s">
        <v>1223</v>
      </c>
      <c r="L51" s="13"/>
      <c r="M51" s="13" t="s">
        <v>1231</v>
      </c>
      <c r="N51" s="13" t="s">
        <v>1222</v>
      </c>
    </row>
    <row r="52" ht="27" spans="1:14">
      <c r="A52" s="11"/>
      <c r="B52" s="11"/>
      <c r="C52" s="13"/>
      <c r="D52" s="14"/>
      <c r="E52" s="14"/>
      <c r="F52" s="12"/>
      <c r="G52" s="15"/>
      <c r="H52" s="12" t="s">
        <v>1217</v>
      </c>
      <c r="I52" s="12" t="s">
        <v>1324</v>
      </c>
      <c r="J52" s="15" t="s">
        <v>1208</v>
      </c>
      <c r="K52" s="13" t="s">
        <v>1325</v>
      </c>
      <c r="L52" s="13" t="s">
        <v>1216</v>
      </c>
      <c r="M52" s="13" t="s">
        <v>1231</v>
      </c>
      <c r="N52" s="13" t="s">
        <v>1212</v>
      </c>
    </row>
    <row r="53" ht="27" spans="1:14">
      <c r="A53" s="11"/>
      <c r="B53" s="11"/>
      <c r="C53" s="13"/>
      <c r="D53" s="14"/>
      <c r="E53" s="14"/>
      <c r="F53" s="12"/>
      <c r="G53" s="15" t="s">
        <v>1219</v>
      </c>
      <c r="H53" s="12" t="s">
        <v>1220</v>
      </c>
      <c r="I53" s="12" t="s">
        <v>1326</v>
      </c>
      <c r="J53" s="15" t="s">
        <v>1222</v>
      </c>
      <c r="K53" s="13" t="s">
        <v>1223</v>
      </c>
      <c r="L53" s="13"/>
      <c r="M53" s="13" t="s">
        <v>1224</v>
      </c>
      <c r="N53" s="13" t="s">
        <v>1222</v>
      </c>
    </row>
    <row r="54" ht="61" customHeight="true" spans="1:14">
      <c r="A54" s="11"/>
      <c r="B54" s="11"/>
      <c r="C54" s="13"/>
      <c r="D54" s="14"/>
      <c r="E54" s="14"/>
      <c r="F54" s="12"/>
      <c r="G54" s="15" t="s">
        <v>1237</v>
      </c>
      <c r="H54" s="12" t="s">
        <v>1238</v>
      </c>
      <c r="I54" s="12" t="s">
        <v>1327</v>
      </c>
      <c r="J54" s="15" t="s">
        <v>1208</v>
      </c>
      <c r="K54" s="13" t="s">
        <v>1235</v>
      </c>
      <c r="L54" s="13" t="s">
        <v>1216</v>
      </c>
      <c r="M54" s="13" t="s">
        <v>1233</v>
      </c>
      <c r="N54" s="13" t="s">
        <v>1212</v>
      </c>
    </row>
    <row r="55" ht="27" spans="1:14">
      <c r="A55" s="11"/>
      <c r="B55" s="12" t="s">
        <v>1328</v>
      </c>
      <c r="C55" s="13">
        <v>10</v>
      </c>
      <c r="D55" s="14">
        <v>342</v>
      </c>
      <c r="E55" s="14">
        <v>1884.3</v>
      </c>
      <c r="F55" s="12" t="s">
        <v>1329</v>
      </c>
      <c r="G55" s="15" t="s">
        <v>1205</v>
      </c>
      <c r="H55" s="12" t="s">
        <v>1206</v>
      </c>
      <c r="I55" s="12" t="s">
        <v>1330</v>
      </c>
      <c r="J55" s="15" t="s">
        <v>1208</v>
      </c>
      <c r="K55" s="13" t="s">
        <v>1331</v>
      </c>
      <c r="L55" s="13" t="s">
        <v>1332</v>
      </c>
      <c r="M55" s="13" t="s">
        <v>1211</v>
      </c>
      <c r="N55" s="13" t="s">
        <v>1212</v>
      </c>
    </row>
    <row r="56" ht="27" spans="1:14">
      <c r="A56" s="11"/>
      <c r="B56" s="15"/>
      <c r="C56" s="13"/>
      <c r="D56" s="16"/>
      <c r="E56" s="16"/>
      <c r="F56" s="12"/>
      <c r="G56" s="15"/>
      <c r="H56" s="12" t="s">
        <v>1213</v>
      </c>
      <c r="I56" s="12" t="s">
        <v>1333</v>
      </c>
      <c r="J56" s="15" t="s">
        <v>1222</v>
      </c>
      <c r="K56" s="13" t="s">
        <v>1223</v>
      </c>
      <c r="L56" s="13"/>
      <c r="M56" s="13" t="s">
        <v>1231</v>
      </c>
      <c r="N56" s="13" t="s">
        <v>1222</v>
      </c>
    </row>
    <row r="57" ht="27" spans="1:14">
      <c r="A57" s="11"/>
      <c r="B57" s="15"/>
      <c r="C57" s="13"/>
      <c r="D57" s="16"/>
      <c r="E57" s="16"/>
      <c r="F57" s="12"/>
      <c r="G57" s="15"/>
      <c r="H57" s="12" t="s">
        <v>1217</v>
      </c>
      <c r="I57" s="12" t="s">
        <v>1334</v>
      </c>
      <c r="J57" s="15" t="s">
        <v>1208</v>
      </c>
      <c r="K57" s="13" t="s">
        <v>1316</v>
      </c>
      <c r="L57" s="13" t="s">
        <v>1216</v>
      </c>
      <c r="M57" s="13" t="s">
        <v>1231</v>
      </c>
      <c r="N57" s="13" t="s">
        <v>1212</v>
      </c>
    </row>
    <row r="58" ht="13.5" spans="1:14">
      <c r="A58" s="11"/>
      <c r="B58" s="15"/>
      <c r="C58" s="13"/>
      <c r="D58" s="16"/>
      <c r="E58" s="16"/>
      <c r="F58" s="12"/>
      <c r="G58" s="15" t="s">
        <v>1219</v>
      </c>
      <c r="H58" s="12" t="s">
        <v>1220</v>
      </c>
      <c r="I58" s="12" t="s">
        <v>1335</v>
      </c>
      <c r="J58" s="15" t="s">
        <v>1208</v>
      </c>
      <c r="K58" s="13" t="s">
        <v>1235</v>
      </c>
      <c r="L58" s="13" t="s">
        <v>1216</v>
      </c>
      <c r="M58" s="13" t="s">
        <v>1224</v>
      </c>
      <c r="N58" s="13" t="s">
        <v>1212</v>
      </c>
    </row>
    <row r="59" ht="27" spans="1:14">
      <c r="A59" s="11"/>
      <c r="B59" s="15"/>
      <c r="C59" s="13"/>
      <c r="D59" s="16"/>
      <c r="E59" s="16"/>
      <c r="F59" s="12"/>
      <c r="G59" s="15" t="s">
        <v>1237</v>
      </c>
      <c r="H59" s="12" t="s">
        <v>1238</v>
      </c>
      <c r="I59" s="12" t="s">
        <v>1336</v>
      </c>
      <c r="J59" s="15" t="s">
        <v>1222</v>
      </c>
      <c r="K59" s="13" t="s">
        <v>1223</v>
      </c>
      <c r="L59" s="13"/>
      <c r="M59" s="13" t="s">
        <v>1233</v>
      </c>
      <c r="N59" s="13" t="s">
        <v>1222</v>
      </c>
    </row>
    <row r="60" ht="40.5" spans="1:14">
      <c r="A60" s="17" t="s">
        <v>1337</v>
      </c>
      <c r="B60" s="12" t="s">
        <v>1301</v>
      </c>
      <c r="C60" s="13">
        <v>10</v>
      </c>
      <c r="D60" s="14">
        <v>1951.7</v>
      </c>
      <c r="E60" s="14">
        <v>5068.56</v>
      </c>
      <c r="F60" s="12" t="s">
        <v>1338</v>
      </c>
      <c r="G60" s="15" t="s">
        <v>1205</v>
      </c>
      <c r="H60" s="12" t="s">
        <v>1206</v>
      </c>
      <c r="I60" s="12" t="s">
        <v>1339</v>
      </c>
      <c r="J60" s="15" t="s">
        <v>1292</v>
      </c>
      <c r="K60" s="13" t="s">
        <v>1340</v>
      </c>
      <c r="L60" s="13" t="s">
        <v>1294</v>
      </c>
      <c r="M60" s="13" t="s">
        <v>1211</v>
      </c>
      <c r="N60" s="13" t="s">
        <v>1295</v>
      </c>
    </row>
    <row r="61" ht="13.5" spans="1:14">
      <c r="A61" s="20"/>
      <c r="B61" s="15"/>
      <c r="C61" s="13"/>
      <c r="D61" s="16"/>
      <c r="E61" s="16"/>
      <c r="F61" s="12"/>
      <c r="G61" s="15"/>
      <c r="H61" s="12" t="s">
        <v>1213</v>
      </c>
      <c r="I61" s="12" t="s">
        <v>1341</v>
      </c>
      <c r="J61" s="15" t="s">
        <v>1208</v>
      </c>
      <c r="K61" s="13" t="s">
        <v>1235</v>
      </c>
      <c r="L61" s="13" t="s">
        <v>1216</v>
      </c>
      <c r="M61" s="13" t="s">
        <v>1211</v>
      </c>
      <c r="N61" s="13" t="s">
        <v>1212</v>
      </c>
    </row>
    <row r="62" ht="13.5" spans="1:14">
      <c r="A62" s="20"/>
      <c r="B62" s="15"/>
      <c r="C62" s="13"/>
      <c r="D62" s="16"/>
      <c r="E62" s="16"/>
      <c r="F62" s="12"/>
      <c r="G62" s="15"/>
      <c r="H62" s="12" t="s">
        <v>1217</v>
      </c>
      <c r="I62" s="12" t="s">
        <v>1342</v>
      </c>
      <c r="J62" s="15" t="s">
        <v>1208</v>
      </c>
      <c r="K62" s="13" t="s">
        <v>1235</v>
      </c>
      <c r="L62" s="13" t="s">
        <v>1216</v>
      </c>
      <c r="M62" s="13" t="s">
        <v>1233</v>
      </c>
      <c r="N62" s="13" t="s">
        <v>1212</v>
      </c>
    </row>
    <row r="63" ht="27" spans="1:14">
      <c r="A63" s="20"/>
      <c r="B63" s="15"/>
      <c r="C63" s="13"/>
      <c r="D63" s="16"/>
      <c r="E63" s="16"/>
      <c r="F63" s="12"/>
      <c r="G63" s="15" t="s">
        <v>1219</v>
      </c>
      <c r="H63" s="12" t="s">
        <v>1220</v>
      </c>
      <c r="I63" s="12" t="s">
        <v>1343</v>
      </c>
      <c r="J63" s="15" t="s">
        <v>1222</v>
      </c>
      <c r="K63" s="13" t="s">
        <v>1223</v>
      </c>
      <c r="L63" s="13"/>
      <c r="M63" s="13" t="s">
        <v>1224</v>
      </c>
      <c r="N63" s="13" t="s">
        <v>1222</v>
      </c>
    </row>
    <row r="64" ht="27" spans="1:14">
      <c r="A64" s="23"/>
      <c r="B64" s="15"/>
      <c r="C64" s="13"/>
      <c r="D64" s="16"/>
      <c r="E64" s="16"/>
      <c r="F64" s="12"/>
      <c r="G64" s="15" t="s">
        <v>1237</v>
      </c>
      <c r="H64" s="12" t="s">
        <v>1238</v>
      </c>
      <c r="I64" s="12" t="s">
        <v>1344</v>
      </c>
      <c r="J64" s="15" t="s">
        <v>1208</v>
      </c>
      <c r="K64" s="13" t="s">
        <v>1345</v>
      </c>
      <c r="L64" s="13" t="s">
        <v>1216</v>
      </c>
      <c r="M64" s="13" t="s">
        <v>1233</v>
      </c>
      <c r="N64" s="13" t="s">
        <v>1212</v>
      </c>
    </row>
    <row r="65" ht="27" spans="1:14">
      <c r="A65" s="39" t="s">
        <v>1346</v>
      </c>
      <c r="B65" s="12" t="s">
        <v>1347</v>
      </c>
      <c r="C65" s="13">
        <v>10</v>
      </c>
      <c r="D65" s="14">
        <v>995.6</v>
      </c>
      <c r="E65" s="14">
        <v>2693.19</v>
      </c>
      <c r="F65" s="12" t="s">
        <v>1348</v>
      </c>
      <c r="G65" s="15" t="s">
        <v>1205</v>
      </c>
      <c r="H65" s="12" t="s">
        <v>1206</v>
      </c>
      <c r="I65" s="12" t="s">
        <v>1349</v>
      </c>
      <c r="J65" s="15" t="s">
        <v>1208</v>
      </c>
      <c r="K65" s="13" t="s">
        <v>1215</v>
      </c>
      <c r="L65" s="13" t="s">
        <v>1216</v>
      </c>
      <c r="M65" s="13" t="s">
        <v>1224</v>
      </c>
      <c r="N65" s="13" t="s">
        <v>1212</v>
      </c>
    </row>
    <row r="66" ht="27" spans="1:14">
      <c r="A66" s="40"/>
      <c r="B66" s="15"/>
      <c r="C66" s="13"/>
      <c r="D66" s="16"/>
      <c r="E66" s="16"/>
      <c r="F66" s="12"/>
      <c r="G66" s="15"/>
      <c r="H66" s="12" t="s">
        <v>1217</v>
      </c>
      <c r="I66" s="12" t="s">
        <v>1350</v>
      </c>
      <c r="J66" s="15" t="s">
        <v>1208</v>
      </c>
      <c r="K66" s="13" t="s">
        <v>1215</v>
      </c>
      <c r="L66" s="13" t="s">
        <v>1216</v>
      </c>
      <c r="M66" s="13" t="s">
        <v>1211</v>
      </c>
      <c r="N66" s="13" t="s">
        <v>1212</v>
      </c>
    </row>
    <row r="67" ht="13.5" spans="1:14">
      <c r="A67" s="40"/>
      <c r="B67" s="15"/>
      <c r="C67" s="13"/>
      <c r="D67" s="16"/>
      <c r="E67" s="16"/>
      <c r="F67" s="12"/>
      <c r="G67" s="15" t="s">
        <v>1219</v>
      </c>
      <c r="H67" s="12" t="s">
        <v>1263</v>
      </c>
      <c r="I67" s="12" t="s">
        <v>1351</v>
      </c>
      <c r="J67" s="15" t="s">
        <v>1208</v>
      </c>
      <c r="K67" s="13" t="s">
        <v>1244</v>
      </c>
      <c r="L67" s="13" t="s">
        <v>1352</v>
      </c>
      <c r="M67" s="13" t="s">
        <v>1233</v>
      </c>
      <c r="N67" s="13" t="s">
        <v>1212</v>
      </c>
    </row>
    <row r="68" ht="13.5" spans="1:14">
      <c r="A68" s="40"/>
      <c r="B68" s="15"/>
      <c r="C68" s="13"/>
      <c r="D68" s="16"/>
      <c r="E68" s="16"/>
      <c r="F68" s="12"/>
      <c r="G68" s="15"/>
      <c r="H68" s="15"/>
      <c r="I68" s="12" t="s">
        <v>1353</v>
      </c>
      <c r="J68" s="15" t="s">
        <v>1208</v>
      </c>
      <c r="K68" s="13" t="s">
        <v>1354</v>
      </c>
      <c r="L68" s="13" t="s">
        <v>1294</v>
      </c>
      <c r="M68" s="13" t="s">
        <v>1211</v>
      </c>
      <c r="N68" s="13" t="s">
        <v>1212</v>
      </c>
    </row>
    <row r="69" ht="13.5" spans="1:14">
      <c r="A69" s="41"/>
      <c r="B69" s="15"/>
      <c r="C69" s="13"/>
      <c r="D69" s="16"/>
      <c r="E69" s="16"/>
      <c r="F69" s="12"/>
      <c r="G69" s="15" t="s">
        <v>1237</v>
      </c>
      <c r="H69" s="12" t="s">
        <v>1238</v>
      </c>
      <c r="I69" s="12" t="s">
        <v>1355</v>
      </c>
      <c r="J69" s="15" t="s">
        <v>1208</v>
      </c>
      <c r="K69" s="13" t="s">
        <v>1235</v>
      </c>
      <c r="L69" s="13" t="s">
        <v>1216</v>
      </c>
      <c r="M69" s="13" t="s">
        <v>1233</v>
      </c>
      <c r="N69" s="13" t="s">
        <v>1212</v>
      </c>
    </row>
    <row r="70" ht="13.5" spans="1:14">
      <c r="A70" s="11" t="s">
        <v>1356</v>
      </c>
      <c r="B70" s="12" t="s">
        <v>1357</v>
      </c>
      <c r="C70" s="13">
        <v>10</v>
      </c>
      <c r="D70" s="14">
        <v>342</v>
      </c>
      <c r="E70" s="43">
        <v>4560</v>
      </c>
      <c r="F70" s="12" t="s">
        <v>1358</v>
      </c>
      <c r="G70" s="15" t="s">
        <v>1205</v>
      </c>
      <c r="H70" s="12" t="s">
        <v>1206</v>
      </c>
      <c r="I70" s="12" t="s">
        <v>1359</v>
      </c>
      <c r="J70" s="15" t="s">
        <v>1208</v>
      </c>
      <c r="K70" s="13" t="s">
        <v>1360</v>
      </c>
      <c r="L70" s="13" t="s">
        <v>1230</v>
      </c>
      <c r="M70" s="13" t="s">
        <v>1211</v>
      </c>
      <c r="N70" s="13" t="s">
        <v>1212</v>
      </c>
    </row>
    <row r="71" ht="13.5" spans="1:14">
      <c r="A71" s="11"/>
      <c r="B71" s="15"/>
      <c r="C71" s="13"/>
      <c r="D71" s="16"/>
      <c r="E71" s="16"/>
      <c r="F71" s="12"/>
      <c r="G71" s="15"/>
      <c r="H71" s="12" t="s">
        <v>1213</v>
      </c>
      <c r="I71" s="12" t="s">
        <v>1361</v>
      </c>
      <c r="J71" s="15" t="s">
        <v>1208</v>
      </c>
      <c r="K71" s="13" t="s">
        <v>1235</v>
      </c>
      <c r="L71" s="13" t="s">
        <v>1216</v>
      </c>
      <c r="M71" s="13" t="s">
        <v>1233</v>
      </c>
      <c r="N71" s="13" t="s">
        <v>1212</v>
      </c>
    </row>
    <row r="72" ht="27" spans="1:14">
      <c r="A72" s="11"/>
      <c r="B72" s="15"/>
      <c r="C72" s="13"/>
      <c r="D72" s="16"/>
      <c r="E72" s="16"/>
      <c r="F72" s="12"/>
      <c r="G72" s="15"/>
      <c r="H72" s="12" t="s">
        <v>1217</v>
      </c>
      <c r="I72" s="12" t="s">
        <v>1362</v>
      </c>
      <c r="J72" s="15" t="s">
        <v>1208</v>
      </c>
      <c r="K72" s="13" t="s">
        <v>1235</v>
      </c>
      <c r="L72" s="13" t="s">
        <v>1216</v>
      </c>
      <c r="M72" s="13" t="s">
        <v>1211</v>
      </c>
      <c r="N72" s="13" t="s">
        <v>1212</v>
      </c>
    </row>
    <row r="73" ht="13.5" spans="1:14">
      <c r="A73" s="11"/>
      <c r="B73" s="15"/>
      <c r="C73" s="13"/>
      <c r="D73" s="16"/>
      <c r="E73" s="16"/>
      <c r="F73" s="12"/>
      <c r="G73" s="15" t="s">
        <v>1219</v>
      </c>
      <c r="H73" s="12" t="s">
        <v>1220</v>
      </c>
      <c r="I73" s="12" t="s">
        <v>1363</v>
      </c>
      <c r="J73" s="15" t="s">
        <v>1208</v>
      </c>
      <c r="K73" s="13" t="s">
        <v>1211</v>
      </c>
      <c r="L73" s="13" t="s">
        <v>1216</v>
      </c>
      <c r="M73" s="13" t="s">
        <v>1224</v>
      </c>
      <c r="N73" s="13" t="s">
        <v>1212</v>
      </c>
    </row>
    <row r="74" ht="13.5" spans="1:14">
      <c r="A74" s="11"/>
      <c r="B74" s="15"/>
      <c r="C74" s="13"/>
      <c r="D74" s="16"/>
      <c r="E74" s="16"/>
      <c r="F74" s="12"/>
      <c r="G74" s="15" t="s">
        <v>1237</v>
      </c>
      <c r="H74" s="12" t="s">
        <v>1238</v>
      </c>
      <c r="I74" s="12" t="s">
        <v>1364</v>
      </c>
      <c r="J74" s="15" t="s">
        <v>1208</v>
      </c>
      <c r="K74" s="13" t="s">
        <v>1307</v>
      </c>
      <c r="L74" s="13" t="s">
        <v>1216</v>
      </c>
      <c r="M74" s="13" t="s">
        <v>1233</v>
      </c>
      <c r="N74" s="13" t="s">
        <v>1212</v>
      </c>
    </row>
    <row r="75" ht="13.5" spans="1:14">
      <c r="A75" s="11" t="s">
        <v>1356</v>
      </c>
      <c r="B75" s="11" t="s">
        <v>1365</v>
      </c>
      <c r="C75" s="13">
        <v>10</v>
      </c>
      <c r="D75" s="14">
        <v>500</v>
      </c>
      <c r="E75" s="14">
        <v>1390</v>
      </c>
      <c r="F75" s="12" t="s">
        <v>1366</v>
      </c>
      <c r="G75" s="15" t="s">
        <v>1205</v>
      </c>
      <c r="H75" s="12" t="s">
        <v>1206</v>
      </c>
      <c r="I75" s="12" t="s">
        <v>1367</v>
      </c>
      <c r="J75" s="15" t="s">
        <v>1260</v>
      </c>
      <c r="K75" s="13" t="s">
        <v>1368</v>
      </c>
      <c r="L75" s="13" t="s">
        <v>1369</v>
      </c>
      <c r="M75" s="13" t="s">
        <v>1211</v>
      </c>
      <c r="N75" s="13" t="s">
        <v>1212</v>
      </c>
    </row>
    <row r="76" ht="13.5" spans="1:14">
      <c r="A76" s="11"/>
      <c r="B76" s="11"/>
      <c r="C76" s="13"/>
      <c r="D76" s="14"/>
      <c r="E76" s="14"/>
      <c r="F76" s="12"/>
      <c r="G76" s="15"/>
      <c r="H76" s="12" t="s">
        <v>1213</v>
      </c>
      <c r="I76" s="12" t="s">
        <v>1370</v>
      </c>
      <c r="J76" s="15" t="s">
        <v>1208</v>
      </c>
      <c r="K76" s="13" t="s">
        <v>1307</v>
      </c>
      <c r="L76" s="13" t="s">
        <v>1216</v>
      </c>
      <c r="M76" s="13" t="s">
        <v>1233</v>
      </c>
      <c r="N76" s="13" t="s">
        <v>1212</v>
      </c>
    </row>
    <row r="77" ht="13.5" spans="1:14">
      <c r="A77" s="11"/>
      <c r="B77" s="11"/>
      <c r="C77" s="13"/>
      <c r="D77" s="14"/>
      <c r="E77" s="14"/>
      <c r="F77" s="12"/>
      <c r="G77" s="15"/>
      <c r="H77" s="12" t="s">
        <v>1217</v>
      </c>
      <c r="I77" s="12" t="s">
        <v>1371</v>
      </c>
      <c r="J77" s="15" t="s">
        <v>1208</v>
      </c>
      <c r="K77" s="13" t="s">
        <v>1307</v>
      </c>
      <c r="L77" s="13" t="s">
        <v>1216</v>
      </c>
      <c r="M77" s="13" t="s">
        <v>1233</v>
      </c>
      <c r="N77" s="13" t="s">
        <v>1212</v>
      </c>
    </row>
    <row r="78" ht="13.5" spans="1:14">
      <c r="A78" s="11"/>
      <c r="B78" s="11"/>
      <c r="C78" s="13"/>
      <c r="D78" s="14"/>
      <c r="E78" s="14"/>
      <c r="F78" s="12"/>
      <c r="G78" s="15"/>
      <c r="H78" s="15"/>
      <c r="I78" s="12" t="s">
        <v>1372</v>
      </c>
      <c r="J78" s="15" t="s">
        <v>1208</v>
      </c>
      <c r="K78" s="13" t="s">
        <v>1307</v>
      </c>
      <c r="L78" s="13" t="s">
        <v>1216</v>
      </c>
      <c r="M78" s="13" t="s">
        <v>1233</v>
      </c>
      <c r="N78" s="13" t="s">
        <v>1212</v>
      </c>
    </row>
    <row r="79" ht="13.5" spans="1:14">
      <c r="A79" s="11"/>
      <c r="B79" s="11"/>
      <c r="C79" s="13"/>
      <c r="D79" s="14"/>
      <c r="E79" s="14"/>
      <c r="F79" s="12"/>
      <c r="G79" s="15" t="s">
        <v>1219</v>
      </c>
      <c r="H79" s="12" t="s">
        <v>1220</v>
      </c>
      <c r="I79" s="12" t="s">
        <v>1373</v>
      </c>
      <c r="J79" s="15" t="s">
        <v>1208</v>
      </c>
      <c r="K79" s="13" t="s">
        <v>1257</v>
      </c>
      <c r="L79" s="13" t="s">
        <v>1374</v>
      </c>
      <c r="M79" s="13" t="s">
        <v>1233</v>
      </c>
      <c r="N79" s="13" t="s">
        <v>1212</v>
      </c>
    </row>
    <row r="80" ht="13.5" spans="1:14">
      <c r="A80" s="11"/>
      <c r="B80" s="11"/>
      <c r="C80" s="13"/>
      <c r="D80" s="14"/>
      <c r="E80" s="14"/>
      <c r="F80" s="12"/>
      <c r="G80" s="15"/>
      <c r="H80" s="15"/>
      <c r="I80" s="12" t="s">
        <v>1375</v>
      </c>
      <c r="J80" s="15" t="s">
        <v>1222</v>
      </c>
      <c r="K80" s="13" t="s">
        <v>1223</v>
      </c>
      <c r="L80" s="13"/>
      <c r="M80" s="13" t="s">
        <v>1233</v>
      </c>
      <c r="N80" s="13" t="s">
        <v>1222</v>
      </c>
    </row>
    <row r="81" ht="13.5" spans="1:14">
      <c r="A81" s="11"/>
      <c r="B81" s="11"/>
      <c r="C81" s="13"/>
      <c r="D81" s="14"/>
      <c r="E81" s="14"/>
      <c r="F81" s="12"/>
      <c r="G81" s="15"/>
      <c r="H81" s="15"/>
      <c r="I81" s="12" t="s">
        <v>1376</v>
      </c>
      <c r="J81" s="15" t="s">
        <v>1208</v>
      </c>
      <c r="K81" s="13" t="s">
        <v>1360</v>
      </c>
      <c r="L81" s="13" t="s">
        <v>1377</v>
      </c>
      <c r="M81" s="13" t="s">
        <v>1233</v>
      </c>
      <c r="N81" s="13" t="s">
        <v>1212</v>
      </c>
    </row>
    <row r="82" ht="13.5" spans="1:14">
      <c r="A82" s="11"/>
      <c r="B82" s="11"/>
      <c r="C82" s="13"/>
      <c r="D82" s="14"/>
      <c r="E82" s="14"/>
      <c r="F82" s="12"/>
      <c r="G82" s="15" t="s">
        <v>1237</v>
      </c>
      <c r="H82" s="12" t="s">
        <v>1238</v>
      </c>
      <c r="I82" s="12" t="s">
        <v>1378</v>
      </c>
      <c r="J82" s="15" t="s">
        <v>1208</v>
      </c>
      <c r="K82" s="13" t="s">
        <v>1345</v>
      </c>
      <c r="L82" s="13" t="s">
        <v>1216</v>
      </c>
      <c r="M82" s="13" t="s">
        <v>1233</v>
      </c>
      <c r="N82" s="13" t="s">
        <v>1212</v>
      </c>
    </row>
    <row r="83" ht="13.5" spans="1:14">
      <c r="A83" s="11"/>
      <c r="B83" s="12" t="s">
        <v>1379</v>
      </c>
      <c r="C83" s="13">
        <v>10</v>
      </c>
      <c r="D83" s="14">
        <v>325</v>
      </c>
      <c r="E83" s="43">
        <v>2239.62</v>
      </c>
      <c r="F83" s="12" t="s">
        <v>1380</v>
      </c>
      <c r="G83" s="15" t="s">
        <v>1205</v>
      </c>
      <c r="H83" s="12" t="s">
        <v>1206</v>
      </c>
      <c r="I83" s="12" t="s">
        <v>1381</v>
      </c>
      <c r="J83" s="15" t="s">
        <v>1208</v>
      </c>
      <c r="K83" s="13" t="s">
        <v>1382</v>
      </c>
      <c r="L83" s="13" t="s">
        <v>1369</v>
      </c>
      <c r="M83" s="13" t="s">
        <v>1211</v>
      </c>
      <c r="N83" s="13" t="s">
        <v>1212</v>
      </c>
    </row>
    <row r="84" ht="13.5" spans="1:14">
      <c r="A84" s="11"/>
      <c r="B84" s="15"/>
      <c r="C84" s="13"/>
      <c r="D84" s="16"/>
      <c r="E84" s="16"/>
      <c r="F84" s="12"/>
      <c r="G84" s="15"/>
      <c r="H84" s="12" t="s">
        <v>1213</v>
      </c>
      <c r="I84" s="12" t="s">
        <v>1383</v>
      </c>
      <c r="J84" s="15" t="s">
        <v>1208</v>
      </c>
      <c r="K84" s="13">
        <v>50</v>
      </c>
      <c r="L84" s="13" t="s">
        <v>1377</v>
      </c>
      <c r="M84" s="13" t="s">
        <v>1231</v>
      </c>
      <c r="N84" s="13" t="s">
        <v>1212</v>
      </c>
    </row>
    <row r="85" ht="13.5" spans="1:14">
      <c r="A85" s="11"/>
      <c r="B85" s="15"/>
      <c r="C85" s="13"/>
      <c r="D85" s="16"/>
      <c r="E85" s="16"/>
      <c r="F85" s="12"/>
      <c r="G85" s="15"/>
      <c r="H85" s="12" t="s">
        <v>1217</v>
      </c>
      <c r="I85" s="12" t="s">
        <v>1384</v>
      </c>
      <c r="J85" s="15" t="s">
        <v>1208</v>
      </c>
      <c r="K85" s="13" t="s">
        <v>1307</v>
      </c>
      <c r="L85" s="13" t="s">
        <v>1216</v>
      </c>
      <c r="M85" s="13" t="s">
        <v>1231</v>
      </c>
      <c r="N85" s="13" t="s">
        <v>1212</v>
      </c>
    </row>
    <row r="86" ht="13.5" spans="1:14">
      <c r="A86" s="11"/>
      <c r="B86" s="15"/>
      <c r="C86" s="13"/>
      <c r="D86" s="16"/>
      <c r="E86" s="16"/>
      <c r="F86" s="12"/>
      <c r="G86" s="15" t="s">
        <v>1219</v>
      </c>
      <c r="H86" s="12" t="s">
        <v>1220</v>
      </c>
      <c r="I86" s="12" t="s">
        <v>1385</v>
      </c>
      <c r="J86" s="15" t="s">
        <v>1222</v>
      </c>
      <c r="K86" s="13" t="s">
        <v>1386</v>
      </c>
      <c r="L86" s="13"/>
      <c r="M86" s="13" t="s">
        <v>1224</v>
      </c>
      <c r="N86" s="13" t="s">
        <v>1222</v>
      </c>
    </row>
    <row r="87" ht="13.5" spans="1:14">
      <c r="A87" s="11"/>
      <c r="B87" s="15"/>
      <c r="C87" s="13"/>
      <c r="D87" s="16"/>
      <c r="E87" s="16"/>
      <c r="F87" s="12"/>
      <c r="G87" s="15" t="s">
        <v>1237</v>
      </c>
      <c r="H87" s="12" t="s">
        <v>1238</v>
      </c>
      <c r="I87" s="12" t="s">
        <v>1387</v>
      </c>
      <c r="J87" s="15" t="s">
        <v>1208</v>
      </c>
      <c r="K87" s="13" t="s">
        <v>1307</v>
      </c>
      <c r="L87" s="13" t="s">
        <v>1216</v>
      </c>
      <c r="M87" s="13" t="s">
        <v>1233</v>
      </c>
      <c r="N87" s="13" t="s">
        <v>1212</v>
      </c>
    </row>
    <row r="88" ht="40.5" spans="1:14">
      <c r="A88" s="11" t="s">
        <v>1388</v>
      </c>
      <c r="B88" s="17" t="s">
        <v>1389</v>
      </c>
      <c r="C88" s="17">
        <v>10</v>
      </c>
      <c r="D88" s="17">
        <v>589.1</v>
      </c>
      <c r="E88" s="44">
        <v>2100</v>
      </c>
      <c r="F88" s="17" t="s">
        <v>1390</v>
      </c>
      <c r="G88" s="45" t="s">
        <v>1205</v>
      </c>
      <c r="H88" s="46" t="s">
        <v>1206</v>
      </c>
      <c r="I88" s="12" t="s">
        <v>1391</v>
      </c>
      <c r="J88" s="15" t="s">
        <v>1208</v>
      </c>
      <c r="K88" s="13" t="s">
        <v>1307</v>
      </c>
      <c r="L88" s="13" t="s">
        <v>1216</v>
      </c>
      <c r="M88" s="13" t="s">
        <v>1392</v>
      </c>
      <c r="N88" s="13" t="s">
        <v>1212</v>
      </c>
    </row>
    <row r="89" ht="27" spans="1:14">
      <c r="A89" s="11"/>
      <c r="B89" s="20"/>
      <c r="C89" s="20"/>
      <c r="D89" s="20"/>
      <c r="E89" s="20"/>
      <c r="F89" s="20"/>
      <c r="G89" s="47"/>
      <c r="H89" s="48"/>
      <c r="I89" s="12" t="s">
        <v>1393</v>
      </c>
      <c r="J89" s="15" t="s">
        <v>1208</v>
      </c>
      <c r="K89" s="13" t="s">
        <v>1382</v>
      </c>
      <c r="L89" s="13" t="s">
        <v>1245</v>
      </c>
      <c r="M89" s="13" t="s">
        <v>1392</v>
      </c>
      <c r="N89" s="13" t="s">
        <v>1212</v>
      </c>
    </row>
    <row r="90" ht="27" spans="1:14">
      <c r="A90" s="11"/>
      <c r="B90" s="20"/>
      <c r="C90" s="20"/>
      <c r="D90" s="20"/>
      <c r="E90" s="20"/>
      <c r="F90" s="20"/>
      <c r="G90" s="47"/>
      <c r="H90" s="48"/>
      <c r="I90" s="12" t="s">
        <v>1394</v>
      </c>
      <c r="J90" s="15" t="s">
        <v>1208</v>
      </c>
      <c r="K90" s="13" t="s">
        <v>1307</v>
      </c>
      <c r="L90" s="13" t="s">
        <v>1216</v>
      </c>
      <c r="M90" s="13" t="s">
        <v>1392</v>
      </c>
      <c r="N90" s="13" t="s">
        <v>1212</v>
      </c>
    </row>
    <row r="91" ht="27" spans="1:14">
      <c r="A91" s="11"/>
      <c r="B91" s="20"/>
      <c r="C91" s="20"/>
      <c r="D91" s="20"/>
      <c r="E91" s="20"/>
      <c r="F91" s="23"/>
      <c r="G91" s="49"/>
      <c r="H91" s="50"/>
      <c r="I91" s="12" t="s">
        <v>1395</v>
      </c>
      <c r="J91" s="15" t="s">
        <v>1208</v>
      </c>
      <c r="K91" s="13" t="s">
        <v>1247</v>
      </c>
      <c r="L91" s="13" t="s">
        <v>1216</v>
      </c>
      <c r="M91" s="13" t="s">
        <v>1392</v>
      </c>
      <c r="N91" s="13" t="s">
        <v>1212</v>
      </c>
    </row>
    <row r="92" ht="27" spans="1:14">
      <c r="A92" s="11"/>
      <c r="B92" s="20"/>
      <c r="C92" s="20"/>
      <c r="D92" s="20"/>
      <c r="E92" s="20"/>
      <c r="F92" s="17" t="s">
        <v>1390</v>
      </c>
      <c r="G92" s="45" t="s">
        <v>1205</v>
      </c>
      <c r="H92" s="45" t="s">
        <v>1206</v>
      </c>
      <c r="I92" s="12" t="s">
        <v>1396</v>
      </c>
      <c r="J92" s="15" t="s">
        <v>1208</v>
      </c>
      <c r="K92" s="13" t="s">
        <v>1397</v>
      </c>
      <c r="L92" s="13" t="s">
        <v>1245</v>
      </c>
      <c r="M92" s="13" t="s">
        <v>1392</v>
      </c>
      <c r="N92" s="13" t="s">
        <v>1212</v>
      </c>
    </row>
    <row r="93" ht="40.5" spans="1:14">
      <c r="A93" s="11"/>
      <c r="B93" s="20"/>
      <c r="C93" s="20"/>
      <c r="D93" s="20"/>
      <c r="E93" s="20"/>
      <c r="F93" s="20"/>
      <c r="G93" s="49"/>
      <c r="H93" s="49"/>
      <c r="I93" s="12" t="s">
        <v>1398</v>
      </c>
      <c r="J93" s="15" t="s">
        <v>1208</v>
      </c>
      <c r="K93" s="13" t="s">
        <v>1247</v>
      </c>
      <c r="L93" s="13" t="s">
        <v>1216</v>
      </c>
      <c r="M93" s="13" t="s">
        <v>1392</v>
      </c>
      <c r="N93" s="13" t="s">
        <v>1212</v>
      </c>
    </row>
    <row r="94" ht="13.5" spans="1:14">
      <c r="A94" s="11"/>
      <c r="B94" s="20"/>
      <c r="C94" s="20"/>
      <c r="D94" s="20"/>
      <c r="E94" s="20"/>
      <c r="F94" s="20"/>
      <c r="G94" s="45" t="s">
        <v>1213</v>
      </c>
      <c r="H94" s="12" t="s">
        <v>1213</v>
      </c>
      <c r="I94" s="12" t="s">
        <v>1399</v>
      </c>
      <c r="J94" s="15" t="s">
        <v>1208</v>
      </c>
      <c r="K94" s="13" t="s">
        <v>1235</v>
      </c>
      <c r="L94" s="13" t="s">
        <v>1216</v>
      </c>
      <c r="M94" s="13" t="s">
        <v>1392</v>
      </c>
      <c r="N94" s="13" t="s">
        <v>1212</v>
      </c>
    </row>
    <row r="95" ht="27" spans="1:14">
      <c r="A95" s="11"/>
      <c r="B95" s="20"/>
      <c r="C95" s="20"/>
      <c r="D95" s="20"/>
      <c r="E95" s="20"/>
      <c r="F95" s="20"/>
      <c r="G95" s="47"/>
      <c r="H95" s="15"/>
      <c r="I95" s="12" t="s">
        <v>1400</v>
      </c>
      <c r="J95" s="15" t="s">
        <v>1208</v>
      </c>
      <c r="K95" s="13" t="s">
        <v>1215</v>
      </c>
      <c r="L95" s="13" t="s">
        <v>1216</v>
      </c>
      <c r="M95" s="13" t="s">
        <v>1392</v>
      </c>
      <c r="N95" s="13" t="s">
        <v>1212</v>
      </c>
    </row>
    <row r="96" ht="13.5" spans="1:14">
      <c r="A96" s="11"/>
      <c r="B96" s="20"/>
      <c r="C96" s="20"/>
      <c r="D96" s="20"/>
      <c r="E96" s="20"/>
      <c r="F96" s="20"/>
      <c r="G96" s="47"/>
      <c r="H96" s="15"/>
      <c r="I96" s="12" t="s">
        <v>1401</v>
      </c>
      <c r="J96" s="15" t="s">
        <v>1208</v>
      </c>
      <c r="K96" s="13" t="s">
        <v>1215</v>
      </c>
      <c r="L96" s="13" t="s">
        <v>1216</v>
      </c>
      <c r="M96" s="13" t="s">
        <v>1233</v>
      </c>
      <c r="N96" s="13" t="s">
        <v>1212</v>
      </c>
    </row>
    <row r="97" ht="13.5" spans="1:14">
      <c r="A97" s="11"/>
      <c r="B97" s="20"/>
      <c r="C97" s="20"/>
      <c r="D97" s="20"/>
      <c r="E97" s="20"/>
      <c r="F97" s="20"/>
      <c r="G97" s="49"/>
      <c r="H97" s="15"/>
      <c r="I97" s="12" t="s">
        <v>1402</v>
      </c>
      <c r="J97" s="15" t="s">
        <v>1208</v>
      </c>
      <c r="K97" s="13" t="s">
        <v>1360</v>
      </c>
      <c r="L97" s="13" t="s">
        <v>1250</v>
      </c>
      <c r="M97" s="13" t="s">
        <v>1392</v>
      </c>
      <c r="N97" s="13" t="s">
        <v>1212</v>
      </c>
    </row>
    <row r="98" ht="13.5" spans="1:14">
      <c r="A98" s="11"/>
      <c r="B98" s="20"/>
      <c r="C98" s="20"/>
      <c r="D98" s="20"/>
      <c r="E98" s="20"/>
      <c r="F98" s="20"/>
      <c r="G98" s="15" t="s">
        <v>1217</v>
      </c>
      <c r="H98" s="12" t="s">
        <v>1217</v>
      </c>
      <c r="I98" s="12" t="s">
        <v>1403</v>
      </c>
      <c r="J98" s="15" t="s">
        <v>1292</v>
      </c>
      <c r="K98" s="13" t="s">
        <v>1382</v>
      </c>
      <c r="L98" s="13" t="s">
        <v>1352</v>
      </c>
      <c r="M98" s="13" t="s">
        <v>1392</v>
      </c>
      <c r="N98" s="13" t="s">
        <v>1295</v>
      </c>
    </row>
    <row r="99" ht="27" spans="1:14">
      <c r="A99" s="11"/>
      <c r="B99" s="20"/>
      <c r="C99" s="20"/>
      <c r="D99" s="20"/>
      <c r="E99" s="20"/>
      <c r="F99" s="20"/>
      <c r="G99" s="15" t="s">
        <v>1219</v>
      </c>
      <c r="H99" s="12" t="s">
        <v>1220</v>
      </c>
      <c r="I99" s="12" t="s">
        <v>1404</v>
      </c>
      <c r="J99" s="15" t="s">
        <v>1208</v>
      </c>
      <c r="K99" s="13" t="s">
        <v>1307</v>
      </c>
      <c r="L99" s="13" t="s">
        <v>1216</v>
      </c>
      <c r="M99" s="13" t="s">
        <v>1233</v>
      </c>
      <c r="N99" s="13" t="s">
        <v>1212</v>
      </c>
    </row>
    <row r="100" ht="27" spans="1:14">
      <c r="A100" s="11"/>
      <c r="B100" s="20"/>
      <c r="C100" s="20"/>
      <c r="D100" s="20"/>
      <c r="E100" s="20"/>
      <c r="F100" s="20"/>
      <c r="G100" s="15"/>
      <c r="H100" s="15"/>
      <c r="I100" s="12" t="s">
        <v>1405</v>
      </c>
      <c r="J100" s="15" t="s">
        <v>1208</v>
      </c>
      <c r="K100" s="13" t="s">
        <v>1307</v>
      </c>
      <c r="L100" s="13" t="s">
        <v>1216</v>
      </c>
      <c r="M100" s="13" t="s">
        <v>1233</v>
      </c>
      <c r="N100" s="13" t="s">
        <v>1212</v>
      </c>
    </row>
    <row r="101" ht="13.5" spans="1:14">
      <c r="A101" s="11"/>
      <c r="B101" s="23"/>
      <c r="C101" s="23"/>
      <c r="D101" s="23"/>
      <c r="E101" s="23"/>
      <c r="F101" s="23"/>
      <c r="G101" s="15" t="s">
        <v>1237</v>
      </c>
      <c r="H101" s="12" t="s">
        <v>1238</v>
      </c>
      <c r="I101" s="12" t="s">
        <v>1406</v>
      </c>
      <c r="J101" s="15" t="s">
        <v>1208</v>
      </c>
      <c r="K101" s="13" t="s">
        <v>1307</v>
      </c>
      <c r="L101" s="13" t="s">
        <v>1216</v>
      </c>
      <c r="M101" s="13" t="s">
        <v>1233</v>
      </c>
      <c r="N101" s="13" t="s">
        <v>1212</v>
      </c>
    </row>
    <row r="102" ht="13.5" spans="1:14">
      <c r="A102" s="11"/>
      <c r="B102" s="12" t="s">
        <v>1407</v>
      </c>
      <c r="C102" s="13">
        <v>10</v>
      </c>
      <c r="D102" s="14">
        <v>266.28</v>
      </c>
      <c r="E102" s="14">
        <v>1597.71</v>
      </c>
      <c r="F102" s="12" t="s">
        <v>1408</v>
      </c>
      <c r="G102" s="15" t="s">
        <v>1205</v>
      </c>
      <c r="H102" s="12" t="s">
        <v>1206</v>
      </c>
      <c r="I102" s="12" t="s">
        <v>1409</v>
      </c>
      <c r="J102" s="15" t="s">
        <v>1292</v>
      </c>
      <c r="K102" s="13" t="s">
        <v>1410</v>
      </c>
      <c r="L102" s="13" t="s">
        <v>1411</v>
      </c>
      <c r="M102" s="13" t="s">
        <v>1224</v>
      </c>
      <c r="N102" s="13" t="s">
        <v>1295</v>
      </c>
    </row>
    <row r="103" ht="27" spans="1:14">
      <c r="A103" s="11"/>
      <c r="B103" s="15"/>
      <c r="C103" s="13"/>
      <c r="D103" s="16"/>
      <c r="E103" s="16"/>
      <c r="F103" s="12"/>
      <c r="G103" s="15"/>
      <c r="H103" s="12" t="s">
        <v>1213</v>
      </c>
      <c r="I103" s="12" t="s">
        <v>1412</v>
      </c>
      <c r="J103" s="15" t="s">
        <v>1208</v>
      </c>
      <c r="K103" s="13" t="s">
        <v>1215</v>
      </c>
      <c r="L103" s="13" t="s">
        <v>1216</v>
      </c>
      <c r="M103" s="13" t="s">
        <v>1211</v>
      </c>
      <c r="N103" s="13" t="s">
        <v>1212</v>
      </c>
    </row>
    <row r="104" ht="27" spans="1:14">
      <c r="A104" s="11"/>
      <c r="B104" s="15"/>
      <c r="C104" s="13"/>
      <c r="D104" s="16"/>
      <c r="E104" s="16"/>
      <c r="F104" s="12"/>
      <c r="G104" s="15" t="s">
        <v>1219</v>
      </c>
      <c r="H104" s="12" t="s">
        <v>1413</v>
      </c>
      <c r="I104" s="12" t="s">
        <v>1414</v>
      </c>
      <c r="J104" s="15" t="s">
        <v>1208</v>
      </c>
      <c r="K104" s="13" t="s">
        <v>1307</v>
      </c>
      <c r="L104" s="13" t="s">
        <v>1216</v>
      </c>
      <c r="M104" s="13" t="s">
        <v>1224</v>
      </c>
      <c r="N104" s="13" t="s">
        <v>1212</v>
      </c>
    </row>
    <row r="105" ht="37" customHeight="true" spans="1:14">
      <c r="A105" s="11"/>
      <c r="B105" s="15"/>
      <c r="C105" s="13"/>
      <c r="D105" s="16"/>
      <c r="E105" s="16"/>
      <c r="F105" s="12"/>
      <c r="G105" s="15" t="s">
        <v>1237</v>
      </c>
      <c r="H105" s="12" t="s">
        <v>1238</v>
      </c>
      <c r="I105" s="12" t="s">
        <v>1415</v>
      </c>
      <c r="J105" s="15" t="s">
        <v>1208</v>
      </c>
      <c r="K105" s="13" t="s">
        <v>1215</v>
      </c>
      <c r="L105" s="13" t="s">
        <v>1216</v>
      </c>
      <c r="M105" s="13" t="s">
        <v>1233</v>
      </c>
      <c r="N105" s="13" t="s">
        <v>1212</v>
      </c>
    </row>
    <row r="106" ht="27" spans="1:14">
      <c r="A106" s="11" t="s">
        <v>1416</v>
      </c>
      <c r="B106" s="12" t="s">
        <v>1417</v>
      </c>
      <c r="C106" s="13">
        <v>10</v>
      </c>
      <c r="D106" s="14">
        <v>1474.79</v>
      </c>
      <c r="E106" s="14">
        <v>2726.43</v>
      </c>
      <c r="F106" s="12" t="s">
        <v>1418</v>
      </c>
      <c r="G106" s="15" t="s">
        <v>1205</v>
      </c>
      <c r="H106" s="12" t="s">
        <v>1206</v>
      </c>
      <c r="I106" s="12" t="s">
        <v>1419</v>
      </c>
      <c r="J106" s="15" t="s">
        <v>1260</v>
      </c>
      <c r="K106" s="13" t="s">
        <v>1420</v>
      </c>
      <c r="L106" s="13" t="s">
        <v>1304</v>
      </c>
      <c r="M106" s="13" t="s">
        <v>1211</v>
      </c>
      <c r="N106" s="13" t="s">
        <v>1212</v>
      </c>
    </row>
    <row r="107" ht="27" spans="1:14">
      <c r="A107" s="11"/>
      <c r="B107" s="15"/>
      <c r="C107" s="13"/>
      <c r="D107" s="16"/>
      <c r="E107" s="16"/>
      <c r="F107" s="12"/>
      <c r="G107" s="15"/>
      <c r="H107" s="12" t="s">
        <v>1213</v>
      </c>
      <c r="I107" s="12" t="s">
        <v>1421</v>
      </c>
      <c r="J107" s="15" t="s">
        <v>1208</v>
      </c>
      <c r="K107" s="13" t="s">
        <v>1235</v>
      </c>
      <c r="L107" s="13" t="s">
        <v>1216</v>
      </c>
      <c r="M107" s="13" t="s">
        <v>1422</v>
      </c>
      <c r="N107" s="13" t="s">
        <v>1212</v>
      </c>
    </row>
    <row r="108" ht="13.5" spans="1:14">
      <c r="A108" s="11"/>
      <c r="B108" s="15"/>
      <c r="C108" s="13"/>
      <c r="D108" s="16"/>
      <c r="E108" s="16"/>
      <c r="F108" s="12"/>
      <c r="G108" s="15" t="s">
        <v>1219</v>
      </c>
      <c r="H108" s="12" t="s">
        <v>1220</v>
      </c>
      <c r="I108" s="12" t="s">
        <v>1423</v>
      </c>
      <c r="J108" s="15" t="s">
        <v>1260</v>
      </c>
      <c r="K108" s="13" t="s">
        <v>1424</v>
      </c>
      <c r="L108" s="51" t="s">
        <v>1425</v>
      </c>
      <c r="M108" s="13" t="s">
        <v>1211</v>
      </c>
      <c r="N108" s="13" t="s">
        <v>1212</v>
      </c>
    </row>
    <row r="109" ht="27" spans="1:14">
      <c r="A109" s="11"/>
      <c r="B109" s="15"/>
      <c r="C109" s="13"/>
      <c r="D109" s="16"/>
      <c r="E109" s="16"/>
      <c r="F109" s="12"/>
      <c r="G109" s="15" t="s">
        <v>1237</v>
      </c>
      <c r="H109" s="12" t="s">
        <v>1238</v>
      </c>
      <c r="I109" s="12" t="s">
        <v>1426</v>
      </c>
      <c r="J109" s="15" t="s">
        <v>1208</v>
      </c>
      <c r="K109" s="13" t="s">
        <v>1307</v>
      </c>
      <c r="L109" s="13" t="s">
        <v>1216</v>
      </c>
      <c r="M109" s="13" t="s">
        <v>1233</v>
      </c>
      <c r="N109" s="13" t="s">
        <v>1212</v>
      </c>
    </row>
    <row r="110" ht="13.5" spans="1:14">
      <c r="A110" s="17" t="s">
        <v>1427</v>
      </c>
      <c r="B110" s="17" t="s">
        <v>1428</v>
      </c>
      <c r="C110" s="18">
        <v>10</v>
      </c>
      <c r="D110" s="19">
        <v>744</v>
      </c>
      <c r="E110" s="19">
        <v>3009</v>
      </c>
      <c r="F110" s="46" t="s">
        <v>1429</v>
      </c>
      <c r="G110" s="15" t="s">
        <v>1205</v>
      </c>
      <c r="H110" s="12" t="s">
        <v>1206</v>
      </c>
      <c r="I110" s="12" t="s">
        <v>1430</v>
      </c>
      <c r="J110" s="15" t="s">
        <v>1260</v>
      </c>
      <c r="K110" s="13" t="s">
        <v>1431</v>
      </c>
      <c r="L110" s="13" t="s">
        <v>1432</v>
      </c>
      <c r="M110" s="13" t="s">
        <v>1211</v>
      </c>
      <c r="N110" s="13" t="s">
        <v>1212</v>
      </c>
    </row>
    <row r="111" ht="13.5" spans="1:14">
      <c r="A111" s="20"/>
      <c r="B111" s="20"/>
      <c r="C111" s="21"/>
      <c r="D111" s="22"/>
      <c r="E111" s="22"/>
      <c r="F111" s="48"/>
      <c r="G111" s="15"/>
      <c r="H111" s="12" t="s">
        <v>1217</v>
      </c>
      <c r="I111" s="12" t="s">
        <v>1433</v>
      </c>
      <c r="J111" s="15" t="s">
        <v>1208</v>
      </c>
      <c r="K111" s="13" t="s">
        <v>1229</v>
      </c>
      <c r="L111" s="13" t="s">
        <v>1283</v>
      </c>
      <c r="M111" s="13" t="s">
        <v>1224</v>
      </c>
      <c r="N111" s="13" t="s">
        <v>1212</v>
      </c>
    </row>
    <row r="112" ht="27" spans="1:14">
      <c r="A112" s="20"/>
      <c r="B112" s="20"/>
      <c r="C112" s="21"/>
      <c r="D112" s="22"/>
      <c r="E112" s="22"/>
      <c r="F112" s="48"/>
      <c r="G112" s="15" t="s">
        <v>1219</v>
      </c>
      <c r="H112" s="12" t="s">
        <v>1220</v>
      </c>
      <c r="I112" s="12" t="s">
        <v>1434</v>
      </c>
      <c r="J112" s="15" t="s">
        <v>1222</v>
      </c>
      <c r="K112" s="13" t="s">
        <v>1435</v>
      </c>
      <c r="L112" s="13"/>
      <c r="M112" s="13" t="s">
        <v>1233</v>
      </c>
      <c r="N112" s="13" t="s">
        <v>1222</v>
      </c>
    </row>
    <row r="113" ht="13.5" spans="1:14">
      <c r="A113" s="20"/>
      <c r="B113" s="20"/>
      <c r="C113" s="21"/>
      <c r="D113" s="22"/>
      <c r="E113" s="22"/>
      <c r="F113" s="48"/>
      <c r="G113" s="15"/>
      <c r="H113" s="15"/>
      <c r="I113" s="12" t="s">
        <v>1436</v>
      </c>
      <c r="J113" s="15" t="s">
        <v>1260</v>
      </c>
      <c r="K113" s="13" t="s">
        <v>1257</v>
      </c>
      <c r="L113" s="13" t="s">
        <v>1245</v>
      </c>
      <c r="M113" s="13" t="s">
        <v>1211</v>
      </c>
      <c r="N113" s="13" t="s">
        <v>1212</v>
      </c>
    </row>
    <row r="114" ht="27" spans="1:14">
      <c r="A114" s="20"/>
      <c r="B114" s="23"/>
      <c r="C114" s="24"/>
      <c r="D114" s="25"/>
      <c r="E114" s="25"/>
      <c r="F114" s="50"/>
      <c r="G114" s="15" t="s">
        <v>1237</v>
      </c>
      <c r="H114" s="12" t="s">
        <v>1238</v>
      </c>
      <c r="I114" s="12" t="s">
        <v>1437</v>
      </c>
      <c r="J114" s="15" t="s">
        <v>1208</v>
      </c>
      <c r="K114" s="13" t="s">
        <v>1215</v>
      </c>
      <c r="L114" s="13" t="s">
        <v>1216</v>
      </c>
      <c r="M114" s="13" t="s">
        <v>1233</v>
      </c>
      <c r="N114" s="13" t="s">
        <v>1212</v>
      </c>
    </row>
    <row r="115" ht="27" spans="1:14">
      <c r="A115" s="20"/>
      <c r="B115" s="17" t="s">
        <v>1438</v>
      </c>
      <c r="C115" s="18">
        <v>10</v>
      </c>
      <c r="D115" s="19">
        <v>3660</v>
      </c>
      <c r="E115" s="19">
        <v>14760</v>
      </c>
      <c r="F115" s="17" t="s">
        <v>1439</v>
      </c>
      <c r="G115" s="15" t="s">
        <v>1205</v>
      </c>
      <c r="H115" s="12" t="s">
        <v>1206</v>
      </c>
      <c r="I115" s="12" t="s">
        <v>1440</v>
      </c>
      <c r="J115" s="15" t="s">
        <v>1441</v>
      </c>
      <c r="K115" s="13" t="s">
        <v>1442</v>
      </c>
      <c r="L115" s="13" t="s">
        <v>1294</v>
      </c>
      <c r="M115" s="13" t="s">
        <v>1233</v>
      </c>
      <c r="N115" s="13" t="s">
        <v>1212</v>
      </c>
    </row>
    <row r="116" ht="27" spans="1:14">
      <c r="A116" s="20"/>
      <c r="B116" s="20"/>
      <c r="C116" s="21"/>
      <c r="D116" s="22"/>
      <c r="E116" s="22"/>
      <c r="F116" s="20"/>
      <c r="G116" s="15"/>
      <c r="H116" s="15"/>
      <c r="I116" s="12" t="s">
        <v>1443</v>
      </c>
      <c r="J116" s="15" t="s">
        <v>1208</v>
      </c>
      <c r="K116" s="13" t="s">
        <v>1444</v>
      </c>
      <c r="L116" s="13" t="s">
        <v>1294</v>
      </c>
      <c r="M116" s="13" t="s">
        <v>1233</v>
      </c>
      <c r="N116" s="13" t="s">
        <v>1212</v>
      </c>
    </row>
    <row r="117" ht="27" spans="1:14">
      <c r="A117" s="20"/>
      <c r="B117" s="20"/>
      <c r="C117" s="21"/>
      <c r="D117" s="22"/>
      <c r="E117" s="22"/>
      <c r="F117" s="20"/>
      <c r="G117" s="15"/>
      <c r="H117" s="15"/>
      <c r="I117" s="12" t="s">
        <v>1445</v>
      </c>
      <c r="J117" s="15" t="s">
        <v>1208</v>
      </c>
      <c r="K117" s="13" t="s">
        <v>1446</v>
      </c>
      <c r="L117" s="13" t="s">
        <v>1294</v>
      </c>
      <c r="M117" s="13" t="s">
        <v>1233</v>
      </c>
      <c r="N117" s="13" t="s">
        <v>1212</v>
      </c>
    </row>
    <row r="118" ht="13.5" spans="1:14">
      <c r="A118" s="20"/>
      <c r="B118" s="20"/>
      <c r="C118" s="21"/>
      <c r="D118" s="22"/>
      <c r="E118" s="22"/>
      <c r="F118" s="20"/>
      <c r="G118" s="15"/>
      <c r="H118" s="12" t="s">
        <v>1213</v>
      </c>
      <c r="I118" s="12" t="s">
        <v>1447</v>
      </c>
      <c r="J118" s="15" t="s">
        <v>1260</v>
      </c>
      <c r="K118" s="13" t="s">
        <v>1215</v>
      </c>
      <c r="L118" s="13" t="s">
        <v>1216</v>
      </c>
      <c r="M118" s="13" t="s">
        <v>1233</v>
      </c>
      <c r="N118" s="13" t="s">
        <v>1212</v>
      </c>
    </row>
    <row r="119" ht="13.5" spans="1:14">
      <c r="A119" s="20"/>
      <c r="B119" s="20"/>
      <c r="C119" s="21"/>
      <c r="D119" s="22"/>
      <c r="E119" s="22"/>
      <c r="F119" s="20"/>
      <c r="G119" s="15"/>
      <c r="H119" s="12" t="s">
        <v>1217</v>
      </c>
      <c r="I119" s="12" t="s">
        <v>1448</v>
      </c>
      <c r="J119" s="15" t="s">
        <v>1260</v>
      </c>
      <c r="K119" s="13" t="s">
        <v>1229</v>
      </c>
      <c r="L119" s="13" t="s">
        <v>1283</v>
      </c>
      <c r="M119" s="13" t="s">
        <v>1233</v>
      </c>
      <c r="N119" s="13" t="s">
        <v>1212</v>
      </c>
    </row>
    <row r="120" ht="13.5" spans="1:14">
      <c r="A120" s="20"/>
      <c r="B120" s="20"/>
      <c r="C120" s="21"/>
      <c r="D120" s="22"/>
      <c r="E120" s="22"/>
      <c r="F120" s="20"/>
      <c r="G120" s="15" t="s">
        <v>1219</v>
      </c>
      <c r="H120" s="12" t="s">
        <v>1220</v>
      </c>
      <c r="I120" s="12" t="s">
        <v>1449</v>
      </c>
      <c r="J120" s="15" t="s">
        <v>1260</v>
      </c>
      <c r="K120" s="13" t="s">
        <v>1450</v>
      </c>
      <c r="L120" s="13" t="s">
        <v>1230</v>
      </c>
      <c r="M120" s="13" t="s">
        <v>1233</v>
      </c>
      <c r="N120" s="13" t="s">
        <v>1212</v>
      </c>
    </row>
    <row r="121" ht="13.5" spans="1:14">
      <c r="A121" s="20"/>
      <c r="B121" s="20"/>
      <c r="C121" s="21"/>
      <c r="D121" s="22"/>
      <c r="E121" s="22"/>
      <c r="F121" s="20"/>
      <c r="G121" s="15"/>
      <c r="H121" s="15"/>
      <c r="I121" s="12" t="s">
        <v>1451</v>
      </c>
      <c r="J121" s="15" t="s">
        <v>1208</v>
      </c>
      <c r="K121" s="13" t="s">
        <v>1262</v>
      </c>
      <c r="L121" s="13" t="s">
        <v>1216</v>
      </c>
      <c r="M121" s="13" t="s">
        <v>1233</v>
      </c>
      <c r="N121" s="13" t="s">
        <v>1212</v>
      </c>
    </row>
    <row r="122" ht="13.5" spans="1:14">
      <c r="A122" s="20"/>
      <c r="B122" s="20"/>
      <c r="C122" s="21"/>
      <c r="D122" s="22"/>
      <c r="E122" s="22"/>
      <c r="F122" s="20"/>
      <c r="G122" s="15"/>
      <c r="H122" s="15"/>
      <c r="I122" s="12" t="s">
        <v>1452</v>
      </c>
      <c r="J122" s="15" t="s">
        <v>1208</v>
      </c>
      <c r="K122" s="13" t="s">
        <v>1235</v>
      </c>
      <c r="L122" s="13" t="s">
        <v>1216</v>
      </c>
      <c r="M122" s="13" t="s">
        <v>1233</v>
      </c>
      <c r="N122" s="13" t="s">
        <v>1212</v>
      </c>
    </row>
    <row r="123" ht="13.5" spans="1:14">
      <c r="A123" s="23"/>
      <c r="B123" s="23"/>
      <c r="C123" s="24"/>
      <c r="D123" s="25"/>
      <c r="E123" s="25"/>
      <c r="F123" s="23"/>
      <c r="G123" s="15" t="s">
        <v>1237</v>
      </c>
      <c r="H123" s="12" t="s">
        <v>1238</v>
      </c>
      <c r="I123" s="12" t="s">
        <v>1453</v>
      </c>
      <c r="J123" s="15" t="s">
        <v>1208</v>
      </c>
      <c r="K123" s="13" t="s">
        <v>1235</v>
      </c>
      <c r="L123" s="13" t="s">
        <v>1216</v>
      </c>
      <c r="M123" s="13" t="s">
        <v>1233</v>
      </c>
      <c r="N123" s="13" t="s">
        <v>1212</v>
      </c>
    </row>
    <row r="124" ht="13.5" spans="1:14">
      <c r="A124" s="17" t="s">
        <v>1454</v>
      </c>
      <c r="B124" s="12" t="s">
        <v>1455</v>
      </c>
      <c r="C124" s="13">
        <v>10</v>
      </c>
      <c r="D124" s="14">
        <v>13568</v>
      </c>
      <c r="E124" s="14">
        <v>81146</v>
      </c>
      <c r="F124" s="12" t="s">
        <v>1456</v>
      </c>
      <c r="G124" s="15" t="s">
        <v>1205</v>
      </c>
      <c r="H124" s="12" t="s">
        <v>1206</v>
      </c>
      <c r="I124" s="12" t="s">
        <v>1457</v>
      </c>
      <c r="J124" s="15" t="s">
        <v>1208</v>
      </c>
      <c r="K124" s="13" t="s">
        <v>1458</v>
      </c>
      <c r="L124" s="13" t="s">
        <v>1459</v>
      </c>
      <c r="M124" s="13" t="s">
        <v>1392</v>
      </c>
      <c r="N124" s="13" t="s">
        <v>1212</v>
      </c>
    </row>
    <row r="125" ht="27" spans="1:14">
      <c r="A125" s="20"/>
      <c r="B125" s="15"/>
      <c r="C125" s="13"/>
      <c r="D125" s="42"/>
      <c r="E125" s="42"/>
      <c r="F125" s="12"/>
      <c r="G125" s="15"/>
      <c r="H125" s="15"/>
      <c r="I125" s="12" t="s">
        <v>1460</v>
      </c>
      <c r="J125" s="15" t="s">
        <v>1208</v>
      </c>
      <c r="K125" s="13" t="s">
        <v>1461</v>
      </c>
      <c r="L125" s="13" t="s">
        <v>1459</v>
      </c>
      <c r="M125" s="13" t="s">
        <v>1392</v>
      </c>
      <c r="N125" s="13" t="s">
        <v>1212</v>
      </c>
    </row>
    <row r="126" ht="13.5" spans="1:14">
      <c r="A126" s="20"/>
      <c r="B126" s="15"/>
      <c r="C126" s="13"/>
      <c r="D126" s="42"/>
      <c r="E126" s="42"/>
      <c r="F126" s="12"/>
      <c r="G126" s="15"/>
      <c r="H126" s="15"/>
      <c r="I126" s="12" t="s">
        <v>1462</v>
      </c>
      <c r="J126" s="15" t="s">
        <v>1208</v>
      </c>
      <c r="K126" s="13" t="s">
        <v>1463</v>
      </c>
      <c r="L126" s="13" t="s">
        <v>1294</v>
      </c>
      <c r="M126" s="13" t="s">
        <v>1392</v>
      </c>
      <c r="N126" s="13" t="s">
        <v>1212</v>
      </c>
    </row>
    <row r="127" ht="13.5" spans="1:14">
      <c r="A127" s="20"/>
      <c r="B127" s="15"/>
      <c r="C127" s="13"/>
      <c r="D127" s="42"/>
      <c r="E127" s="42"/>
      <c r="F127" s="12"/>
      <c r="G127" s="15"/>
      <c r="H127" s="15"/>
      <c r="I127" s="12" t="s">
        <v>1464</v>
      </c>
      <c r="J127" s="15" t="s">
        <v>1208</v>
      </c>
      <c r="K127" s="13" t="s">
        <v>1465</v>
      </c>
      <c r="L127" s="13" t="s">
        <v>1294</v>
      </c>
      <c r="M127" s="13" t="s">
        <v>1392</v>
      </c>
      <c r="N127" s="13" t="s">
        <v>1212</v>
      </c>
    </row>
    <row r="128" ht="13.5" spans="1:14">
      <c r="A128" s="20"/>
      <c r="B128" s="15"/>
      <c r="C128" s="13"/>
      <c r="D128" s="42"/>
      <c r="E128" s="42"/>
      <c r="F128" s="12"/>
      <c r="G128" s="15"/>
      <c r="H128" s="15"/>
      <c r="I128" s="12" t="s">
        <v>1466</v>
      </c>
      <c r="J128" s="15" t="s">
        <v>1208</v>
      </c>
      <c r="K128" s="13" t="s">
        <v>1467</v>
      </c>
      <c r="L128" s="13" t="s">
        <v>1459</v>
      </c>
      <c r="M128" s="13" t="s">
        <v>1392</v>
      </c>
      <c r="N128" s="13" t="s">
        <v>1212</v>
      </c>
    </row>
    <row r="129" ht="27" spans="1:14">
      <c r="A129" s="20"/>
      <c r="B129" s="15"/>
      <c r="C129" s="13"/>
      <c r="D129" s="42"/>
      <c r="E129" s="42"/>
      <c r="F129" s="12"/>
      <c r="G129" s="15"/>
      <c r="H129" s="15"/>
      <c r="I129" s="12" t="s">
        <v>1468</v>
      </c>
      <c r="J129" s="15" t="s">
        <v>1208</v>
      </c>
      <c r="K129" s="13" t="s">
        <v>1469</v>
      </c>
      <c r="L129" s="13" t="s">
        <v>1294</v>
      </c>
      <c r="M129" s="13" t="s">
        <v>1392</v>
      </c>
      <c r="N129" s="13" t="s">
        <v>1212</v>
      </c>
    </row>
    <row r="130" ht="13.5" spans="1:14">
      <c r="A130" s="20"/>
      <c r="B130" s="15"/>
      <c r="C130" s="13"/>
      <c r="D130" s="42"/>
      <c r="E130" s="42"/>
      <c r="F130" s="12"/>
      <c r="G130" s="15"/>
      <c r="H130" s="12" t="s">
        <v>1213</v>
      </c>
      <c r="I130" s="12" t="s">
        <v>1447</v>
      </c>
      <c r="J130" s="15" t="s">
        <v>1260</v>
      </c>
      <c r="K130" s="13" t="s">
        <v>1215</v>
      </c>
      <c r="L130" s="13" t="s">
        <v>1216</v>
      </c>
      <c r="M130" s="13" t="s">
        <v>1233</v>
      </c>
      <c r="N130" s="13" t="s">
        <v>1212</v>
      </c>
    </row>
    <row r="131" ht="13.5" spans="1:14">
      <c r="A131" s="20"/>
      <c r="B131" s="15"/>
      <c r="C131" s="13"/>
      <c r="D131" s="42"/>
      <c r="E131" s="42"/>
      <c r="F131" s="12"/>
      <c r="G131" s="15"/>
      <c r="H131" s="12" t="s">
        <v>1217</v>
      </c>
      <c r="I131" s="12" t="s">
        <v>1470</v>
      </c>
      <c r="J131" s="15" t="s">
        <v>1208</v>
      </c>
      <c r="K131" s="13" t="s">
        <v>1229</v>
      </c>
      <c r="L131" s="13" t="s">
        <v>1283</v>
      </c>
      <c r="M131" s="13" t="s">
        <v>1233</v>
      </c>
      <c r="N131" s="13" t="s">
        <v>1212</v>
      </c>
    </row>
    <row r="132" ht="13.5" spans="1:14">
      <c r="A132" s="20"/>
      <c r="B132" s="15"/>
      <c r="C132" s="13"/>
      <c r="D132" s="42"/>
      <c r="E132" s="42"/>
      <c r="F132" s="12"/>
      <c r="G132" s="15" t="s">
        <v>1219</v>
      </c>
      <c r="H132" s="12" t="s">
        <v>1220</v>
      </c>
      <c r="I132" s="12" t="s">
        <v>1471</v>
      </c>
      <c r="J132" s="15" t="s">
        <v>1260</v>
      </c>
      <c r="K132" s="13" t="s">
        <v>1450</v>
      </c>
      <c r="L132" s="13" t="s">
        <v>1472</v>
      </c>
      <c r="M132" s="13" t="s">
        <v>1233</v>
      </c>
      <c r="N132" s="13" t="s">
        <v>1212</v>
      </c>
    </row>
    <row r="133" ht="13.5" spans="1:14">
      <c r="A133" s="20"/>
      <c r="B133" s="15"/>
      <c r="C133" s="13"/>
      <c r="D133" s="42"/>
      <c r="E133" s="42"/>
      <c r="F133" s="12"/>
      <c r="G133" s="15"/>
      <c r="H133" s="15"/>
      <c r="I133" s="12" t="s">
        <v>1473</v>
      </c>
      <c r="J133" s="15" t="s">
        <v>1208</v>
      </c>
      <c r="K133" s="13" t="s">
        <v>1235</v>
      </c>
      <c r="L133" s="13" t="s">
        <v>1216</v>
      </c>
      <c r="M133" s="13" t="s">
        <v>1233</v>
      </c>
      <c r="N133" s="13" t="s">
        <v>1212</v>
      </c>
    </row>
    <row r="134" ht="13.5" spans="1:14">
      <c r="A134" s="20"/>
      <c r="B134" s="15"/>
      <c r="C134" s="13"/>
      <c r="D134" s="42"/>
      <c r="E134" s="42"/>
      <c r="F134" s="12"/>
      <c r="G134" s="15"/>
      <c r="H134" s="15"/>
      <c r="I134" s="12" t="s">
        <v>1451</v>
      </c>
      <c r="J134" s="15" t="s">
        <v>1208</v>
      </c>
      <c r="K134" s="13" t="s">
        <v>1235</v>
      </c>
      <c r="L134" s="13" t="s">
        <v>1216</v>
      </c>
      <c r="M134" s="13" t="s">
        <v>1233</v>
      </c>
      <c r="N134" s="13" t="s">
        <v>1212</v>
      </c>
    </row>
    <row r="135" ht="13.5" spans="1:14">
      <c r="A135" s="20"/>
      <c r="B135" s="15"/>
      <c r="C135" s="13"/>
      <c r="D135" s="42"/>
      <c r="E135" s="42"/>
      <c r="F135" s="12"/>
      <c r="G135" s="15" t="s">
        <v>1237</v>
      </c>
      <c r="H135" s="12" t="s">
        <v>1238</v>
      </c>
      <c r="I135" s="12" t="s">
        <v>1453</v>
      </c>
      <c r="J135" s="15" t="s">
        <v>1208</v>
      </c>
      <c r="K135" s="13" t="s">
        <v>1235</v>
      </c>
      <c r="L135" s="13" t="s">
        <v>1216</v>
      </c>
      <c r="M135" s="13" t="s">
        <v>1233</v>
      </c>
      <c r="N135" s="13" t="s">
        <v>1212</v>
      </c>
    </row>
    <row r="136" ht="13.5" spans="1:14">
      <c r="A136" s="20"/>
      <c r="B136" s="17" t="s">
        <v>1474</v>
      </c>
      <c r="C136" s="18">
        <v>10</v>
      </c>
      <c r="D136" s="19">
        <v>1150</v>
      </c>
      <c r="E136" s="19">
        <v>7100</v>
      </c>
      <c r="F136" s="17" t="s">
        <v>1475</v>
      </c>
      <c r="G136" s="15" t="s">
        <v>1205</v>
      </c>
      <c r="H136" s="12" t="s">
        <v>1206</v>
      </c>
      <c r="I136" s="12" t="s">
        <v>1476</v>
      </c>
      <c r="J136" s="15" t="s">
        <v>1260</v>
      </c>
      <c r="K136" s="13" t="s">
        <v>1431</v>
      </c>
      <c r="L136" s="13" t="s">
        <v>1230</v>
      </c>
      <c r="M136" s="13" t="s">
        <v>1233</v>
      </c>
      <c r="N136" s="13" t="s">
        <v>1212</v>
      </c>
    </row>
    <row r="137" ht="13.5" spans="1:14">
      <c r="A137" s="20"/>
      <c r="B137" s="20"/>
      <c r="C137" s="21"/>
      <c r="D137" s="22"/>
      <c r="E137" s="22"/>
      <c r="F137" s="20"/>
      <c r="G137" s="15"/>
      <c r="H137" s="15"/>
      <c r="I137" s="12" t="s">
        <v>1477</v>
      </c>
      <c r="J137" s="15" t="s">
        <v>1208</v>
      </c>
      <c r="K137" s="13" t="s">
        <v>1478</v>
      </c>
      <c r="L137" s="13" t="s">
        <v>1479</v>
      </c>
      <c r="M137" s="13" t="s">
        <v>1233</v>
      </c>
      <c r="N137" s="13" t="s">
        <v>1212</v>
      </c>
    </row>
    <row r="138" ht="13.5" spans="1:14">
      <c r="A138" s="20"/>
      <c r="B138" s="20"/>
      <c r="C138" s="21"/>
      <c r="D138" s="22"/>
      <c r="E138" s="22"/>
      <c r="F138" s="20"/>
      <c r="G138" s="15"/>
      <c r="H138" s="12" t="s">
        <v>1213</v>
      </c>
      <c r="I138" s="12" t="s">
        <v>1447</v>
      </c>
      <c r="J138" s="15" t="s">
        <v>1260</v>
      </c>
      <c r="K138" s="13" t="s">
        <v>1215</v>
      </c>
      <c r="L138" s="13" t="s">
        <v>1216</v>
      </c>
      <c r="M138" s="13" t="s">
        <v>1233</v>
      </c>
      <c r="N138" s="13" t="s">
        <v>1212</v>
      </c>
    </row>
    <row r="139" ht="13.5" spans="1:14">
      <c r="A139" s="20"/>
      <c r="B139" s="20"/>
      <c r="C139" s="21"/>
      <c r="D139" s="22"/>
      <c r="E139" s="22"/>
      <c r="F139" s="20"/>
      <c r="G139" s="15"/>
      <c r="H139" s="33" t="s">
        <v>1217</v>
      </c>
      <c r="I139" s="12" t="s">
        <v>1473</v>
      </c>
      <c r="J139" s="15" t="s">
        <v>1208</v>
      </c>
      <c r="K139" s="13" t="s">
        <v>1235</v>
      </c>
      <c r="L139" s="13" t="s">
        <v>1216</v>
      </c>
      <c r="M139" s="13" t="s">
        <v>1233</v>
      </c>
      <c r="N139" s="13" t="s">
        <v>1212</v>
      </c>
    </row>
    <row r="140" ht="13.5" spans="1:14">
      <c r="A140" s="20"/>
      <c r="B140" s="20"/>
      <c r="C140" s="21"/>
      <c r="D140" s="22"/>
      <c r="E140" s="22"/>
      <c r="F140" s="20"/>
      <c r="G140" s="52" t="s">
        <v>1205</v>
      </c>
      <c r="H140" s="33" t="s">
        <v>1217</v>
      </c>
      <c r="I140" s="12" t="s">
        <v>1433</v>
      </c>
      <c r="J140" s="15" t="s">
        <v>1208</v>
      </c>
      <c r="K140" s="13" t="s">
        <v>1229</v>
      </c>
      <c r="L140" s="13" t="s">
        <v>1283</v>
      </c>
      <c r="M140" s="13" t="s">
        <v>1233</v>
      </c>
      <c r="N140" s="13" t="s">
        <v>1212</v>
      </c>
    </row>
    <row r="141" ht="13.5" spans="1:14">
      <c r="A141" s="20"/>
      <c r="B141" s="20"/>
      <c r="C141" s="21"/>
      <c r="D141" s="22"/>
      <c r="E141" s="22"/>
      <c r="F141" s="20"/>
      <c r="G141" s="15" t="s">
        <v>1219</v>
      </c>
      <c r="H141" s="12" t="s">
        <v>1220</v>
      </c>
      <c r="I141" s="12" t="s">
        <v>1471</v>
      </c>
      <c r="J141" s="15" t="s">
        <v>1260</v>
      </c>
      <c r="K141" s="13" t="s">
        <v>1450</v>
      </c>
      <c r="L141" s="13" t="s">
        <v>1472</v>
      </c>
      <c r="M141" s="13" t="s">
        <v>1231</v>
      </c>
      <c r="N141" s="13" t="s">
        <v>1212</v>
      </c>
    </row>
    <row r="142" ht="13.5" spans="1:14">
      <c r="A142" s="20"/>
      <c r="B142" s="20"/>
      <c r="C142" s="21"/>
      <c r="D142" s="22"/>
      <c r="E142" s="22"/>
      <c r="F142" s="20"/>
      <c r="G142" s="15"/>
      <c r="H142" s="15"/>
      <c r="I142" s="12" t="s">
        <v>1451</v>
      </c>
      <c r="J142" s="15" t="s">
        <v>1208</v>
      </c>
      <c r="K142" s="13" t="s">
        <v>1235</v>
      </c>
      <c r="L142" s="13" t="s">
        <v>1216</v>
      </c>
      <c r="M142" s="13" t="s">
        <v>1231</v>
      </c>
      <c r="N142" s="13" t="s">
        <v>1212</v>
      </c>
    </row>
    <row r="143" ht="13.5" spans="1:14">
      <c r="A143" s="23"/>
      <c r="B143" s="23"/>
      <c r="C143" s="24"/>
      <c r="D143" s="25"/>
      <c r="E143" s="25"/>
      <c r="F143" s="23"/>
      <c r="G143" s="15" t="s">
        <v>1237</v>
      </c>
      <c r="H143" s="12" t="s">
        <v>1238</v>
      </c>
      <c r="I143" s="12" t="s">
        <v>1480</v>
      </c>
      <c r="J143" s="15" t="s">
        <v>1208</v>
      </c>
      <c r="K143" s="13" t="s">
        <v>1235</v>
      </c>
      <c r="L143" s="13" t="s">
        <v>1216</v>
      </c>
      <c r="M143" s="13" t="s">
        <v>1233</v>
      </c>
      <c r="N143" s="13" t="s">
        <v>1212</v>
      </c>
    </row>
    <row r="144" ht="13.5" spans="1:14">
      <c r="A144" s="11" t="s">
        <v>1481</v>
      </c>
      <c r="B144" s="12" t="s">
        <v>1482</v>
      </c>
      <c r="C144" s="13">
        <v>10</v>
      </c>
      <c r="D144" s="14">
        <v>360</v>
      </c>
      <c r="E144" s="14">
        <v>4054.28</v>
      </c>
      <c r="F144" s="12" t="s">
        <v>1483</v>
      </c>
      <c r="G144" s="15" t="s">
        <v>1205</v>
      </c>
      <c r="H144" s="12" t="s">
        <v>1206</v>
      </c>
      <c r="I144" s="12" t="s">
        <v>1484</v>
      </c>
      <c r="J144" s="15" t="s">
        <v>1208</v>
      </c>
      <c r="K144" s="13" t="s">
        <v>1485</v>
      </c>
      <c r="L144" s="13" t="s">
        <v>1294</v>
      </c>
      <c r="M144" s="13" t="s">
        <v>1211</v>
      </c>
      <c r="N144" s="13" t="s">
        <v>1212</v>
      </c>
    </row>
    <row r="145" ht="13.5" spans="1:14">
      <c r="A145" s="11"/>
      <c r="B145" s="15"/>
      <c r="C145" s="13"/>
      <c r="D145" s="16"/>
      <c r="E145" s="16"/>
      <c r="F145" s="12"/>
      <c r="G145" s="15"/>
      <c r="H145" s="12" t="s">
        <v>1213</v>
      </c>
      <c r="I145" s="12" t="s">
        <v>1486</v>
      </c>
      <c r="J145" s="15" t="s">
        <v>1208</v>
      </c>
      <c r="K145" s="13" t="s">
        <v>1215</v>
      </c>
      <c r="L145" s="13" t="s">
        <v>1216</v>
      </c>
      <c r="M145" s="13" t="s">
        <v>1211</v>
      </c>
      <c r="N145" s="13" t="s">
        <v>1212</v>
      </c>
    </row>
    <row r="146" ht="13.5" spans="1:14">
      <c r="A146" s="11"/>
      <c r="B146" s="15"/>
      <c r="C146" s="13"/>
      <c r="D146" s="16"/>
      <c r="E146" s="16"/>
      <c r="F146" s="12"/>
      <c r="G146" s="15"/>
      <c r="H146" s="12" t="s">
        <v>1217</v>
      </c>
      <c r="I146" s="12" t="s">
        <v>1452</v>
      </c>
      <c r="J146" s="15" t="s">
        <v>1260</v>
      </c>
      <c r="K146" s="13" t="s">
        <v>1215</v>
      </c>
      <c r="L146" s="13" t="s">
        <v>1216</v>
      </c>
      <c r="M146" s="13" t="s">
        <v>1233</v>
      </c>
      <c r="N146" s="13" t="s">
        <v>1212</v>
      </c>
    </row>
    <row r="147" ht="27" spans="1:14">
      <c r="A147" s="11"/>
      <c r="B147" s="15"/>
      <c r="C147" s="13"/>
      <c r="D147" s="16"/>
      <c r="E147" s="16"/>
      <c r="F147" s="12"/>
      <c r="G147" s="15" t="s">
        <v>1219</v>
      </c>
      <c r="H147" s="12" t="s">
        <v>1220</v>
      </c>
      <c r="I147" s="12" t="s">
        <v>1487</v>
      </c>
      <c r="J147" s="15" t="s">
        <v>1222</v>
      </c>
      <c r="K147" s="13" t="s">
        <v>1223</v>
      </c>
      <c r="L147" s="13"/>
      <c r="M147" s="13" t="s">
        <v>1224</v>
      </c>
      <c r="N147" s="13" t="s">
        <v>1222</v>
      </c>
    </row>
    <row r="148" ht="13.5" spans="1:14">
      <c r="A148" s="11"/>
      <c r="B148" s="15"/>
      <c r="C148" s="13"/>
      <c r="D148" s="16"/>
      <c r="E148" s="16"/>
      <c r="F148" s="12"/>
      <c r="G148" s="15" t="s">
        <v>1237</v>
      </c>
      <c r="H148" s="12" t="s">
        <v>1238</v>
      </c>
      <c r="I148" s="12" t="s">
        <v>1488</v>
      </c>
      <c r="J148" s="15" t="s">
        <v>1208</v>
      </c>
      <c r="K148" s="13" t="s">
        <v>1235</v>
      </c>
      <c r="L148" s="13" t="s">
        <v>1216</v>
      </c>
      <c r="M148" s="13" t="s">
        <v>1233</v>
      </c>
      <c r="N148" s="13" t="s">
        <v>1212</v>
      </c>
    </row>
    <row r="149" ht="13.5" spans="1:14">
      <c r="A149" s="11" t="s">
        <v>1481</v>
      </c>
      <c r="B149" s="12" t="s">
        <v>1489</v>
      </c>
      <c r="C149" s="13">
        <v>10</v>
      </c>
      <c r="D149" s="14">
        <v>910</v>
      </c>
      <c r="E149" s="14">
        <v>6022.24</v>
      </c>
      <c r="F149" s="12" t="s">
        <v>1490</v>
      </c>
      <c r="G149" s="15" t="s">
        <v>1205</v>
      </c>
      <c r="H149" s="12" t="s">
        <v>1206</v>
      </c>
      <c r="I149" s="12" t="s">
        <v>1476</v>
      </c>
      <c r="J149" s="15" t="s">
        <v>1208</v>
      </c>
      <c r="K149" s="13" t="s">
        <v>1392</v>
      </c>
      <c r="L149" s="13" t="s">
        <v>1230</v>
      </c>
      <c r="M149" s="13" t="s">
        <v>1233</v>
      </c>
      <c r="N149" s="13" t="s">
        <v>1212</v>
      </c>
    </row>
    <row r="150" ht="13.5" spans="1:14">
      <c r="A150" s="11"/>
      <c r="B150" s="15"/>
      <c r="C150" s="13"/>
      <c r="D150" s="16"/>
      <c r="E150" s="16"/>
      <c r="F150" s="12"/>
      <c r="G150" s="15"/>
      <c r="H150" s="15"/>
      <c r="I150" s="12" t="s">
        <v>1491</v>
      </c>
      <c r="J150" s="15" t="s">
        <v>1208</v>
      </c>
      <c r="K150" s="13" t="s">
        <v>1492</v>
      </c>
      <c r="L150" s="13" t="s">
        <v>1294</v>
      </c>
      <c r="M150" s="13" t="s">
        <v>1233</v>
      </c>
      <c r="N150" s="13" t="s">
        <v>1212</v>
      </c>
    </row>
    <row r="151" ht="13.5" spans="1:14">
      <c r="A151" s="11"/>
      <c r="B151" s="15"/>
      <c r="C151" s="13"/>
      <c r="D151" s="16"/>
      <c r="E151" s="16"/>
      <c r="F151" s="12"/>
      <c r="G151" s="15"/>
      <c r="H151" s="12" t="s">
        <v>1213</v>
      </c>
      <c r="I151" s="12" t="s">
        <v>1447</v>
      </c>
      <c r="J151" s="15" t="s">
        <v>1208</v>
      </c>
      <c r="K151" s="13" t="s">
        <v>1235</v>
      </c>
      <c r="L151" s="13" t="s">
        <v>1216</v>
      </c>
      <c r="M151" s="13" t="s">
        <v>1233</v>
      </c>
      <c r="N151" s="13" t="s">
        <v>1212</v>
      </c>
    </row>
    <row r="152" ht="13.5" spans="1:14">
      <c r="A152" s="11"/>
      <c r="B152" s="15"/>
      <c r="C152" s="13"/>
      <c r="D152" s="16"/>
      <c r="E152" s="16"/>
      <c r="F152" s="12"/>
      <c r="G152" s="15"/>
      <c r="H152" s="12" t="s">
        <v>1217</v>
      </c>
      <c r="I152" s="12" t="s">
        <v>1473</v>
      </c>
      <c r="J152" s="15" t="s">
        <v>1208</v>
      </c>
      <c r="K152" s="13" t="s">
        <v>1235</v>
      </c>
      <c r="L152" s="13" t="s">
        <v>1216</v>
      </c>
      <c r="M152" s="13" t="s">
        <v>1233</v>
      </c>
      <c r="N152" s="13" t="s">
        <v>1212</v>
      </c>
    </row>
    <row r="153" ht="13.5" spans="1:14">
      <c r="A153" s="11"/>
      <c r="B153" s="15"/>
      <c r="C153" s="13"/>
      <c r="D153" s="16"/>
      <c r="E153" s="16"/>
      <c r="F153" s="12"/>
      <c r="G153" s="15" t="s">
        <v>1219</v>
      </c>
      <c r="H153" s="12" t="s">
        <v>1413</v>
      </c>
      <c r="I153" s="12" t="s">
        <v>1493</v>
      </c>
      <c r="J153" s="15" t="s">
        <v>1292</v>
      </c>
      <c r="K153" s="13" t="s">
        <v>1215</v>
      </c>
      <c r="L153" s="13" t="s">
        <v>1216</v>
      </c>
      <c r="M153" s="13" t="s">
        <v>1233</v>
      </c>
      <c r="N153" s="13" t="s">
        <v>1295</v>
      </c>
    </row>
    <row r="154" ht="13.5" spans="1:14">
      <c r="A154" s="11"/>
      <c r="B154" s="15"/>
      <c r="C154" s="13"/>
      <c r="D154" s="16"/>
      <c r="E154" s="16"/>
      <c r="F154" s="12"/>
      <c r="G154" s="15"/>
      <c r="H154" s="12" t="s">
        <v>1220</v>
      </c>
      <c r="I154" s="12" t="s">
        <v>1494</v>
      </c>
      <c r="J154" s="15" t="s">
        <v>1222</v>
      </c>
      <c r="K154" s="13" t="s">
        <v>1223</v>
      </c>
      <c r="L154" s="13"/>
      <c r="M154" s="13" t="s">
        <v>1233</v>
      </c>
      <c r="N154" s="13" t="s">
        <v>1222</v>
      </c>
    </row>
    <row r="155" ht="13.5" spans="1:14">
      <c r="A155" s="11"/>
      <c r="B155" s="15"/>
      <c r="C155" s="13"/>
      <c r="D155" s="16"/>
      <c r="E155" s="16"/>
      <c r="F155" s="12"/>
      <c r="G155" s="15" t="s">
        <v>1237</v>
      </c>
      <c r="H155" s="12" t="s">
        <v>1238</v>
      </c>
      <c r="I155" s="12" t="s">
        <v>1495</v>
      </c>
      <c r="J155" s="15" t="s">
        <v>1208</v>
      </c>
      <c r="K155" s="13" t="s">
        <v>1262</v>
      </c>
      <c r="L155" s="13" t="s">
        <v>1216</v>
      </c>
      <c r="M155" s="13" t="s">
        <v>1233</v>
      </c>
      <c r="N155" s="13" t="s">
        <v>1212</v>
      </c>
    </row>
    <row r="156" ht="27" spans="1:14">
      <c r="A156" s="11"/>
      <c r="B156" s="15"/>
      <c r="C156" s="13"/>
      <c r="D156" s="16"/>
      <c r="E156" s="16"/>
      <c r="F156" s="12"/>
      <c r="G156" s="15" t="s">
        <v>1496</v>
      </c>
      <c r="H156" s="12" t="s">
        <v>1497</v>
      </c>
      <c r="I156" s="12" t="s">
        <v>1498</v>
      </c>
      <c r="J156" s="15" t="s">
        <v>1292</v>
      </c>
      <c r="K156" s="13" t="s">
        <v>1499</v>
      </c>
      <c r="L156" s="51" t="s">
        <v>1500</v>
      </c>
      <c r="M156" s="13" t="s">
        <v>1392</v>
      </c>
      <c r="N156" s="13" t="s">
        <v>1295</v>
      </c>
    </row>
    <row r="157" ht="13.5" spans="1:14">
      <c r="A157" s="11"/>
      <c r="B157" s="15"/>
      <c r="C157" s="13"/>
      <c r="D157" s="16"/>
      <c r="E157" s="16"/>
      <c r="F157" s="12"/>
      <c r="G157" s="15"/>
      <c r="H157" s="15"/>
      <c r="I157" s="12" t="s">
        <v>1501</v>
      </c>
      <c r="J157" s="15" t="s">
        <v>1260</v>
      </c>
      <c r="K157" s="13" t="s">
        <v>1502</v>
      </c>
      <c r="L157" s="51" t="s">
        <v>1500</v>
      </c>
      <c r="M157" s="13" t="s">
        <v>1392</v>
      </c>
      <c r="N157" s="13" t="s">
        <v>1212</v>
      </c>
    </row>
    <row r="158" ht="13.5" spans="1:14">
      <c r="A158" s="11"/>
      <c r="B158" s="15"/>
      <c r="C158" s="13"/>
      <c r="D158" s="16"/>
      <c r="E158" s="16"/>
      <c r="F158" s="12"/>
      <c r="G158" s="15"/>
      <c r="H158" s="15"/>
      <c r="I158" s="12" t="s">
        <v>1503</v>
      </c>
      <c r="J158" s="15" t="s">
        <v>1260</v>
      </c>
      <c r="K158" s="13" t="s">
        <v>1504</v>
      </c>
      <c r="L158" s="51" t="s">
        <v>1500</v>
      </c>
      <c r="M158" s="13" t="s">
        <v>1233</v>
      </c>
      <c r="N158" s="13" t="s">
        <v>1212</v>
      </c>
    </row>
    <row r="159" ht="27" spans="1:14">
      <c r="A159" s="11"/>
      <c r="B159" s="12" t="s">
        <v>1505</v>
      </c>
      <c r="C159" s="13">
        <v>10</v>
      </c>
      <c r="D159" s="14">
        <v>4899</v>
      </c>
      <c r="E159" s="14">
        <v>27499</v>
      </c>
      <c r="F159" s="12" t="s">
        <v>1506</v>
      </c>
      <c r="G159" s="15" t="s">
        <v>1205</v>
      </c>
      <c r="H159" s="12" t="s">
        <v>1206</v>
      </c>
      <c r="I159" s="12" t="s">
        <v>1507</v>
      </c>
      <c r="J159" s="15" t="s">
        <v>1260</v>
      </c>
      <c r="K159" s="13">
        <v>1</v>
      </c>
      <c r="L159" s="13" t="s">
        <v>1432</v>
      </c>
      <c r="M159" s="13" t="s">
        <v>1233</v>
      </c>
      <c r="N159" s="13" t="s">
        <v>1212</v>
      </c>
    </row>
    <row r="160" ht="40.5" spans="1:14">
      <c r="A160" s="11"/>
      <c r="B160" s="15"/>
      <c r="C160" s="13"/>
      <c r="D160" s="16"/>
      <c r="E160" s="16"/>
      <c r="F160" s="12"/>
      <c r="G160" s="15"/>
      <c r="H160" s="15"/>
      <c r="I160" s="12" t="s">
        <v>1508</v>
      </c>
      <c r="J160" s="15" t="s">
        <v>1260</v>
      </c>
      <c r="K160" s="13" t="s">
        <v>1431</v>
      </c>
      <c r="L160" s="13" t="s">
        <v>1432</v>
      </c>
      <c r="M160" s="13" t="s">
        <v>1231</v>
      </c>
      <c r="N160" s="13" t="s">
        <v>1212</v>
      </c>
    </row>
    <row r="161" ht="13.5" spans="1:14">
      <c r="A161" s="11"/>
      <c r="B161" s="15"/>
      <c r="C161" s="13"/>
      <c r="D161" s="16"/>
      <c r="E161" s="16"/>
      <c r="F161" s="12"/>
      <c r="G161" s="15"/>
      <c r="H161" s="12" t="s">
        <v>1213</v>
      </c>
      <c r="I161" s="12" t="s">
        <v>1509</v>
      </c>
      <c r="J161" s="15" t="s">
        <v>1260</v>
      </c>
      <c r="K161" s="13" t="s">
        <v>1215</v>
      </c>
      <c r="L161" s="13" t="s">
        <v>1216</v>
      </c>
      <c r="M161" s="13" t="s">
        <v>1233</v>
      </c>
      <c r="N161" s="13" t="s">
        <v>1212</v>
      </c>
    </row>
    <row r="162" ht="13.5" spans="1:14">
      <c r="A162" s="11"/>
      <c r="B162" s="15"/>
      <c r="C162" s="13"/>
      <c r="D162" s="16"/>
      <c r="E162" s="16"/>
      <c r="F162" s="12"/>
      <c r="G162" s="15"/>
      <c r="H162" s="12" t="s">
        <v>1217</v>
      </c>
      <c r="I162" s="12" t="s">
        <v>1452</v>
      </c>
      <c r="J162" s="15" t="s">
        <v>1260</v>
      </c>
      <c r="K162" s="13" t="s">
        <v>1215</v>
      </c>
      <c r="L162" s="13" t="s">
        <v>1216</v>
      </c>
      <c r="M162" s="13" t="s">
        <v>1233</v>
      </c>
      <c r="N162" s="13" t="s">
        <v>1212</v>
      </c>
    </row>
    <row r="163" ht="13.5" spans="1:14">
      <c r="A163" s="11"/>
      <c r="B163" s="15"/>
      <c r="C163" s="13"/>
      <c r="D163" s="16"/>
      <c r="E163" s="16"/>
      <c r="F163" s="12"/>
      <c r="G163" s="15" t="s">
        <v>1219</v>
      </c>
      <c r="H163" s="12" t="s">
        <v>1263</v>
      </c>
      <c r="I163" s="12" t="s">
        <v>1510</v>
      </c>
      <c r="J163" s="15" t="s">
        <v>1292</v>
      </c>
      <c r="K163" s="13" t="s">
        <v>1392</v>
      </c>
      <c r="L163" s="13" t="s">
        <v>1472</v>
      </c>
      <c r="M163" s="13" t="s">
        <v>1211</v>
      </c>
      <c r="N163" s="13" t="s">
        <v>1295</v>
      </c>
    </row>
    <row r="164" ht="13.5" spans="1:14">
      <c r="A164" s="11"/>
      <c r="B164" s="15"/>
      <c r="C164" s="13"/>
      <c r="D164" s="16"/>
      <c r="E164" s="16"/>
      <c r="F164" s="12"/>
      <c r="G164" s="15" t="s">
        <v>1237</v>
      </c>
      <c r="H164" s="12" t="s">
        <v>1238</v>
      </c>
      <c r="I164" s="12" t="s">
        <v>1495</v>
      </c>
      <c r="J164" s="15" t="s">
        <v>1208</v>
      </c>
      <c r="K164" s="13" t="s">
        <v>1235</v>
      </c>
      <c r="L164" s="13" t="s">
        <v>1216</v>
      </c>
      <c r="M164" s="13" t="s">
        <v>1233</v>
      </c>
      <c r="N164" s="13" t="s">
        <v>1212</v>
      </c>
    </row>
    <row r="165" ht="13.5" spans="1:14">
      <c r="A165" s="11"/>
      <c r="B165" s="15"/>
      <c r="C165" s="13"/>
      <c r="D165" s="16"/>
      <c r="E165" s="16"/>
      <c r="F165" s="12"/>
      <c r="G165" s="15" t="s">
        <v>1496</v>
      </c>
      <c r="H165" s="12" t="s">
        <v>1497</v>
      </c>
      <c r="I165" s="12" t="s">
        <v>1511</v>
      </c>
      <c r="J165" s="15" t="s">
        <v>1260</v>
      </c>
      <c r="K165" s="13" t="s">
        <v>1512</v>
      </c>
      <c r="L165" s="13" t="s">
        <v>1513</v>
      </c>
      <c r="M165" s="13" t="s">
        <v>1392</v>
      </c>
      <c r="N165" s="13" t="s">
        <v>1212</v>
      </c>
    </row>
    <row r="166" ht="27" spans="1:14">
      <c r="A166" s="11"/>
      <c r="B166" s="15"/>
      <c r="C166" s="13"/>
      <c r="D166" s="16"/>
      <c r="E166" s="16"/>
      <c r="F166" s="12"/>
      <c r="G166" s="15"/>
      <c r="H166" s="15"/>
      <c r="I166" s="12" t="s">
        <v>1514</v>
      </c>
      <c r="J166" s="15" t="s">
        <v>1260</v>
      </c>
      <c r="K166" s="13" t="s">
        <v>1478</v>
      </c>
      <c r="L166" s="13" t="s">
        <v>1515</v>
      </c>
      <c r="M166" s="13" t="s">
        <v>1392</v>
      </c>
      <c r="N166" s="13" t="s">
        <v>1212</v>
      </c>
    </row>
    <row r="167" ht="13.5" spans="1:14">
      <c r="A167" s="11"/>
      <c r="B167" s="15"/>
      <c r="C167" s="13"/>
      <c r="D167" s="16"/>
      <c r="E167" s="16"/>
      <c r="F167" s="12"/>
      <c r="G167" s="15"/>
      <c r="H167" s="15"/>
      <c r="I167" s="12" t="s">
        <v>1516</v>
      </c>
      <c r="J167" s="15" t="s">
        <v>1260</v>
      </c>
      <c r="K167" s="13" t="s">
        <v>1209</v>
      </c>
      <c r="L167" s="13" t="s">
        <v>1515</v>
      </c>
      <c r="M167" s="13" t="s">
        <v>1392</v>
      </c>
      <c r="N167" s="13" t="s">
        <v>1212</v>
      </c>
    </row>
    <row r="168" ht="13.5" spans="1:14">
      <c r="A168" s="11"/>
      <c r="B168" s="12" t="s">
        <v>1517</v>
      </c>
      <c r="C168" s="13">
        <v>10</v>
      </c>
      <c r="D168" s="14">
        <v>4760</v>
      </c>
      <c r="E168" s="14">
        <v>6490.52</v>
      </c>
      <c r="F168" s="12" t="s">
        <v>1518</v>
      </c>
      <c r="G168" s="15" t="s">
        <v>1205</v>
      </c>
      <c r="H168" s="12" t="s">
        <v>1206</v>
      </c>
      <c r="I168" s="12" t="s">
        <v>1491</v>
      </c>
      <c r="J168" s="15" t="s">
        <v>1208</v>
      </c>
      <c r="K168" s="13" t="s">
        <v>1519</v>
      </c>
      <c r="L168" s="13" t="s">
        <v>1294</v>
      </c>
      <c r="M168" s="13" t="s">
        <v>1211</v>
      </c>
      <c r="N168" s="13" t="s">
        <v>1212</v>
      </c>
    </row>
    <row r="169" ht="13.5" spans="1:14">
      <c r="A169" s="11"/>
      <c r="B169" s="15"/>
      <c r="C169" s="13"/>
      <c r="D169" s="16"/>
      <c r="E169" s="16"/>
      <c r="F169" s="12"/>
      <c r="G169" s="15"/>
      <c r="H169" s="12" t="s">
        <v>1213</v>
      </c>
      <c r="I169" s="12" t="s">
        <v>1447</v>
      </c>
      <c r="J169" s="15" t="s">
        <v>1208</v>
      </c>
      <c r="K169" s="13" t="s">
        <v>1262</v>
      </c>
      <c r="L169" s="13" t="s">
        <v>1216</v>
      </c>
      <c r="M169" s="13" t="s">
        <v>1211</v>
      </c>
      <c r="N169" s="13" t="s">
        <v>1212</v>
      </c>
    </row>
    <row r="170" ht="13.5" spans="1:14">
      <c r="A170" s="11"/>
      <c r="B170" s="15"/>
      <c r="C170" s="13"/>
      <c r="D170" s="16"/>
      <c r="E170" s="16"/>
      <c r="F170" s="12"/>
      <c r="G170" s="15"/>
      <c r="H170" s="12" t="s">
        <v>1217</v>
      </c>
      <c r="I170" s="12" t="s">
        <v>1476</v>
      </c>
      <c r="J170" s="15" t="s">
        <v>1292</v>
      </c>
      <c r="K170" s="13" t="s">
        <v>1360</v>
      </c>
      <c r="L170" s="13" t="s">
        <v>1230</v>
      </c>
      <c r="M170" s="13" t="s">
        <v>1233</v>
      </c>
      <c r="N170" s="13" t="s">
        <v>1295</v>
      </c>
    </row>
    <row r="171" ht="13.5" spans="1:14">
      <c r="A171" s="11"/>
      <c r="B171" s="15"/>
      <c r="C171" s="13"/>
      <c r="D171" s="16"/>
      <c r="E171" s="16"/>
      <c r="F171" s="12"/>
      <c r="G171" s="15" t="s">
        <v>1219</v>
      </c>
      <c r="H171" s="12" t="s">
        <v>1220</v>
      </c>
      <c r="I171" s="12" t="s">
        <v>1520</v>
      </c>
      <c r="J171" s="15" t="s">
        <v>1292</v>
      </c>
      <c r="K171" s="13" t="s">
        <v>1313</v>
      </c>
      <c r="L171" s="13" t="s">
        <v>1216</v>
      </c>
      <c r="M171" s="13" t="s">
        <v>1211</v>
      </c>
      <c r="N171" s="13" t="s">
        <v>1295</v>
      </c>
    </row>
    <row r="172" ht="13.5" spans="1:14">
      <c r="A172" s="11"/>
      <c r="B172" s="15"/>
      <c r="C172" s="13"/>
      <c r="D172" s="16"/>
      <c r="E172" s="16"/>
      <c r="F172" s="12"/>
      <c r="G172" s="15"/>
      <c r="H172" s="12" t="s">
        <v>1263</v>
      </c>
      <c r="I172" s="12" t="s">
        <v>1521</v>
      </c>
      <c r="J172" s="15" t="s">
        <v>1292</v>
      </c>
      <c r="K172" s="13" t="s">
        <v>1360</v>
      </c>
      <c r="L172" s="13" t="s">
        <v>1245</v>
      </c>
      <c r="M172" s="13" t="s">
        <v>1233</v>
      </c>
      <c r="N172" s="13" t="s">
        <v>1295</v>
      </c>
    </row>
    <row r="173" ht="13.5" spans="1:14">
      <c r="A173" s="11"/>
      <c r="B173" s="15"/>
      <c r="C173" s="13"/>
      <c r="D173" s="16"/>
      <c r="E173" s="16"/>
      <c r="F173" s="12"/>
      <c r="G173" s="15" t="s">
        <v>1237</v>
      </c>
      <c r="H173" s="12" t="s">
        <v>1238</v>
      </c>
      <c r="I173" s="12" t="s">
        <v>1495</v>
      </c>
      <c r="J173" s="15" t="s">
        <v>1208</v>
      </c>
      <c r="K173" s="13" t="s">
        <v>1262</v>
      </c>
      <c r="L173" s="13" t="s">
        <v>1216</v>
      </c>
      <c r="M173" s="13" t="s">
        <v>1233</v>
      </c>
      <c r="N173" s="13" t="s">
        <v>1212</v>
      </c>
    </row>
    <row r="174" ht="13.5" spans="1:14">
      <c r="A174" s="11" t="s">
        <v>1522</v>
      </c>
      <c r="B174" s="12" t="s">
        <v>1523</v>
      </c>
      <c r="C174" s="13">
        <v>10</v>
      </c>
      <c r="D174" s="14">
        <v>1200</v>
      </c>
      <c r="E174" s="14">
        <v>1800</v>
      </c>
      <c r="F174" s="12" t="s">
        <v>1524</v>
      </c>
      <c r="G174" s="15" t="s">
        <v>1205</v>
      </c>
      <c r="H174" s="12" t="s">
        <v>1206</v>
      </c>
      <c r="I174" s="12" t="s">
        <v>1525</v>
      </c>
      <c r="J174" s="15" t="s">
        <v>1208</v>
      </c>
      <c r="K174" s="13">
        <v>1000</v>
      </c>
      <c r="L174" s="13" t="s">
        <v>1245</v>
      </c>
      <c r="M174" s="13" t="s">
        <v>1211</v>
      </c>
      <c r="N174" s="13" t="s">
        <v>1212</v>
      </c>
    </row>
    <row r="175" ht="13.5" spans="1:14">
      <c r="A175" s="11"/>
      <c r="B175" s="15"/>
      <c r="C175" s="13"/>
      <c r="D175" s="16"/>
      <c r="E175" s="16"/>
      <c r="F175" s="12"/>
      <c r="G175" s="15"/>
      <c r="H175" s="12" t="s">
        <v>1213</v>
      </c>
      <c r="I175" s="12" t="s">
        <v>1526</v>
      </c>
      <c r="J175" s="15" t="s">
        <v>1208</v>
      </c>
      <c r="K175" s="13" t="s">
        <v>1307</v>
      </c>
      <c r="L175" s="13" t="s">
        <v>1216</v>
      </c>
      <c r="M175" s="13" t="s">
        <v>1211</v>
      </c>
      <c r="N175" s="13" t="s">
        <v>1212</v>
      </c>
    </row>
    <row r="176" ht="13.5" spans="1:14">
      <c r="A176" s="11"/>
      <c r="B176" s="15"/>
      <c r="C176" s="13"/>
      <c r="D176" s="16"/>
      <c r="E176" s="16"/>
      <c r="F176" s="12"/>
      <c r="G176" s="15"/>
      <c r="H176" s="12" t="s">
        <v>1217</v>
      </c>
      <c r="I176" s="12" t="s">
        <v>1527</v>
      </c>
      <c r="J176" s="15" t="s">
        <v>1208</v>
      </c>
      <c r="K176" s="13" t="s">
        <v>1307</v>
      </c>
      <c r="L176" s="13" t="s">
        <v>1216</v>
      </c>
      <c r="M176" s="13" t="s">
        <v>1211</v>
      </c>
      <c r="N176" s="13" t="s">
        <v>1212</v>
      </c>
    </row>
    <row r="177" ht="13.5" spans="1:14">
      <c r="A177" s="11"/>
      <c r="B177" s="15"/>
      <c r="C177" s="13"/>
      <c r="D177" s="16"/>
      <c r="E177" s="16"/>
      <c r="F177" s="12"/>
      <c r="G177" s="15" t="s">
        <v>1219</v>
      </c>
      <c r="H177" s="12" t="s">
        <v>1220</v>
      </c>
      <c r="I177" s="12" t="s">
        <v>1528</v>
      </c>
      <c r="J177" s="15" t="s">
        <v>1222</v>
      </c>
      <c r="K177" s="13" t="s">
        <v>1223</v>
      </c>
      <c r="L177" s="13"/>
      <c r="M177" s="13" t="s">
        <v>1211</v>
      </c>
      <c r="N177" s="13" t="s">
        <v>1222</v>
      </c>
    </row>
    <row r="178" ht="13.5" spans="1:14">
      <c r="A178" s="11"/>
      <c r="B178" s="15"/>
      <c r="C178" s="13"/>
      <c r="D178" s="16"/>
      <c r="E178" s="16"/>
      <c r="F178" s="12"/>
      <c r="G178" s="15" t="s">
        <v>1237</v>
      </c>
      <c r="H178" s="12" t="s">
        <v>1238</v>
      </c>
      <c r="I178" s="12" t="s">
        <v>1239</v>
      </c>
      <c r="J178" s="15" t="s">
        <v>1208</v>
      </c>
      <c r="K178" s="13" t="s">
        <v>1307</v>
      </c>
      <c r="L178" s="13" t="s">
        <v>1216</v>
      </c>
      <c r="M178" s="13" t="s">
        <v>1233</v>
      </c>
      <c r="N178" s="13" t="s">
        <v>1212</v>
      </c>
    </row>
    <row r="179" ht="27" spans="1:14">
      <c r="A179" s="11" t="s">
        <v>1529</v>
      </c>
      <c r="B179" s="11" t="s">
        <v>1530</v>
      </c>
      <c r="C179" s="13">
        <v>10</v>
      </c>
      <c r="D179" s="14">
        <v>550</v>
      </c>
      <c r="E179" s="14">
        <v>1287.53</v>
      </c>
      <c r="F179" s="11" t="s">
        <v>1531</v>
      </c>
      <c r="G179" s="15" t="s">
        <v>1205</v>
      </c>
      <c r="H179" s="12" t="s">
        <v>1206</v>
      </c>
      <c r="I179" s="12" t="s">
        <v>1532</v>
      </c>
      <c r="J179" s="15" t="s">
        <v>1260</v>
      </c>
      <c r="K179" s="13" t="s">
        <v>1431</v>
      </c>
      <c r="L179" s="13" t="s">
        <v>1230</v>
      </c>
      <c r="M179" s="13" t="s">
        <v>1211</v>
      </c>
      <c r="N179" s="13" t="s">
        <v>1212</v>
      </c>
    </row>
    <row r="180" ht="27" spans="1:14">
      <c r="A180" s="11"/>
      <c r="B180" s="11"/>
      <c r="C180" s="13"/>
      <c r="D180" s="14"/>
      <c r="E180" s="14"/>
      <c r="F180" s="11"/>
      <c r="G180" s="15"/>
      <c r="H180" s="12" t="s">
        <v>1213</v>
      </c>
      <c r="I180" s="12" t="s">
        <v>1533</v>
      </c>
      <c r="J180" s="15" t="s">
        <v>1208</v>
      </c>
      <c r="K180" s="13" t="s">
        <v>1307</v>
      </c>
      <c r="L180" s="13" t="s">
        <v>1216</v>
      </c>
      <c r="M180" s="13" t="s">
        <v>1211</v>
      </c>
      <c r="N180" s="13" t="s">
        <v>1212</v>
      </c>
    </row>
    <row r="181" ht="13.5" spans="1:14">
      <c r="A181" s="11"/>
      <c r="B181" s="11"/>
      <c r="C181" s="13"/>
      <c r="D181" s="14"/>
      <c r="E181" s="14"/>
      <c r="F181" s="11"/>
      <c r="G181" s="15"/>
      <c r="H181" s="12" t="s">
        <v>1217</v>
      </c>
      <c r="I181" s="12" t="s">
        <v>1534</v>
      </c>
      <c r="J181" s="15" t="s">
        <v>1208</v>
      </c>
      <c r="K181" s="13" t="s">
        <v>1307</v>
      </c>
      <c r="L181" s="13" t="s">
        <v>1216</v>
      </c>
      <c r="M181" s="13" t="s">
        <v>1211</v>
      </c>
      <c r="N181" s="13" t="s">
        <v>1212</v>
      </c>
    </row>
    <row r="182" ht="13.5" spans="1:14">
      <c r="A182" s="11"/>
      <c r="B182" s="11"/>
      <c r="C182" s="13"/>
      <c r="D182" s="14"/>
      <c r="E182" s="14"/>
      <c r="F182" s="11"/>
      <c r="G182" s="15" t="s">
        <v>1219</v>
      </c>
      <c r="H182" s="12" t="s">
        <v>1220</v>
      </c>
      <c r="I182" s="12" t="s">
        <v>1535</v>
      </c>
      <c r="J182" s="15" t="s">
        <v>1208</v>
      </c>
      <c r="K182" s="13" t="s">
        <v>1536</v>
      </c>
      <c r="L182" s="13" t="s">
        <v>1294</v>
      </c>
      <c r="M182" s="13" t="s">
        <v>1211</v>
      </c>
      <c r="N182" s="13" t="s">
        <v>1212</v>
      </c>
    </row>
    <row r="183" ht="13.5" spans="1:14">
      <c r="A183" s="11"/>
      <c r="B183" s="11"/>
      <c r="C183" s="13"/>
      <c r="D183" s="14"/>
      <c r="E183" s="14"/>
      <c r="F183" s="11"/>
      <c r="G183" s="15" t="s">
        <v>1237</v>
      </c>
      <c r="H183" s="12" t="s">
        <v>1238</v>
      </c>
      <c r="I183" s="12" t="s">
        <v>1537</v>
      </c>
      <c r="J183" s="15" t="s">
        <v>1208</v>
      </c>
      <c r="K183" s="13" t="s">
        <v>1307</v>
      </c>
      <c r="L183" s="13" t="s">
        <v>1216</v>
      </c>
      <c r="M183" s="13" t="s">
        <v>1233</v>
      </c>
      <c r="N183" s="13" t="s">
        <v>1212</v>
      </c>
    </row>
    <row r="184" ht="27" spans="1:14">
      <c r="A184" s="11"/>
      <c r="B184" s="12" t="s">
        <v>1538</v>
      </c>
      <c r="C184" s="13">
        <v>10</v>
      </c>
      <c r="D184" s="14">
        <v>365</v>
      </c>
      <c r="E184" s="14">
        <v>1842.33</v>
      </c>
      <c r="F184" s="12" t="s">
        <v>1539</v>
      </c>
      <c r="G184" s="15" t="s">
        <v>1205</v>
      </c>
      <c r="H184" s="12" t="s">
        <v>1206</v>
      </c>
      <c r="I184" s="12" t="s">
        <v>1540</v>
      </c>
      <c r="J184" s="15" t="s">
        <v>1208</v>
      </c>
      <c r="K184" s="13" t="s">
        <v>1536</v>
      </c>
      <c r="L184" s="13" t="s">
        <v>1472</v>
      </c>
      <c r="M184" s="13" t="s">
        <v>1211</v>
      </c>
      <c r="N184" s="13" t="s">
        <v>1212</v>
      </c>
    </row>
    <row r="185" ht="13.5" spans="1:14">
      <c r="A185" s="11"/>
      <c r="B185" s="15"/>
      <c r="C185" s="13"/>
      <c r="D185" s="16"/>
      <c r="E185" s="16"/>
      <c r="F185" s="12"/>
      <c r="G185" s="15"/>
      <c r="H185" s="12" t="s">
        <v>1213</v>
      </c>
      <c r="I185" s="12" t="s">
        <v>1541</v>
      </c>
      <c r="J185" s="15" t="s">
        <v>1208</v>
      </c>
      <c r="K185" s="13" t="s">
        <v>1307</v>
      </c>
      <c r="L185" s="13" t="s">
        <v>1216</v>
      </c>
      <c r="M185" s="13" t="s">
        <v>1211</v>
      </c>
      <c r="N185" s="13" t="s">
        <v>1212</v>
      </c>
    </row>
    <row r="186" ht="13.5" spans="1:14">
      <c r="A186" s="11"/>
      <c r="B186" s="15"/>
      <c r="C186" s="13"/>
      <c r="D186" s="16"/>
      <c r="E186" s="16"/>
      <c r="F186" s="12"/>
      <c r="G186" s="15"/>
      <c r="H186" s="12" t="s">
        <v>1217</v>
      </c>
      <c r="I186" s="12" t="s">
        <v>1542</v>
      </c>
      <c r="J186" s="15" t="s">
        <v>1208</v>
      </c>
      <c r="K186" s="13" t="s">
        <v>1543</v>
      </c>
      <c r="L186" s="13" t="s">
        <v>1216</v>
      </c>
      <c r="M186" s="13" t="s">
        <v>1211</v>
      </c>
      <c r="N186" s="13" t="s">
        <v>1212</v>
      </c>
    </row>
    <row r="187" ht="13.5" spans="1:14">
      <c r="A187" s="11"/>
      <c r="B187" s="15"/>
      <c r="C187" s="13"/>
      <c r="D187" s="16"/>
      <c r="E187" s="16"/>
      <c r="F187" s="12"/>
      <c r="G187" s="15" t="s">
        <v>1219</v>
      </c>
      <c r="H187" s="12" t="s">
        <v>1220</v>
      </c>
      <c r="I187" s="12" t="s">
        <v>1544</v>
      </c>
      <c r="J187" s="15" t="s">
        <v>1208</v>
      </c>
      <c r="K187" s="13" t="s">
        <v>1307</v>
      </c>
      <c r="L187" s="13" t="s">
        <v>1216</v>
      </c>
      <c r="M187" s="13" t="s">
        <v>1211</v>
      </c>
      <c r="N187" s="13" t="s">
        <v>1212</v>
      </c>
    </row>
    <row r="188" ht="27" spans="1:14">
      <c r="A188" s="11"/>
      <c r="B188" s="15"/>
      <c r="C188" s="13"/>
      <c r="D188" s="16"/>
      <c r="E188" s="16"/>
      <c r="F188" s="12"/>
      <c r="G188" s="15" t="s">
        <v>1237</v>
      </c>
      <c r="H188" s="12" t="s">
        <v>1238</v>
      </c>
      <c r="I188" s="12" t="s">
        <v>1545</v>
      </c>
      <c r="J188" s="15" t="s">
        <v>1208</v>
      </c>
      <c r="K188" s="13" t="s">
        <v>1307</v>
      </c>
      <c r="L188" s="13" t="s">
        <v>1216</v>
      </c>
      <c r="M188" s="13" t="s">
        <v>1233</v>
      </c>
      <c r="N188" s="13" t="s">
        <v>1212</v>
      </c>
    </row>
    <row r="189" ht="13.5" spans="1:14">
      <c r="A189" s="11" t="s">
        <v>1546</v>
      </c>
      <c r="B189" s="12" t="s">
        <v>1547</v>
      </c>
      <c r="C189" s="13">
        <v>10</v>
      </c>
      <c r="D189" s="14">
        <v>290</v>
      </c>
      <c r="E189" s="14">
        <v>4534.65</v>
      </c>
      <c r="F189" s="12" t="s">
        <v>1548</v>
      </c>
      <c r="G189" s="15" t="s">
        <v>1205</v>
      </c>
      <c r="H189" s="12" t="s">
        <v>1206</v>
      </c>
      <c r="I189" s="12" t="s">
        <v>1549</v>
      </c>
      <c r="J189" s="15" t="s">
        <v>1208</v>
      </c>
      <c r="K189" s="13" t="s">
        <v>1360</v>
      </c>
      <c r="L189" s="13" t="s">
        <v>1550</v>
      </c>
      <c r="M189" s="13" t="s">
        <v>1422</v>
      </c>
      <c r="N189" s="13" t="s">
        <v>1212</v>
      </c>
    </row>
    <row r="190" ht="13.5" spans="1:14">
      <c r="A190" s="11"/>
      <c r="B190" s="15"/>
      <c r="C190" s="13"/>
      <c r="D190" s="16"/>
      <c r="E190" s="16"/>
      <c r="F190" s="12"/>
      <c r="G190" s="15" t="s">
        <v>1219</v>
      </c>
      <c r="H190" s="12" t="s">
        <v>1413</v>
      </c>
      <c r="I190" s="12" t="s">
        <v>1551</v>
      </c>
      <c r="J190" s="15" t="s">
        <v>1208</v>
      </c>
      <c r="K190" s="13" t="s">
        <v>1215</v>
      </c>
      <c r="L190" s="13" t="s">
        <v>1332</v>
      </c>
      <c r="M190" s="13" t="s">
        <v>1422</v>
      </c>
      <c r="N190" s="13" t="s">
        <v>1212</v>
      </c>
    </row>
    <row r="191" ht="31" customHeight="true" spans="1:14">
      <c r="A191" s="11"/>
      <c r="B191" s="15"/>
      <c r="C191" s="13"/>
      <c r="D191" s="16"/>
      <c r="E191" s="16"/>
      <c r="F191" s="12"/>
      <c r="G191" s="15" t="s">
        <v>1237</v>
      </c>
      <c r="H191" s="12" t="s">
        <v>1238</v>
      </c>
      <c r="I191" s="12" t="s">
        <v>1238</v>
      </c>
      <c r="J191" s="15" t="s">
        <v>1208</v>
      </c>
      <c r="K191" s="13" t="s">
        <v>1345</v>
      </c>
      <c r="L191" s="13" t="s">
        <v>1216</v>
      </c>
      <c r="M191" s="13" t="s">
        <v>1233</v>
      </c>
      <c r="N191" s="13" t="s">
        <v>1212</v>
      </c>
    </row>
    <row r="192" ht="13.5" spans="1:14">
      <c r="A192" s="11"/>
      <c r="B192" s="12" t="s">
        <v>1552</v>
      </c>
      <c r="C192" s="13">
        <v>10</v>
      </c>
      <c r="D192" s="14">
        <v>1450</v>
      </c>
      <c r="E192" s="14">
        <v>1494</v>
      </c>
      <c r="F192" s="12" t="s">
        <v>1553</v>
      </c>
      <c r="G192" s="15" t="s">
        <v>1205</v>
      </c>
      <c r="H192" s="12" t="s">
        <v>1206</v>
      </c>
      <c r="I192" s="12" t="s">
        <v>1554</v>
      </c>
      <c r="J192" s="15" t="s">
        <v>1208</v>
      </c>
      <c r="K192" s="13" t="s">
        <v>1431</v>
      </c>
      <c r="L192" s="13" t="s">
        <v>1555</v>
      </c>
      <c r="M192" s="13" t="s">
        <v>1224</v>
      </c>
      <c r="N192" s="13" t="s">
        <v>1212</v>
      </c>
    </row>
    <row r="193" ht="13.5" spans="1:14">
      <c r="A193" s="11"/>
      <c r="B193" s="15"/>
      <c r="C193" s="13"/>
      <c r="D193" s="16"/>
      <c r="E193" s="16"/>
      <c r="F193" s="12"/>
      <c r="G193" s="15"/>
      <c r="H193" s="12" t="s">
        <v>1217</v>
      </c>
      <c r="I193" s="12" t="s">
        <v>1556</v>
      </c>
      <c r="J193" s="15" t="s">
        <v>1208</v>
      </c>
      <c r="K193" s="13" t="s">
        <v>1247</v>
      </c>
      <c r="L193" s="13" t="s">
        <v>1216</v>
      </c>
      <c r="M193" s="13" t="s">
        <v>1224</v>
      </c>
      <c r="N193" s="13" t="s">
        <v>1212</v>
      </c>
    </row>
    <row r="194" ht="13.5" spans="1:14">
      <c r="A194" s="11"/>
      <c r="B194" s="15"/>
      <c r="C194" s="13"/>
      <c r="D194" s="16"/>
      <c r="E194" s="16"/>
      <c r="F194" s="12"/>
      <c r="G194" s="15" t="s">
        <v>1219</v>
      </c>
      <c r="H194" s="12" t="s">
        <v>1557</v>
      </c>
      <c r="I194" s="12" t="s">
        <v>1558</v>
      </c>
      <c r="J194" s="15" t="s">
        <v>1208</v>
      </c>
      <c r="K194" s="13" t="s">
        <v>1307</v>
      </c>
      <c r="L194" s="13" t="s">
        <v>1216</v>
      </c>
      <c r="M194" s="13" t="s">
        <v>1211</v>
      </c>
      <c r="N194" s="13" t="s">
        <v>1212</v>
      </c>
    </row>
    <row r="195" ht="13.5" spans="1:14">
      <c r="A195" s="11"/>
      <c r="B195" s="15"/>
      <c r="C195" s="13"/>
      <c r="D195" s="16"/>
      <c r="E195" s="16"/>
      <c r="F195" s="12"/>
      <c r="G195" s="15" t="s">
        <v>1237</v>
      </c>
      <c r="H195" s="12" t="s">
        <v>1238</v>
      </c>
      <c r="I195" s="12" t="s">
        <v>1238</v>
      </c>
      <c r="J195" s="15" t="s">
        <v>1208</v>
      </c>
      <c r="K195" s="13" t="s">
        <v>1307</v>
      </c>
      <c r="L195" s="13" t="s">
        <v>1216</v>
      </c>
      <c r="M195" s="13" t="s">
        <v>1233</v>
      </c>
      <c r="N195" s="13" t="s">
        <v>1212</v>
      </c>
    </row>
    <row r="196" ht="13.5" spans="1:14">
      <c r="A196" s="11"/>
      <c r="B196" s="12" t="s">
        <v>1559</v>
      </c>
      <c r="C196" s="13">
        <v>10</v>
      </c>
      <c r="D196" s="14">
        <v>650</v>
      </c>
      <c r="E196" s="14">
        <v>1300</v>
      </c>
      <c r="F196" s="12" t="s">
        <v>1560</v>
      </c>
      <c r="G196" s="15" t="s">
        <v>1205</v>
      </c>
      <c r="H196" s="12" t="s">
        <v>1206</v>
      </c>
      <c r="I196" s="12" t="s">
        <v>1561</v>
      </c>
      <c r="J196" s="15" t="s">
        <v>1208</v>
      </c>
      <c r="K196" s="13" t="s">
        <v>1392</v>
      </c>
      <c r="L196" s="13" t="s">
        <v>1230</v>
      </c>
      <c r="M196" s="13" t="s">
        <v>1224</v>
      </c>
      <c r="N196" s="13" t="s">
        <v>1212</v>
      </c>
    </row>
    <row r="197" ht="13.5" spans="1:14">
      <c r="A197" s="11"/>
      <c r="B197" s="15"/>
      <c r="C197" s="13"/>
      <c r="D197" s="16"/>
      <c r="E197" s="16"/>
      <c r="F197" s="12"/>
      <c r="G197" s="15"/>
      <c r="H197" s="15"/>
      <c r="I197" s="12" t="s">
        <v>1562</v>
      </c>
      <c r="J197" s="15" t="s">
        <v>1208</v>
      </c>
      <c r="K197" s="13" t="s">
        <v>1392</v>
      </c>
      <c r="L197" s="13" t="s">
        <v>1230</v>
      </c>
      <c r="M197" s="13" t="s">
        <v>1224</v>
      </c>
      <c r="N197" s="13" t="s">
        <v>1212</v>
      </c>
    </row>
    <row r="198" ht="25" customHeight="true" spans="1:14">
      <c r="A198" s="11"/>
      <c r="B198" s="15"/>
      <c r="C198" s="13"/>
      <c r="D198" s="16"/>
      <c r="E198" s="16"/>
      <c r="F198" s="12"/>
      <c r="G198" s="15" t="s">
        <v>1219</v>
      </c>
      <c r="H198" s="12" t="s">
        <v>1220</v>
      </c>
      <c r="I198" s="12" t="s">
        <v>1563</v>
      </c>
      <c r="J198" s="15" t="s">
        <v>1208</v>
      </c>
      <c r="K198" s="13" t="s">
        <v>1392</v>
      </c>
      <c r="L198" s="13" t="s">
        <v>1216</v>
      </c>
      <c r="M198" s="13" t="s">
        <v>1224</v>
      </c>
      <c r="N198" s="13" t="s">
        <v>1212</v>
      </c>
    </row>
    <row r="199" ht="13.5" spans="1:14">
      <c r="A199" s="17" t="s">
        <v>1564</v>
      </c>
      <c r="B199" s="12" t="s">
        <v>1565</v>
      </c>
      <c r="C199" s="13">
        <v>10</v>
      </c>
      <c r="D199" s="14">
        <v>650</v>
      </c>
      <c r="E199" s="14">
        <v>3634.17</v>
      </c>
      <c r="F199" s="12" t="s">
        <v>1566</v>
      </c>
      <c r="G199" s="15" t="s">
        <v>1205</v>
      </c>
      <c r="H199" s="12" t="s">
        <v>1206</v>
      </c>
      <c r="I199" s="12" t="s">
        <v>1567</v>
      </c>
      <c r="J199" s="15" t="s">
        <v>1208</v>
      </c>
      <c r="K199" s="13" t="s">
        <v>1244</v>
      </c>
      <c r="L199" s="13" t="s">
        <v>1568</v>
      </c>
      <c r="M199" s="13" t="s">
        <v>1233</v>
      </c>
      <c r="N199" s="13" t="s">
        <v>1212</v>
      </c>
    </row>
    <row r="200" ht="13.5" spans="1:14">
      <c r="A200" s="20"/>
      <c r="B200" s="15"/>
      <c r="C200" s="13"/>
      <c r="D200" s="16"/>
      <c r="E200" s="16"/>
      <c r="F200" s="12"/>
      <c r="G200" s="15"/>
      <c r="H200" s="15"/>
      <c r="I200" s="12" t="s">
        <v>1569</v>
      </c>
      <c r="J200" s="15" t="s">
        <v>1208</v>
      </c>
      <c r="K200" s="13" t="s">
        <v>1570</v>
      </c>
      <c r="L200" s="13" t="s">
        <v>1571</v>
      </c>
      <c r="M200" s="13" t="s">
        <v>1233</v>
      </c>
      <c r="N200" s="13" t="s">
        <v>1212</v>
      </c>
    </row>
    <row r="201" ht="13.5" spans="1:14">
      <c r="A201" s="20"/>
      <c r="B201" s="15"/>
      <c r="C201" s="13"/>
      <c r="D201" s="16"/>
      <c r="E201" s="16"/>
      <c r="F201" s="12"/>
      <c r="G201" s="15"/>
      <c r="H201" s="15"/>
      <c r="I201" s="12" t="s">
        <v>1572</v>
      </c>
      <c r="J201" s="15" t="s">
        <v>1208</v>
      </c>
      <c r="K201" s="13" t="s">
        <v>1573</v>
      </c>
      <c r="L201" s="13" t="s">
        <v>1574</v>
      </c>
      <c r="M201" s="13" t="s">
        <v>1233</v>
      </c>
      <c r="N201" s="13" t="s">
        <v>1212</v>
      </c>
    </row>
    <row r="202" ht="13.5" spans="1:14">
      <c r="A202" s="20"/>
      <c r="B202" s="15"/>
      <c r="C202" s="13"/>
      <c r="D202" s="16"/>
      <c r="E202" s="16"/>
      <c r="F202" s="12"/>
      <c r="G202" s="15"/>
      <c r="H202" s="12" t="s">
        <v>1213</v>
      </c>
      <c r="I202" s="12" t="s">
        <v>1575</v>
      </c>
      <c r="J202" s="15" t="s">
        <v>1208</v>
      </c>
      <c r="K202" s="13" t="s">
        <v>1235</v>
      </c>
      <c r="L202" s="13" t="s">
        <v>1216</v>
      </c>
      <c r="M202" s="13" t="s">
        <v>1233</v>
      </c>
      <c r="N202" s="13" t="s">
        <v>1212</v>
      </c>
    </row>
    <row r="203" ht="13.5" spans="1:14">
      <c r="A203" s="20"/>
      <c r="B203" s="15"/>
      <c r="C203" s="13"/>
      <c r="D203" s="16"/>
      <c r="E203" s="16"/>
      <c r="F203" s="12"/>
      <c r="G203" s="15"/>
      <c r="H203" s="15"/>
      <c r="I203" s="12" t="s">
        <v>1576</v>
      </c>
      <c r="J203" s="15" t="s">
        <v>1208</v>
      </c>
      <c r="K203" s="13" t="s">
        <v>1235</v>
      </c>
      <c r="L203" s="13" t="s">
        <v>1216</v>
      </c>
      <c r="M203" s="13" t="s">
        <v>1233</v>
      </c>
      <c r="N203" s="13" t="s">
        <v>1212</v>
      </c>
    </row>
    <row r="204" ht="13.5" spans="1:14">
      <c r="A204" s="20"/>
      <c r="B204" s="15"/>
      <c r="C204" s="13"/>
      <c r="D204" s="16"/>
      <c r="E204" s="16"/>
      <c r="F204" s="12"/>
      <c r="G204" s="15" t="s">
        <v>1219</v>
      </c>
      <c r="H204" s="12" t="s">
        <v>1220</v>
      </c>
      <c r="I204" s="12" t="s">
        <v>1577</v>
      </c>
      <c r="J204" s="15" t="s">
        <v>1208</v>
      </c>
      <c r="K204" s="13" t="s">
        <v>1298</v>
      </c>
      <c r="L204" s="13" t="s">
        <v>1216</v>
      </c>
      <c r="M204" s="13" t="s">
        <v>1233</v>
      </c>
      <c r="N204" s="13" t="s">
        <v>1212</v>
      </c>
    </row>
    <row r="205" ht="27" spans="1:14">
      <c r="A205" s="20"/>
      <c r="B205" s="15"/>
      <c r="C205" s="13"/>
      <c r="D205" s="16"/>
      <c r="E205" s="16"/>
      <c r="F205" s="12"/>
      <c r="G205" s="15"/>
      <c r="H205" s="15"/>
      <c r="I205" s="12" t="s">
        <v>1578</v>
      </c>
      <c r="J205" s="15" t="s">
        <v>1208</v>
      </c>
      <c r="K205" s="13" t="s">
        <v>1233</v>
      </c>
      <c r="L205" s="13" t="s">
        <v>1216</v>
      </c>
      <c r="M205" s="13" t="s">
        <v>1233</v>
      </c>
      <c r="N205" s="13" t="s">
        <v>1212</v>
      </c>
    </row>
    <row r="206" ht="13.5" spans="1:14">
      <c r="A206" s="20"/>
      <c r="B206" s="15"/>
      <c r="C206" s="13"/>
      <c r="D206" s="16"/>
      <c r="E206" s="16"/>
      <c r="F206" s="12"/>
      <c r="G206" s="15"/>
      <c r="H206" s="15"/>
      <c r="I206" s="12" t="s">
        <v>1579</v>
      </c>
      <c r="J206" s="15" t="s">
        <v>1208</v>
      </c>
      <c r="K206" s="13" t="s">
        <v>1235</v>
      </c>
      <c r="L206" s="13" t="s">
        <v>1216</v>
      </c>
      <c r="M206" s="13" t="s">
        <v>1233</v>
      </c>
      <c r="N206" s="13" t="s">
        <v>1212</v>
      </c>
    </row>
    <row r="207" ht="13.5" spans="1:14">
      <c r="A207" s="23"/>
      <c r="B207" s="15"/>
      <c r="C207" s="13"/>
      <c r="D207" s="16"/>
      <c r="E207" s="16"/>
      <c r="F207" s="12"/>
      <c r="G207" s="15" t="s">
        <v>1237</v>
      </c>
      <c r="H207" s="12" t="s">
        <v>1238</v>
      </c>
      <c r="I207" s="12" t="s">
        <v>1580</v>
      </c>
      <c r="J207" s="15" t="s">
        <v>1208</v>
      </c>
      <c r="K207" s="13" t="s">
        <v>1235</v>
      </c>
      <c r="L207" s="13" t="s">
        <v>1216</v>
      </c>
      <c r="M207" s="13" t="s">
        <v>1233</v>
      </c>
      <c r="N207" s="13" t="s">
        <v>1212</v>
      </c>
    </row>
    <row r="208" ht="13.5" spans="1:14">
      <c r="A208" s="17" t="s">
        <v>1564</v>
      </c>
      <c r="B208" s="12" t="s">
        <v>1581</v>
      </c>
      <c r="C208" s="13">
        <v>10</v>
      </c>
      <c r="D208" s="14">
        <v>1051.16</v>
      </c>
      <c r="E208" s="14">
        <v>4821.78</v>
      </c>
      <c r="F208" s="12" t="s">
        <v>1582</v>
      </c>
      <c r="G208" s="15" t="s">
        <v>1205</v>
      </c>
      <c r="H208" s="12" t="s">
        <v>1206</v>
      </c>
      <c r="I208" s="12" t="s">
        <v>1583</v>
      </c>
      <c r="J208" s="15" t="s">
        <v>1260</v>
      </c>
      <c r="K208" s="13" t="s">
        <v>1215</v>
      </c>
      <c r="L208" s="13" t="s">
        <v>1216</v>
      </c>
      <c r="M208" s="13" t="s">
        <v>1211</v>
      </c>
      <c r="N208" s="13" t="s">
        <v>1212</v>
      </c>
    </row>
    <row r="209" ht="13.5" spans="1:14">
      <c r="A209" s="20"/>
      <c r="B209" s="15"/>
      <c r="C209" s="13"/>
      <c r="D209" s="16"/>
      <c r="E209" s="16"/>
      <c r="F209" s="12"/>
      <c r="G209" s="15"/>
      <c r="H209" s="15"/>
      <c r="I209" s="12" t="s">
        <v>1584</v>
      </c>
      <c r="J209" s="15" t="s">
        <v>1292</v>
      </c>
      <c r="K209" s="13" t="s">
        <v>1233</v>
      </c>
      <c r="L209" s="13" t="s">
        <v>1230</v>
      </c>
      <c r="M209" s="13" t="s">
        <v>1211</v>
      </c>
      <c r="N209" s="13" t="s">
        <v>1295</v>
      </c>
    </row>
    <row r="210" ht="13.5" spans="1:14">
      <c r="A210" s="20"/>
      <c r="B210" s="15"/>
      <c r="C210" s="13"/>
      <c r="D210" s="16"/>
      <c r="E210" s="16"/>
      <c r="F210" s="12"/>
      <c r="G210" s="15"/>
      <c r="H210" s="12" t="s">
        <v>1217</v>
      </c>
      <c r="I210" s="12" t="s">
        <v>1452</v>
      </c>
      <c r="J210" s="15" t="s">
        <v>1260</v>
      </c>
      <c r="K210" s="13" t="s">
        <v>1215</v>
      </c>
      <c r="L210" s="13" t="s">
        <v>1216</v>
      </c>
      <c r="M210" s="13" t="s">
        <v>1211</v>
      </c>
      <c r="N210" s="13" t="s">
        <v>1212</v>
      </c>
    </row>
    <row r="211" ht="13.5" spans="1:14">
      <c r="A211" s="20"/>
      <c r="B211" s="15"/>
      <c r="C211" s="13"/>
      <c r="D211" s="16"/>
      <c r="E211" s="16"/>
      <c r="F211" s="12"/>
      <c r="G211" s="15" t="s">
        <v>1219</v>
      </c>
      <c r="H211" s="12" t="s">
        <v>1413</v>
      </c>
      <c r="I211" s="12" t="s">
        <v>1585</v>
      </c>
      <c r="J211" s="15" t="s">
        <v>1292</v>
      </c>
      <c r="K211" s="13" t="s">
        <v>1392</v>
      </c>
      <c r="L211" s="13" t="s">
        <v>1216</v>
      </c>
      <c r="M211" s="13" t="s">
        <v>1211</v>
      </c>
      <c r="N211" s="13" t="s">
        <v>1295</v>
      </c>
    </row>
    <row r="212" ht="13.5" spans="1:14">
      <c r="A212" s="23"/>
      <c r="B212" s="15"/>
      <c r="C212" s="13"/>
      <c r="D212" s="16"/>
      <c r="E212" s="16"/>
      <c r="F212" s="12"/>
      <c r="G212" s="15" t="s">
        <v>1496</v>
      </c>
      <c r="H212" s="12" t="s">
        <v>1497</v>
      </c>
      <c r="I212" s="12" t="s">
        <v>1586</v>
      </c>
      <c r="J212" s="15" t="s">
        <v>1292</v>
      </c>
      <c r="K212" s="13" t="s">
        <v>1244</v>
      </c>
      <c r="L212" s="13" t="s">
        <v>1216</v>
      </c>
      <c r="M212" s="13" t="s">
        <v>1233</v>
      </c>
      <c r="N212" s="13" t="s">
        <v>1295</v>
      </c>
    </row>
    <row r="213" ht="27" spans="1:14">
      <c r="A213" s="11" t="s">
        <v>1587</v>
      </c>
      <c r="B213" s="12" t="s">
        <v>1588</v>
      </c>
      <c r="C213" s="13">
        <v>10</v>
      </c>
      <c r="D213" s="14">
        <v>310</v>
      </c>
      <c r="E213" s="14">
        <v>2249.57</v>
      </c>
      <c r="F213" s="12" t="s">
        <v>1589</v>
      </c>
      <c r="G213" s="15" t="s">
        <v>1205</v>
      </c>
      <c r="H213" s="12" t="s">
        <v>1206</v>
      </c>
      <c r="I213" s="12" t="s">
        <v>1590</v>
      </c>
      <c r="J213" s="15" t="s">
        <v>1208</v>
      </c>
      <c r="K213" s="13" t="s">
        <v>1591</v>
      </c>
      <c r="L213" s="13" t="s">
        <v>1332</v>
      </c>
      <c r="M213" s="13" t="s">
        <v>1211</v>
      </c>
      <c r="N213" s="13" t="s">
        <v>1212</v>
      </c>
    </row>
    <row r="214" ht="13.5" spans="1:14">
      <c r="A214" s="11"/>
      <c r="B214" s="15"/>
      <c r="C214" s="13"/>
      <c r="D214" s="16"/>
      <c r="E214" s="16"/>
      <c r="F214" s="12"/>
      <c r="G214" s="15"/>
      <c r="H214" s="12" t="s">
        <v>1213</v>
      </c>
      <c r="I214" s="12" t="s">
        <v>1592</v>
      </c>
      <c r="J214" s="15" t="s">
        <v>1208</v>
      </c>
      <c r="K214" s="13" t="s">
        <v>1215</v>
      </c>
      <c r="L214" s="13" t="s">
        <v>1216</v>
      </c>
      <c r="M214" s="13" t="s">
        <v>1211</v>
      </c>
      <c r="N214" s="13" t="s">
        <v>1212</v>
      </c>
    </row>
    <row r="215" ht="27" spans="1:14">
      <c r="A215" s="11"/>
      <c r="B215" s="15"/>
      <c r="C215" s="13"/>
      <c r="D215" s="16"/>
      <c r="E215" s="16"/>
      <c r="F215" s="12"/>
      <c r="G215" s="15"/>
      <c r="H215" s="12" t="s">
        <v>1217</v>
      </c>
      <c r="I215" s="12" t="s">
        <v>1593</v>
      </c>
      <c r="J215" s="15" t="s">
        <v>1208</v>
      </c>
      <c r="K215" s="13" t="s">
        <v>1215</v>
      </c>
      <c r="L215" s="13" t="s">
        <v>1216</v>
      </c>
      <c r="M215" s="13" t="s">
        <v>1233</v>
      </c>
      <c r="N215" s="13" t="s">
        <v>1212</v>
      </c>
    </row>
    <row r="216" ht="27" spans="1:14">
      <c r="A216" s="11"/>
      <c r="B216" s="15"/>
      <c r="C216" s="13"/>
      <c r="D216" s="16"/>
      <c r="E216" s="16"/>
      <c r="F216" s="12"/>
      <c r="G216" s="15" t="s">
        <v>1219</v>
      </c>
      <c r="H216" s="12" t="s">
        <v>1220</v>
      </c>
      <c r="I216" s="12" t="s">
        <v>1594</v>
      </c>
      <c r="J216" s="15" t="s">
        <v>1208</v>
      </c>
      <c r="K216" s="13" t="s">
        <v>1392</v>
      </c>
      <c r="L216" s="13" t="s">
        <v>1245</v>
      </c>
      <c r="M216" s="13" t="s">
        <v>1224</v>
      </c>
      <c r="N216" s="13" t="s">
        <v>1212</v>
      </c>
    </row>
    <row r="217" ht="13.5" spans="1:14">
      <c r="A217" s="11"/>
      <c r="B217" s="15"/>
      <c r="C217" s="13"/>
      <c r="D217" s="16"/>
      <c r="E217" s="16"/>
      <c r="F217" s="12"/>
      <c r="G217" s="15" t="s">
        <v>1237</v>
      </c>
      <c r="H217" s="12" t="s">
        <v>1238</v>
      </c>
      <c r="I217" s="12" t="s">
        <v>1595</v>
      </c>
      <c r="J217" s="15" t="s">
        <v>1208</v>
      </c>
      <c r="K217" s="13" t="s">
        <v>1215</v>
      </c>
      <c r="L217" s="13" t="s">
        <v>1216</v>
      </c>
      <c r="M217" s="13" t="s">
        <v>1233</v>
      </c>
      <c r="N217" s="13" t="s">
        <v>1212</v>
      </c>
    </row>
    <row r="218" ht="27" spans="1:14">
      <c r="A218" s="11"/>
      <c r="B218" s="12" t="s">
        <v>1596</v>
      </c>
      <c r="C218" s="13">
        <v>10</v>
      </c>
      <c r="D218" s="14">
        <v>1391.53</v>
      </c>
      <c r="E218" s="14">
        <v>2234.03</v>
      </c>
      <c r="F218" s="12" t="s">
        <v>1597</v>
      </c>
      <c r="G218" s="15" t="s">
        <v>1205</v>
      </c>
      <c r="H218" s="12" t="s">
        <v>1206</v>
      </c>
      <c r="I218" s="12" t="s">
        <v>1598</v>
      </c>
      <c r="J218" s="15" t="s">
        <v>1208</v>
      </c>
      <c r="K218" s="13" t="s">
        <v>1599</v>
      </c>
      <c r="L218" s="13" t="s">
        <v>1332</v>
      </c>
      <c r="M218" s="13" t="s">
        <v>1231</v>
      </c>
      <c r="N218" s="13" t="s">
        <v>1212</v>
      </c>
    </row>
    <row r="219" ht="13.5" spans="1:14">
      <c r="A219" s="11"/>
      <c r="B219" s="15"/>
      <c r="C219" s="13"/>
      <c r="D219" s="16"/>
      <c r="E219" s="16"/>
      <c r="F219" s="12"/>
      <c r="G219" s="15"/>
      <c r="H219" s="15"/>
      <c r="I219" s="12" t="s">
        <v>1600</v>
      </c>
      <c r="J219" s="15" t="s">
        <v>1208</v>
      </c>
      <c r="K219" s="13" t="s">
        <v>1601</v>
      </c>
      <c r="L219" s="13" t="s">
        <v>1602</v>
      </c>
      <c r="M219" s="13" t="s">
        <v>1231</v>
      </c>
      <c r="N219" s="13" t="s">
        <v>1212</v>
      </c>
    </row>
    <row r="220" ht="27" spans="1:14">
      <c r="A220" s="11"/>
      <c r="B220" s="15"/>
      <c r="C220" s="13"/>
      <c r="D220" s="16"/>
      <c r="E220" s="16"/>
      <c r="F220" s="12"/>
      <c r="G220" s="15"/>
      <c r="H220" s="12" t="s">
        <v>1213</v>
      </c>
      <c r="I220" s="12" t="s">
        <v>1603</v>
      </c>
      <c r="J220" s="15" t="s">
        <v>1208</v>
      </c>
      <c r="K220" s="13" t="s">
        <v>1215</v>
      </c>
      <c r="L220" s="13" t="s">
        <v>1216</v>
      </c>
      <c r="M220" s="13" t="s">
        <v>1233</v>
      </c>
      <c r="N220" s="13" t="s">
        <v>1212</v>
      </c>
    </row>
    <row r="221" ht="13.5" spans="1:14">
      <c r="A221" s="11"/>
      <c r="B221" s="15"/>
      <c r="C221" s="13"/>
      <c r="D221" s="16"/>
      <c r="E221" s="16"/>
      <c r="F221" s="12"/>
      <c r="G221" s="15"/>
      <c r="H221" s="12" t="s">
        <v>1217</v>
      </c>
      <c r="I221" s="12" t="s">
        <v>1234</v>
      </c>
      <c r="J221" s="15" t="s">
        <v>1208</v>
      </c>
      <c r="K221" s="13" t="s">
        <v>1307</v>
      </c>
      <c r="L221" s="13" t="s">
        <v>1216</v>
      </c>
      <c r="M221" s="13" t="s">
        <v>1233</v>
      </c>
      <c r="N221" s="13" t="s">
        <v>1212</v>
      </c>
    </row>
    <row r="222" ht="27" spans="1:14">
      <c r="A222" s="11"/>
      <c r="B222" s="15"/>
      <c r="C222" s="13"/>
      <c r="D222" s="16"/>
      <c r="E222" s="16"/>
      <c r="F222" s="12"/>
      <c r="G222" s="15" t="s">
        <v>1219</v>
      </c>
      <c r="H222" s="12" t="s">
        <v>1413</v>
      </c>
      <c r="I222" s="12" t="s">
        <v>1604</v>
      </c>
      <c r="J222" s="15" t="s">
        <v>1222</v>
      </c>
      <c r="K222" s="13" t="s">
        <v>1286</v>
      </c>
      <c r="L222" s="13"/>
      <c r="M222" s="13" t="s">
        <v>1211</v>
      </c>
      <c r="N222" s="13" t="s">
        <v>1222</v>
      </c>
    </row>
    <row r="223" ht="13.5" spans="1:14">
      <c r="A223" s="11"/>
      <c r="B223" s="15"/>
      <c r="C223" s="13"/>
      <c r="D223" s="16"/>
      <c r="E223" s="16"/>
      <c r="F223" s="12"/>
      <c r="G223" s="15" t="s">
        <v>1237</v>
      </c>
      <c r="H223" s="12" t="s">
        <v>1238</v>
      </c>
      <c r="I223" s="12" t="s">
        <v>1378</v>
      </c>
      <c r="J223" s="15" t="s">
        <v>1208</v>
      </c>
      <c r="K223" s="13" t="s">
        <v>1215</v>
      </c>
      <c r="L223" s="13" t="s">
        <v>1216</v>
      </c>
      <c r="M223" s="13" t="s">
        <v>1233</v>
      </c>
      <c r="N223" s="13" t="s">
        <v>1212</v>
      </c>
    </row>
    <row r="224" ht="27" spans="1:14">
      <c r="A224" s="11"/>
      <c r="B224" s="15"/>
      <c r="C224" s="13"/>
      <c r="D224" s="16"/>
      <c r="E224" s="16"/>
      <c r="F224" s="12"/>
      <c r="G224" s="15" t="s">
        <v>1496</v>
      </c>
      <c r="H224" s="12" t="s">
        <v>1497</v>
      </c>
      <c r="I224" s="12" t="s">
        <v>1605</v>
      </c>
      <c r="J224" s="15" t="s">
        <v>1292</v>
      </c>
      <c r="K224" s="13" t="s">
        <v>1247</v>
      </c>
      <c r="L224" s="13" t="s">
        <v>1216</v>
      </c>
      <c r="M224" s="13" t="s">
        <v>1233</v>
      </c>
      <c r="N224" s="13" t="s">
        <v>1295</v>
      </c>
    </row>
    <row r="225" ht="13.5" spans="1:14">
      <c r="A225" s="11" t="s">
        <v>1606</v>
      </c>
      <c r="B225" s="12" t="s">
        <v>1607</v>
      </c>
      <c r="C225" s="13">
        <v>10</v>
      </c>
      <c r="D225" s="14">
        <v>1351.55</v>
      </c>
      <c r="E225" s="14">
        <v>16484.6</v>
      </c>
      <c r="F225" s="12" t="s">
        <v>1608</v>
      </c>
      <c r="G225" s="15" t="s">
        <v>1205</v>
      </c>
      <c r="H225" s="12" t="s">
        <v>1206</v>
      </c>
      <c r="I225" s="12" t="s">
        <v>1609</v>
      </c>
      <c r="J225" s="15" t="s">
        <v>1208</v>
      </c>
      <c r="K225" s="13" t="s">
        <v>1610</v>
      </c>
      <c r="L225" s="13" t="s">
        <v>1245</v>
      </c>
      <c r="M225" s="13" t="s">
        <v>1211</v>
      </c>
      <c r="N225" s="13" t="s">
        <v>1212</v>
      </c>
    </row>
    <row r="226" ht="13.5" spans="1:14">
      <c r="A226" s="11"/>
      <c r="B226" s="15"/>
      <c r="C226" s="13"/>
      <c r="D226" s="16"/>
      <c r="E226" s="16"/>
      <c r="F226" s="12"/>
      <c r="G226" s="15"/>
      <c r="H226" s="12" t="s">
        <v>1213</v>
      </c>
      <c r="I226" s="12" t="s">
        <v>1611</v>
      </c>
      <c r="J226" s="15" t="s">
        <v>1208</v>
      </c>
      <c r="K226" s="13" t="s">
        <v>1247</v>
      </c>
      <c r="L226" s="13" t="s">
        <v>1216</v>
      </c>
      <c r="M226" s="13" t="s">
        <v>1233</v>
      </c>
      <c r="N226" s="13" t="s">
        <v>1212</v>
      </c>
    </row>
    <row r="227" ht="27" spans="1:14">
      <c r="A227" s="11"/>
      <c r="B227" s="15"/>
      <c r="C227" s="13"/>
      <c r="D227" s="16"/>
      <c r="E227" s="16"/>
      <c r="F227" s="12"/>
      <c r="G227" s="15"/>
      <c r="H227" s="12" t="s">
        <v>1217</v>
      </c>
      <c r="I227" s="12" t="s">
        <v>1612</v>
      </c>
      <c r="J227" s="15" t="s">
        <v>1208</v>
      </c>
      <c r="K227" s="13" t="s">
        <v>1307</v>
      </c>
      <c r="L227" s="13" t="s">
        <v>1216</v>
      </c>
      <c r="M227" s="13" t="s">
        <v>1211</v>
      </c>
      <c r="N227" s="13" t="s">
        <v>1212</v>
      </c>
    </row>
    <row r="228" ht="27" spans="1:14">
      <c r="A228" s="11"/>
      <c r="B228" s="15"/>
      <c r="C228" s="13"/>
      <c r="D228" s="16"/>
      <c r="E228" s="16"/>
      <c r="F228" s="12"/>
      <c r="G228" s="15" t="s">
        <v>1219</v>
      </c>
      <c r="H228" s="12" t="s">
        <v>1220</v>
      </c>
      <c r="I228" s="12" t="s">
        <v>1613</v>
      </c>
      <c r="J228" s="15" t="s">
        <v>1222</v>
      </c>
      <c r="K228" s="13" t="s">
        <v>1286</v>
      </c>
      <c r="L228" s="13"/>
      <c r="M228" s="13" t="s">
        <v>1224</v>
      </c>
      <c r="N228" s="13" t="s">
        <v>1222</v>
      </c>
    </row>
    <row r="229" ht="13.5" spans="1:14">
      <c r="A229" s="11"/>
      <c r="B229" s="15"/>
      <c r="C229" s="13"/>
      <c r="D229" s="16"/>
      <c r="E229" s="16"/>
      <c r="F229" s="12"/>
      <c r="G229" s="15" t="s">
        <v>1237</v>
      </c>
      <c r="H229" s="12" t="s">
        <v>1238</v>
      </c>
      <c r="I229" s="12" t="s">
        <v>1614</v>
      </c>
      <c r="J229" s="15" t="s">
        <v>1208</v>
      </c>
      <c r="K229" s="13" t="s">
        <v>1307</v>
      </c>
      <c r="L229" s="13" t="s">
        <v>1216</v>
      </c>
      <c r="M229" s="13" t="s">
        <v>1233</v>
      </c>
      <c r="N229" s="13" t="s">
        <v>1212</v>
      </c>
    </row>
    <row r="230" ht="13.5" spans="1:14">
      <c r="A230" s="11"/>
      <c r="B230" s="12" t="s">
        <v>1615</v>
      </c>
      <c r="C230" s="13">
        <v>10</v>
      </c>
      <c r="D230" s="53">
        <v>250</v>
      </c>
      <c r="E230" s="53">
        <v>930</v>
      </c>
      <c r="F230" s="12" t="s">
        <v>1616</v>
      </c>
      <c r="G230" s="15" t="s">
        <v>1205</v>
      </c>
      <c r="H230" s="12" t="s">
        <v>1206</v>
      </c>
      <c r="I230" s="12" t="s">
        <v>1617</v>
      </c>
      <c r="J230" s="15" t="s">
        <v>1208</v>
      </c>
      <c r="K230" s="13" t="s">
        <v>1478</v>
      </c>
      <c r="L230" s="13" t="s">
        <v>1618</v>
      </c>
      <c r="M230" s="13" t="s">
        <v>1211</v>
      </c>
      <c r="N230" s="13" t="s">
        <v>1212</v>
      </c>
    </row>
    <row r="231" ht="13.5" spans="1:14">
      <c r="A231" s="11"/>
      <c r="B231" s="15"/>
      <c r="C231" s="13"/>
      <c r="D231" s="53"/>
      <c r="E231" s="53"/>
      <c r="F231" s="12"/>
      <c r="G231" s="15"/>
      <c r="H231" s="12" t="s">
        <v>1213</v>
      </c>
      <c r="I231" s="12" t="s">
        <v>1619</v>
      </c>
      <c r="J231" s="15" t="s">
        <v>1208</v>
      </c>
      <c r="K231" s="13" t="s">
        <v>1307</v>
      </c>
      <c r="L231" s="13" t="s">
        <v>1216</v>
      </c>
      <c r="M231" s="13" t="s">
        <v>1211</v>
      </c>
      <c r="N231" s="13" t="s">
        <v>1212</v>
      </c>
    </row>
    <row r="232" ht="13.5" spans="1:14">
      <c r="A232" s="11"/>
      <c r="B232" s="15"/>
      <c r="C232" s="13"/>
      <c r="D232" s="53"/>
      <c r="E232" s="53"/>
      <c r="F232" s="12"/>
      <c r="G232" s="15"/>
      <c r="H232" s="12" t="s">
        <v>1217</v>
      </c>
      <c r="I232" s="12" t="s">
        <v>1620</v>
      </c>
      <c r="J232" s="15" t="s">
        <v>1292</v>
      </c>
      <c r="K232" s="13" t="s">
        <v>1360</v>
      </c>
      <c r="L232" s="13" t="s">
        <v>1352</v>
      </c>
      <c r="M232" s="13" t="s">
        <v>1233</v>
      </c>
      <c r="N232" s="13" t="s">
        <v>1295</v>
      </c>
    </row>
    <row r="233" ht="13.5" spans="1:14">
      <c r="A233" s="11"/>
      <c r="B233" s="15"/>
      <c r="C233" s="13"/>
      <c r="D233" s="53"/>
      <c r="E233" s="53"/>
      <c r="F233" s="12"/>
      <c r="G233" s="15" t="s">
        <v>1219</v>
      </c>
      <c r="H233" s="12" t="s">
        <v>1220</v>
      </c>
      <c r="I233" s="12" t="s">
        <v>1621</v>
      </c>
      <c r="J233" s="15" t="s">
        <v>1222</v>
      </c>
      <c r="K233" s="13" t="s">
        <v>1286</v>
      </c>
      <c r="L233" s="13"/>
      <c r="M233" s="13" t="s">
        <v>1224</v>
      </c>
      <c r="N233" s="13" t="s">
        <v>1222</v>
      </c>
    </row>
    <row r="234" ht="13.5" spans="1:14">
      <c r="A234" s="11"/>
      <c r="B234" s="15"/>
      <c r="C234" s="13"/>
      <c r="D234" s="53"/>
      <c r="E234" s="53"/>
      <c r="F234" s="12"/>
      <c r="G234" s="15" t="s">
        <v>1237</v>
      </c>
      <c r="H234" s="12" t="s">
        <v>1238</v>
      </c>
      <c r="I234" s="12" t="s">
        <v>1614</v>
      </c>
      <c r="J234" s="15" t="s">
        <v>1208</v>
      </c>
      <c r="K234" s="13" t="s">
        <v>1307</v>
      </c>
      <c r="L234" s="13" t="s">
        <v>1216</v>
      </c>
      <c r="M234" s="13" t="s">
        <v>1233</v>
      </c>
      <c r="N234" s="13" t="s">
        <v>1212</v>
      </c>
    </row>
    <row r="235" ht="13.5" spans="1:14">
      <c r="A235" s="11"/>
      <c r="B235" s="12" t="s">
        <v>1622</v>
      </c>
      <c r="C235" s="13">
        <v>10</v>
      </c>
      <c r="D235" s="14">
        <v>399.22</v>
      </c>
      <c r="E235" s="14">
        <v>4283.9</v>
      </c>
      <c r="F235" s="12" t="s">
        <v>1623</v>
      </c>
      <c r="G235" s="15" t="s">
        <v>1205</v>
      </c>
      <c r="H235" s="12" t="s">
        <v>1206</v>
      </c>
      <c r="I235" s="12" t="s">
        <v>1624</v>
      </c>
      <c r="J235" s="15" t="s">
        <v>1208</v>
      </c>
      <c r="K235" s="13" t="s">
        <v>1209</v>
      </c>
      <c r="L235" s="13" t="s">
        <v>1618</v>
      </c>
      <c r="M235" s="13" t="s">
        <v>1211</v>
      </c>
      <c r="N235" s="13" t="s">
        <v>1212</v>
      </c>
    </row>
    <row r="236" ht="13.5" spans="1:14">
      <c r="A236" s="11"/>
      <c r="B236" s="15"/>
      <c r="C236" s="13"/>
      <c r="D236" s="16"/>
      <c r="E236" s="16"/>
      <c r="F236" s="12"/>
      <c r="G236" s="15"/>
      <c r="H236" s="12" t="s">
        <v>1213</v>
      </c>
      <c r="I236" s="12" t="s">
        <v>1625</v>
      </c>
      <c r="J236" s="15" t="s">
        <v>1208</v>
      </c>
      <c r="K236" s="13" t="s">
        <v>1307</v>
      </c>
      <c r="L236" s="13" t="s">
        <v>1216</v>
      </c>
      <c r="M236" s="13" t="s">
        <v>1233</v>
      </c>
      <c r="N236" s="13" t="s">
        <v>1212</v>
      </c>
    </row>
    <row r="237" ht="13.5" spans="1:14">
      <c r="A237" s="11"/>
      <c r="B237" s="15"/>
      <c r="C237" s="13"/>
      <c r="D237" s="16"/>
      <c r="E237" s="16"/>
      <c r="F237" s="12"/>
      <c r="G237" s="15"/>
      <c r="H237" s="12" t="s">
        <v>1217</v>
      </c>
      <c r="I237" s="12" t="s">
        <v>1626</v>
      </c>
      <c r="J237" s="15" t="s">
        <v>1208</v>
      </c>
      <c r="K237" s="13" t="s">
        <v>1382</v>
      </c>
      <c r="L237" s="13" t="s">
        <v>1352</v>
      </c>
      <c r="M237" s="13" t="s">
        <v>1211</v>
      </c>
      <c r="N237" s="13" t="s">
        <v>1212</v>
      </c>
    </row>
    <row r="238" ht="13.5" spans="1:14">
      <c r="A238" s="11"/>
      <c r="B238" s="15"/>
      <c r="C238" s="13"/>
      <c r="D238" s="16"/>
      <c r="E238" s="16"/>
      <c r="F238" s="12"/>
      <c r="G238" s="15" t="s">
        <v>1219</v>
      </c>
      <c r="H238" s="12" t="s">
        <v>1220</v>
      </c>
      <c r="I238" s="12" t="s">
        <v>1627</v>
      </c>
      <c r="J238" s="15" t="s">
        <v>1222</v>
      </c>
      <c r="K238" s="13" t="s">
        <v>1286</v>
      </c>
      <c r="L238" s="13"/>
      <c r="M238" s="13" t="s">
        <v>1224</v>
      </c>
      <c r="N238" s="13" t="s">
        <v>1222</v>
      </c>
    </row>
    <row r="239" ht="13.5" spans="1:14">
      <c r="A239" s="11"/>
      <c r="B239" s="15"/>
      <c r="C239" s="13"/>
      <c r="D239" s="16"/>
      <c r="E239" s="16"/>
      <c r="F239" s="12"/>
      <c r="G239" s="15" t="s">
        <v>1237</v>
      </c>
      <c r="H239" s="12" t="s">
        <v>1238</v>
      </c>
      <c r="I239" s="12" t="s">
        <v>1614</v>
      </c>
      <c r="J239" s="15" t="s">
        <v>1208</v>
      </c>
      <c r="K239" s="13" t="s">
        <v>1307</v>
      </c>
      <c r="L239" s="13" t="s">
        <v>1216</v>
      </c>
      <c r="M239" s="13" t="s">
        <v>1233</v>
      </c>
      <c r="N239" s="13" t="s">
        <v>1212</v>
      </c>
    </row>
    <row r="240" ht="13.5" spans="1:14">
      <c r="A240" s="11" t="s">
        <v>1628</v>
      </c>
      <c r="B240" s="12" t="s">
        <v>1629</v>
      </c>
      <c r="C240" s="13">
        <v>10</v>
      </c>
      <c r="D240" s="14">
        <v>5355.38</v>
      </c>
      <c r="E240" s="14">
        <v>12267.54</v>
      </c>
      <c r="F240" s="12" t="s">
        <v>1630</v>
      </c>
      <c r="G240" s="15" t="s">
        <v>1205</v>
      </c>
      <c r="H240" s="12" t="s">
        <v>1206</v>
      </c>
      <c r="I240" s="12" t="s">
        <v>1631</v>
      </c>
      <c r="J240" s="15" t="s">
        <v>1208</v>
      </c>
      <c r="K240" s="13">
        <v>7321349</v>
      </c>
      <c r="L240" s="13" t="s">
        <v>1632</v>
      </c>
      <c r="M240" s="13" t="s">
        <v>1233</v>
      </c>
      <c r="N240" s="13" t="s">
        <v>1212</v>
      </c>
    </row>
    <row r="241" ht="13.5" spans="1:14">
      <c r="A241" s="11"/>
      <c r="B241" s="15"/>
      <c r="C241" s="13"/>
      <c r="D241" s="16"/>
      <c r="E241" s="16"/>
      <c r="F241" s="12"/>
      <c r="G241" s="15"/>
      <c r="H241" s="15"/>
      <c r="I241" s="12" t="s">
        <v>1633</v>
      </c>
      <c r="J241" s="15" t="s">
        <v>1208</v>
      </c>
      <c r="K241" s="13">
        <v>4245677</v>
      </c>
      <c r="L241" s="13" t="s">
        <v>1634</v>
      </c>
      <c r="M241" s="13" t="s">
        <v>1211</v>
      </c>
      <c r="N241" s="13" t="s">
        <v>1212</v>
      </c>
    </row>
    <row r="242" ht="13.5" spans="1:14">
      <c r="A242" s="11"/>
      <c r="B242" s="15"/>
      <c r="C242" s="13"/>
      <c r="D242" s="16"/>
      <c r="E242" s="16"/>
      <c r="F242" s="12"/>
      <c r="G242" s="15"/>
      <c r="H242" s="12" t="s">
        <v>1217</v>
      </c>
      <c r="I242" s="12" t="s">
        <v>1635</v>
      </c>
      <c r="J242" s="15" t="s">
        <v>1208</v>
      </c>
      <c r="K242" s="13" t="s">
        <v>1215</v>
      </c>
      <c r="L242" s="13" t="s">
        <v>1216</v>
      </c>
      <c r="M242" s="13" t="s">
        <v>1211</v>
      </c>
      <c r="N242" s="13" t="s">
        <v>1212</v>
      </c>
    </row>
    <row r="243" ht="13.5" spans="1:14">
      <c r="A243" s="11"/>
      <c r="B243" s="15"/>
      <c r="C243" s="13"/>
      <c r="D243" s="16"/>
      <c r="E243" s="16"/>
      <c r="F243" s="12"/>
      <c r="G243" s="15" t="s">
        <v>1219</v>
      </c>
      <c r="H243" s="12" t="s">
        <v>1413</v>
      </c>
      <c r="I243" s="12" t="s">
        <v>1636</v>
      </c>
      <c r="J243" s="15" t="s">
        <v>1208</v>
      </c>
      <c r="K243" s="13" t="s">
        <v>1637</v>
      </c>
      <c r="L243" s="13" t="s">
        <v>1332</v>
      </c>
      <c r="M243" s="13" t="s">
        <v>1392</v>
      </c>
      <c r="N243" s="13" t="s">
        <v>1212</v>
      </c>
    </row>
    <row r="244" ht="13.5" spans="1:14">
      <c r="A244" s="11"/>
      <c r="B244" s="15"/>
      <c r="C244" s="13"/>
      <c r="D244" s="16"/>
      <c r="E244" s="16"/>
      <c r="F244" s="12"/>
      <c r="G244" s="15"/>
      <c r="H244" s="12" t="s">
        <v>1220</v>
      </c>
      <c r="I244" s="12" t="s">
        <v>1638</v>
      </c>
      <c r="J244" s="15" t="s">
        <v>1222</v>
      </c>
      <c r="K244" s="13" t="s">
        <v>1286</v>
      </c>
      <c r="L244" s="13"/>
      <c r="M244" s="13" t="s">
        <v>1392</v>
      </c>
      <c r="N244" s="13" t="s">
        <v>1222</v>
      </c>
    </row>
    <row r="245" ht="13.5" spans="1:14">
      <c r="A245" s="11"/>
      <c r="B245" s="15"/>
      <c r="C245" s="13"/>
      <c r="D245" s="16"/>
      <c r="E245" s="16"/>
      <c r="F245" s="12"/>
      <c r="G245" s="15"/>
      <c r="H245" s="15"/>
      <c r="I245" s="12" t="s">
        <v>1639</v>
      </c>
      <c r="J245" s="15" t="s">
        <v>1208</v>
      </c>
      <c r="K245" s="13" t="s">
        <v>1640</v>
      </c>
      <c r="L245" s="13" t="s">
        <v>1641</v>
      </c>
      <c r="M245" s="13" t="s">
        <v>1233</v>
      </c>
      <c r="N245" s="13" t="s">
        <v>1212</v>
      </c>
    </row>
    <row r="246" ht="27" spans="1:14">
      <c r="A246" s="11"/>
      <c r="B246" s="15"/>
      <c r="C246" s="13"/>
      <c r="D246" s="16"/>
      <c r="E246" s="16"/>
      <c r="F246" s="12"/>
      <c r="G246" s="15"/>
      <c r="H246" s="15"/>
      <c r="I246" s="12" t="s">
        <v>1642</v>
      </c>
      <c r="J246" s="15" t="s">
        <v>1292</v>
      </c>
      <c r="K246" s="13" t="s">
        <v>1643</v>
      </c>
      <c r="L246" s="13" t="s">
        <v>1230</v>
      </c>
      <c r="M246" s="13" t="s">
        <v>1233</v>
      </c>
      <c r="N246" s="13" t="s">
        <v>1295</v>
      </c>
    </row>
    <row r="247" ht="13.5" spans="1:14">
      <c r="A247" s="11"/>
      <c r="B247" s="15"/>
      <c r="C247" s="13"/>
      <c r="D247" s="16"/>
      <c r="E247" s="16"/>
      <c r="F247" s="12"/>
      <c r="G247" s="15" t="s">
        <v>1237</v>
      </c>
      <c r="H247" s="12" t="s">
        <v>1238</v>
      </c>
      <c r="I247" s="12" t="s">
        <v>1644</v>
      </c>
      <c r="J247" s="15" t="s">
        <v>1208</v>
      </c>
      <c r="K247" s="13" t="s">
        <v>1247</v>
      </c>
      <c r="L247" s="13" t="s">
        <v>1216</v>
      </c>
      <c r="M247" s="13" t="s">
        <v>1233</v>
      </c>
      <c r="N247" s="13" t="s">
        <v>1212</v>
      </c>
    </row>
    <row r="248" ht="27" spans="1:14">
      <c r="A248" s="11"/>
      <c r="B248" s="11" t="s">
        <v>1645</v>
      </c>
      <c r="C248" s="13">
        <v>10</v>
      </c>
      <c r="D248" s="14">
        <v>9800</v>
      </c>
      <c r="E248" s="14">
        <v>26000</v>
      </c>
      <c r="F248" s="11" t="s">
        <v>1646</v>
      </c>
      <c r="G248" s="15" t="s">
        <v>1205</v>
      </c>
      <c r="H248" s="12" t="s">
        <v>1206</v>
      </c>
      <c r="I248" s="12" t="s">
        <v>1647</v>
      </c>
      <c r="J248" s="15" t="s">
        <v>1208</v>
      </c>
      <c r="K248" s="13" t="s">
        <v>1610</v>
      </c>
      <c r="L248" s="13" t="s">
        <v>1272</v>
      </c>
      <c r="M248" s="13" t="s">
        <v>1233</v>
      </c>
      <c r="N248" s="13" t="s">
        <v>1212</v>
      </c>
    </row>
    <row r="249" ht="27" spans="1:14">
      <c r="A249" s="11"/>
      <c r="B249" s="11"/>
      <c r="C249" s="13"/>
      <c r="D249" s="14"/>
      <c r="E249" s="14"/>
      <c r="F249" s="11"/>
      <c r="G249" s="15"/>
      <c r="H249" s="12"/>
      <c r="I249" s="12" t="s">
        <v>1648</v>
      </c>
      <c r="J249" s="15" t="s">
        <v>1208</v>
      </c>
      <c r="K249" s="13" t="s">
        <v>1247</v>
      </c>
      <c r="L249" s="13" t="s">
        <v>1216</v>
      </c>
      <c r="M249" s="13" t="s">
        <v>1392</v>
      </c>
      <c r="N249" s="13" t="s">
        <v>1212</v>
      </c>
    </row>
    <row r="250" ht="27" spans="1:14">
      <c r="A250" s="11"/>
      <c r="B250" s="11"/>
      <c r="C250" s="13"/>
      <c r="D250" s="14"/>
      <c r="E250" s="14"/>
      <c r="F250" s="11"/>
      <c r="G250" s="15"/>
      <c r="H250" s="12"/>
      <c r="I250" s="12" t="s">
        <v>1649</v>
      </c>
      <c r="J250" s="15" t="s">
        <v>1208</v>
      </c>
      <c r="K250" s="13" t="s">
        <v>1247</v>
      </c>
      <c r="L250" s="13" t="s">
        <v>1216</v>
      </c>
      <c r="M250" s="13" t="s">
        <v>1233</v>
      </c>
      <c r="N250" s="13" t="s">
        <v>1212</v>
      </c>
    </row>
    <row r="251" ht="13.5" spans="1:14">
      <c r="A251" s="11"/>
      <c r="B251" s="11"/>
      <c r="C251" s="13"/>
      <c r="D251" s="14"/>
      <c r="E251" s="14"/>
      <c r="F251" s="11"/>
      <c r="G251" s="15"/>
      <c r="H251" s="12"/>
      <c r="I251" s="12" t="s">
        <v>1650</v>
      </c>
      <c r="J251" s="15" t="s">
        <v>1208</v>
      </c>
      <c r="K251" s="13" t="s">
        <v>1651</v>
      </c>
      <c r="L251" s="13" t="s">
        <v>1245</v>
      </c>
      <c r="M251" s="13" t="s">
        <v>1392</v>
      </c>
      <c r="N251" s="13" t="s">
        <v>1212</v>
      </c>
    </row>
    <row r="252" ht="27" spans="1:14">
      <c r="A252" s="11"/>
      <c r="B252" s="11"/>
      <c r="C252" s="13"/>
      <c r="D252" s="14"/>
      <c r="E252" s="14"/>
      <c r="F252" s="11"/>
      <c r="G252" s="15"/>
      <c r="H252" s="12"/>
      <c r="I252" s="12" t="s">
        <v>1652</v>
      </c>
      <c r="J252" s="15" t="s">
        <v>1208</v>
      </c>
      <c r="K252" s="13" t="s">
        <v>1247</v>
      </c>
      <c r="L252" s="13" t="s">
        <v>1216</v>
      </c>
      <c r="M252" s="13" t="s">
        <v>1392</v>
      </c>
      <c r="N252" s="13" t="s">
        <v>1212</v>
      </c>
    </row>
    <row r="253" ht="13.5" spans="1:14">
      <c r="A253" s="11"/>
      <c r="B253" s="11"/>
      <c r="C253" s="13"/>
      <c r="D253" s="14"/>
      <c r="E253" s="14"/>
      <c r="F253" s="11"/>
      <c r="G253" s="15"/>
      <c r="H253" s="12"/>
      <c r="I253" s="12" t="s">
        <v>1653</v>
      </c>
      <c r="J253" s="15" t="s">
        <v>1208</v>
      </c>
      <c r="K253" s="13" t="s">
        <v>1307</v>
      </c>
      <c r="L253" s="13" t="s">
        <v>1216</v>
      </c>
      <c r="M253" s="13" t="s">
        <v>1392</v>
      </c>
      <c r="N253" s="13" t="s">
        <v>1212</v>
      </c>
    </row>
    <row r="254" ht="27" spans="1:14">
      <c r="A254" s="11"/>
      <c r="B254" s="11"/>
      <c r="C254" s="13"/>
      <c r="D254" s="14"/>
      <c r="E254" s="14"/>
      <c r="F254" s="11"/>
      <c r="G254" s="15" t="s">
        <v>1205</v>
      </c>
      <c r="H254" s="12" t="s">
        <v>1206</v>
      </c>
      <c r="I254" s="12" t="s">
        <v>1654</v>
      </c>
      <c r="J254" s="15" t="s">
        <v>1208</v>
      </c>
      <c r="K254" s="13" t="s">
        <v>1247</v>
      </c>
      <c r="L254" s="13" t="s">
        <v>1216</v>
      </c>
      <c r="M254" s="13" t="s">
        <v>1392</v>
      </c>
      <c r="N254" s="13" t="s">
        <v>1212</v>
      </c>
    </row>
    <row r="255" ht="13.5" spans="1:14">
      <c r="A255" s="11"/>
      <c r="B255" s="11"/>
      <c r="C255" s="13"/>
      <c r="D255" s="14"/>
      <c r="E255" s="14"/>
      <c r="F255" s="11"/>
      <c r="G255" s="15"/>
      <c r="H255" s="12"/>
      <c r="I255" s="12" t="s">
        <v>1655</v>
      </c>
      <c r="J255" s="15" t="s">
        <v>1208</v>
      </c>
      <c r="K255" s="13" t="s">
        <v>1656</v>
      </c>
      <c r="L255" s="13" t="s">
        <v>1602</v>
      </c>
      <c r="M255" s="13" t="s">
        <v>1392</v>
      </c>
      <c r="N255" s="13" t="s">
        <v>1212</v>
      </c>
    </row>
    <row r="256" ht="13.5" spans="1:14">
      <c r="A256" s="11"/>
      <c r="B256" s="11"/>
      <c r="C256" s="13"/>
      <c r="D256" s="14"/>
      <c r="E256" s="14"/>
      <c r="F256" s="11"/>
      <c r="G256" s="15" t="s">
        <v>1219</v>
      </c>
      <c r="H256" s="12" t="s">
        <v>1413</v>
      </c>
      <c r="I256" s="12" t="s">
        <v>1657</v>
      </c>
      <c r="J256" s="15" t="s">
        <v>1208</v>
      </c>
      <c r="K256" s="13" t="s">
        <v>1233</v>
      </c>
      <c r="L256" s="13" t="s">
        <v>1550</v>
      </c>
      <c r="M256" s="13" t="s">
        <v>1233</v>
      </c>
      <c r="N256" s="13" t="s">
        <v>1212</v>
      </c>
    </row>
    <row r="257" ht="13.5" spans="1:14">
      <c r="A257" s="11"/>
      <c r="B257" s="11"/>
      <c r="C257" s="13"/>
      <c r="D257" s="14"/>
      <c r="E257" s="14"/>
      <c r="F257" s="11"/>
      <c r="G257" s="15"/>
      <c r="H257" s="15"/>
      <c r="I257" s="12" t="s">
        <v>1658</v>
      </c>
      <c r="J257" s="15" t="s">
        <v>1208</v>
      </c>
      <c r="K257" s="13" t="s">
        <v>1659</v>
      </c>
      <c r="L257" s="13" t="s">
        <v>1641</v>
      </c>
      <c r="M257" s="13" t="s">
        <v>1233</v>
      </c>
      <c r="N257" s="13" t="s">
        <v>1212</v>
      </c>
    </row>
    <row r="258" ht="13.5" spans="1:14">
      <c r="A258" s="11"/>
      <c r="B258" s="11"/>
      <c r="C258" s="13"/>
      <c r="D258" s="14"/>
      <c r="E258" s="14"/>
      <c r="F258" s="11"/>
      <c r="G258" s="15"/>
      <c r="H258" s="15"/>
      <c r="I258" s="12" t="s">
        <v>1660</v>
      </c>
      <c r="J258" s="15" t="s">
        <v>1208</v>
      </c>
      <c r="K258" s="13" t="s">
        <v>1231</v>
      </c>
      <c r="L258" s="13" t="s">
        <v>1661</v>
      </c>
      <c r="M258" s="13" t="s">
        <v>1233</v>
      </c>
      <c r="N258" s="13" t="s">
        <v>1212</v>
      </c>
    </row>
    <row r="259" ht="13.5" spans="1:14">
      <c r="A259" s="11"/>
      <c r="B259" s="11"/>
      <c r="C259" s="13"/>
      <c r="D259" s="14"/>
      <c r="E259" s="14"/>
      <c r="F259" s="11"/>
      <c r="G259" s="15" t="s">
        <v>1237</v>
      </c>
      <c r="H259" s="12" t="s">
        <v>1238</v>
      </c>
      <c r="I259" s="12" t="s">
        <v>1662</v>
      </c>
      <c r="J259" s="15" t="s">
        <v>1208</v>
      </c>
      <c r="K259" s="13" t="s">
        <v>1307</v>
      </c>
      <c r="L259" s="13" t="s">
        <v>1216</v>
      </c>
      <c r="M259" s="13" t="s">
        <v>1392</v>
      </c>
      <c r="N259" s="13" t="s">
        <v>1212</v>
      </c>
    </row>
    <row r="260" ht="13.5" spans="1:14">
      <c r="A260" s="11"/>
      <c r="B260" s="11"/>
      <c r="C260" s="13"/>
      <c r="D260" s="14"/>
      <c r="E260" s="14"/>
      <c r="F260" s="11"/>
      <c r="G260" s="15"/>
      <c r="H260" s="15"/>
      <c r="I260" s="12" t="s">
        <v>1663</v>
      </c>
      <c r="J260" s="15" t="s">
        <v>1208</v>
      </c>
      <c r="K260" s="13" t="s">
        <v>1247</v>
      </c>
      <c r="L260" s="13" t="s">
        <v>1216</v>
      </c>
      <c r="M260" s="13" t="s">
        <v>1392</v>
      </c>
      <c r="N260" s="13" t="s">
        <v>1212</v>
      </c>
    </row>
    <row r="261" ht="13.5" spans="1:14">
      <c r="A261" s="11"/>
      <c r="B261" s="12" t="s">
        <v>1664</v>
      </c>
      <c r="C261" s="13">
        <v>10</v>
      </c>
      <c r="D261" s="14">
        <v>876.6</v>
      </c>
      <c r="E261" s="14">
        <v>2005.49</v>
      </c>
      <c r="F261" s="12" t="s">
        <v>1665</v>
      </c>
      <c r="G261" s="15" t="s">
        <v>1205</v>
      </c>
      <c r="H261" s="12" t="s">
        <v>1206</v>
      </c>
      <c r="I261" s="12" t="s">
        <v>1666</v>
      </c>
      <c r="J261" s="15" t="s">
        <v>1260</v>
      </c>
      <c r="K261" s="13" t="s">
        <v>1257</v>
      </c>
      <c r="L261" s="13" t="s">
        <v>1352</v>
      </c>
      <c r="M261" s="13" t="s">
        <v>1233</v>
      </c>
      <c r="N261" s="13" t="s">
        <v>1212</v>
      </c>
    </row>
    <row r="262" ht="13.5" spans="1:14">
      <c r="A262" s="11"/>
      <c r="B262" s="15"/>
      <c r="C262" s="13"/>
      <c r="D262" s="16"/>
      <c r="E262" s="16"/>
      <c r="F262" s="12"/>
      <c r="G262" s="15"/>
      <c r="H262" s="15"/>
      <c r="I262" s="12" t="s">
        <v>1667</v>
      </c>
      <c r="J262" s="15" t="s">
        <v>1260</v>
      </c>
      <c r="K262" s="13" t="s">
        <v>1668</v>
      </c>
      <c r="L262" s="13" t="s">
        <v>1568</v>
      </c>
      <c r="M262" s="13" t="s">
        <v>1392</v>
      </c>
      <c r="N262" s="13" t="s">
        <v>1212</v>
      </c>
    </row>
    <row r="263" ht="13.5" spans="1:14">
      <c r="A263" s="11"/>
      <c r="B263" s="15"/>
      <c r="C263" s="13"/>
      <c r="D263" s="16"/>
      <c r="E263" s="16"/>
      <c r="F263" s="12"/>
      <c r="G263" s="15"/>
      <c r="H263" s="15"/>
      <c r="I263" s="12" t="s">
        <v>1669</v>
      </c>
      <c r="J263" s="15" t="s">
        <v>1260</v>
      </c>
      <c r="K263" s="13" t="s">
        <v>1668</v>
      </c>
      <c r="L263" s="13" t="s">
        <v>1568</v>
      </c>
      <c r="M263" s="13" t="s">
        <v>1392</v>
      </c>
      <c r="N263" s="13" t="s">
        <v>1212</v>
      </c>
    </row>
    <row r="264" ht="13.5" spans="1:14">
      <c r="A264" s="11"/>
      <c r="B264" s="15"/>
      <c r="C264" s="13"/>
      <c r="D264" s="16"/>
      <c r="E264" s="16"/>
      <c r="F264" s="12"/>
      <c r="G264" s="15"/>
      <c r="H264" s="12" t="s">
        <v>1213</v>
      </c>
      <c r="I264" s="12" t="s">
        <v>1670</v>
      </c>
      <c r="J264" s="15" t="s">
        <v>1260</v>
      </c>
      <c r="K264" s="13" t="s">
        <v>1215</v>
      </c>
      <c r="L264" s="13" t="s">
        <v>1216</v>
      </c>
      <c r="M264" s="13" t="s">
        <v>1233</v>
      </c>
      <c r="N264" s="13" t="s">
        <v>1212</v>
      </c>
    </row>
    <row r="265" ht="13.5" spans="1:14">
      <c r="A265" s="11"/>
      <c r="B265" s="15"/>
      <c r="C265" s="13"/>
      <c r="D265" s="16"/>
      <c r="E265" s="16"/>
      <c r="F265" s="12"/>
      <c r="G265" s="15"/>
      <c r="H265" s="15"/>
      <c r="I265" s="12" t="s">
        <v>1671</v>
      </c>
      <c r="J265" s="15" t="s">
        <v>1292</v>
      </c>
      <c r="K265" s="13" t="s">
        <v>1672</v>
      </c>
      <c r="L265" s="13" t="s">
        <v>1411</v>
      </c>
      <c r="M265" s="13" t="s">
        <v>1392</v>
      </c>
      <c r="N265" s="13" t="s">
        <v>1295</v>
      </c>
    </row>
    <row r="266" ht="13.5" spans="1:14">
      <c r="A266" s="11"/>
      <c r="B266" s="15"/>
      <c r="C266" s="13"/>
      <c r="D266" s="16"/>
      <c r="E266" s="16"/>
      <c r="F266" s="12"/>
      <c r="G266" s="15"/>
      <c r="H266" s="12" t="s">
        <v>1217</v>
      </c>
      <c r="I266" s="12" t="s">
        <v>1673</v>
      </c>
      <c r="J266" s="15" t="s">
        <v>1260</v>
      </c>
      <c r="K266" s="13" t="s">
        <v>1215</v>
      </c>
      <c r="L266" s="13" t="s">
        <v>1216</v>
      </c>
      <c r="M266" s="13" t="s">
        <v>1392</v>
      </c>
      <c r="N266" s="13" t="s">
        <v>1212</v>
      </c>
    </row>
    <row r="267" ht="13.5" spans="1:14">
      <c r="A267" s="11"/>
      <c r="B267" s="15"/>
      <c r="C267" s="13"/>
      <c r="D267" s="16"/>
      <c r="E267" s="16"/>
      <c r="F267" s="12"/>
      <c r="G267" s="15"/>
      <c r="H267" s="15"/>
      <c r="I267" s="12" t="s">
        <v>1674</v>
      </c>
      <c r="J267" s="15" t="s">
        <v>1260</v>
      </c>
      <c r="K267" s="13" t="s">
        <v>1215</v>
      </c>
      <c r="L267" s="13" t="s">
        <v>1216</v>
      </c>
      <c r="M267" s="13" t="s">
        <v>1233</v>
      </c>
      <c r="N267" s="13" t="s">
        <v>1212</v>
      </c>
    </row>
    <row r="268" ht="27" spans="1:14">
      <c r="A268" s="11"/>
      <c r="B268" s="15"/>
      <c r="C268" s="13"/>
      <c r="D268" s="16"/>
      <c r="E268" s="16"/>
      <c r="F268" s="12"/>
      <c r="G268" s="15" t="s">
        <v>1219</v>
      </c>
      <c r="H268" s="12" t="s">
        <v>1220</v>
      </c>
      <c r="I268" s="12" t="s">
        <v>1675</v>
      </c>
      <c r="J268" s="15" t="s">
        <v>1208</v>
      </c>
      <c r="K268" s="13" t="s">
        <v>1676</v>
      </c>
      <c r="L268" s="13" t="s">
        <v>1634</v>
      </c>
      <c r="M268" s="13" t="s">
        <v>1392</v>
      </c>
      <c r="N268" s="13" t="s">
        <v>1212</v>
      </c>
    </row>
    <row r="269" ht="27" spans="1:14">
      <c r="A269" s="11"/>
      <c r="B269" s="15"/>
      <c r="C269" s="13"/>
      <c r="D269" s="16"/>
      <c r="E269" s="16"/>
      <c r="F269" s="12"/>
      <c r="G269" s="15"/>
      <c r="H269" s="15"/>
      <c r="I269" s="12" t="s">
        <v>1677</v>
      </c>
      <c r="J269" s="15" t="s">
        <v>1292</v>
      </c>
      <c r="K269" s="13" t="s">
        <v>1678</v>
      </c>
      <c r="L269" s="13" t="s">
        <v>1634</v>
      </c>
      <c r="M269" s="13" t="s">
        <v>1392</v>
      </c>
      <c r="N269" s="13" t="s">
        <v>1295</v>
      </c>
    </row>
    <row r="270" ht="27" spans="1:14">
      <c r="A270" s="11"/>
      <c r="B270" s="15"/>
      <c r="C270" s="13"/>
      <c r="D270" s="16"/>
      <c r="E270" s="16"/>
      <c r="F270" s="12"/>
      <c r="G270" s="15"/>
      <c r="H270" s="15"/>
      <c r="I270" s="12" t="s">
        <v>1679</v>
      </c>
      <c r="J270" s="15" t="s">
        <v>1208</v>
      </c>
      <c r="K270" s="13" t="s">
        <v>1680</v>
      </c>
      <c r="L270" s="13" t="s">
        <v>1632</v>
      </c>
      <c r="M270" s="13" t="s">
        <v>1392</v>
      </c>
      <c r="N270" s="13" t="s">
        <v>1212</v>
      </c>
    </row>
    <row r="271" ht="27" spans="1:14">
      <c r="A271" s="11"/>
      <c r="B271" s="15"/>
      <c r="C271" s="13"/>
      <c r="D271" s="16"/>
      <c r="E271" s="16"/>
      <c r="F271" s="12"/>
      <c r="G271" s="15"/>
      <c r="H271" s="15"/>
      <c r="I271" s="12" t="s">
        <v>1681</v>
      </c>
      <c r="J271" s="15" t="s">
        <v>1292</v>
      </c>
      <c r="K271" s="13" t="s">
        <v>1368</v>
      </c>
      <c r="L271" s="13" t="s">
        <v>1230</v>
      </c>
      <c r="M271" s="13" t="s">
        <v>1233</v>
      </c>
      <c r="N271" s="13" t="s">
        <v>1295</v>
      </c>
    </row>
    <row r="272" ht="13.5" spans="1:14">
      <c r="A272" s="11"/>
      <c r="B272" s="15"/>
      <c r="C272" s="13"/>
      <c r="D272" s="16"/>
      <c r="E272" s="16"/>
      <c r="F272" s="12"/>
      <c r="G272" s="15"/>
      <c r="H272" s="15"/>
      <c r="I272" s="12" t="s">
        <v>1682</v>
      </c>
      <c r="J272" s="15" t="s">
        <v>1208</v>
      </c>
      <c r="K272" s="13" t="s">
        <v>1683</v>
      </c>
      <c r="L272" s="13" t="s">
        <v>1641</v>
      </c>
      <c r="M272" s="13" t="s">
        <v>1392</v>
      </c>
      <c r="N272" s="13" t="s">
        <v>1212</v>
      </c>
    </row>
    <row r="273" ht="13.5" spans="1:14">
      <c r="A273" s="11"/>
      <c r="B273" s="15"/>
      <c r="C273" s="13"/>
      <c r="D273" s="16"/>
      <c r="E273" s="16"/>
      <c r="F273" s="12"/>
      <c r="G273" s="15" t="s">
        <v>1237</v>
      </c>
      <c r="H273" s="12" t="s">
        <v>1238</v>
      </c>
      <c r="I273" s="12" t="s">
        <v>1684</v>
      </c>
      <c r="J273" s="15" t="s">
        <v>1208</v>
      </c>
      <c r="K273" s="13" t="s">
        <v>1345</v>
      </c>
      <c r="L273" s="13" t="s">
        <v>1216</v>
      </c>
      <c r="M273" s="13" t="s">
        <v>1233</v>
      </c>
      <c r="N273" s="13" t="s">
        <v>1212</v>
      </c>
    </row>
    <row r="274" ht="13.5" spans="1:14">
      <c r="A274" s="11" t="s">
        <v>1685</v>
      </c>
      <c r="B274" s="12" t="s">
        <v>1686</v>
      </c>
      <c r="C274" s="13">
        <v>10</v>
      </c>
      <c r="D274" s="14">
        <v>5300</v>
      </c>
      <c r="E274" s="14">
        <v>41292.67</v>
      </c>
      <c r="F274" s="12" t="s">
        <v>1687</v>
      </c>
      <c r="G274" s="15" t="s">
        <v>1205</v>
      </c>
      <c r="H274" s="12" t="s">
        <v>1206</v>
      </c>
      <c r="I274" s="12" t="s">
        <v>1688</v>
      </c>
      <c r="J274" s="15" t="s">
        <v>1208</v>
      </c>
      <c r="K274" s="13" t="s">
        <v>1360</v>
      </c>
      <c r="L274" s="13" t="s">
        <v>1245</v>
      </c>
      <c r="M274" s="13" t="s">
        <v>1233</v>
      </c>
      <c r="N274" s="13" t="s">
        <v>1212</v>
      </c>
    </row>
    <row r="275" ht="13.5" spans="1:14">
      <c r="A275" s="11"/>
      <c r="B275" s="15"/>
      <c r="C275" s="13"/>
      <c r="D275" s="16"/>
      <c r="E275" s="16"/>
      <c r="F275" s="12"/>
      <c r="G275" s="15"/>
      <c r="H275" s="12" t="s">
        <v>1213</v>
      </c>
      <c r="I275" s="12" t="s">
        <v>1689</v>
      </c>
      <c r="J275" s="15" t="s">
        <v>1260</v>
      </c>
      <c r="K275" s="13" t="s">
        <v>1215</v>
      </c>
      <c r="L275" s="13" t="s">
        <v>1216</v>
      </c>
      <c r="M275" s="13" t="s">
        <v>1224</v>
      </c>
      <c r="N275" s="13" t="s">
        <v>1212</v>
      </c>
    </row>
    <row r="276" ht="13.5" spans="1:14">
      <c r="A276" s="11"/>
      <c r="B276" s="15"/>
      <c r="C276" s="13"/>
      <c r="D276" s="16"/>
      <c r="E276" s="16"/>
      <c r="F276" s="12"/>
      <c r="G276" s="15"/>
      <c r="H276" s="12" t="s">
        <v>1217</v>
      </c>
      <c r="I276" s="12" t="s">
        <v>1690</v>
      </c>
      <c r="J276" s="15" t="s">
        <v>1208</v>
      </c>
      <c r="K276" s="13" t="s">
        <v>1307</v>
      </c>
      <c r="L276" s="13" t="s">
        <v>1216</v>
      </c>
      <c r="M276" s="13" t="s">
        <v>1211</v>
      </c>
      <c r="N276" s="13" t="s">
        <v>1212</v>
      </c>
    </row>
    <row r="277" ht="27" spans="1:14">
      <c r="A277" s="11"/>
      <c r="B277" s="15"/>
      <c r="C277" s="13"/>
      <c r="D277" s="16"/>
      <c r="E277" s="16"/>
      <c r="F277" s="12"/>
      <c r="G277" s="15" t="s">
        <v>1219</v>
      </c>
      <c r="H277" s="12" t="s">
        <v>1413</v>
      </c>
      <c r="I277" s="12" t="s">
        <v>1691</v>
      </c>
      <c r="J277" s="15" t="s">
        <v>1208</v>
      </c>
      <c r="K277" s="13" t="s">
        <v>1233</v>
      </c>
      <c r="L277" s="13" t="s">
        <v>1216</v>
      </c>
      <c r="M277" s="13" t="s">
        <v>1211</v>
      </c>
      <c r="N277" s="13" t="s">
        <v>1212</v>
      </c>
    </row>
    <row r="278" ht="13.5" spans="1:14">
      <c r="A278" s="11"/>
      <c r="B278" s="15"/>
      <c r="C278" s="13"/>
      <c r="D278" s="16"/>
      <c r="E278" s="16"/>
      <c r="F278" s="12"/>
      <c r="G278" s="15" t="s">
        <v>1237</v>
      </c>
      <c r="H278" s="12" t="s">
        <v>1238</v>
      </c>
      <c r="I278" s="12" t="s">
        <v>1692</v>
      </c>
      <c r="J278" s="15" t="s">
        <v>1208</v>
      </c>
      <c r="K278" s="13" t="s">
        <v>1307</v>
      </c>
      <c r="L278" s="13" t="s">
        <v>1216</v>
      </c>
      <c r="M278" s="13" t="s">
        <v>1233</v>
      </c>
      <c r="N278" s="13" t="s">
        <v>1212</v>
      </c>
    </row>
    <row r="279" ht="13.5" spans="1:14">
      <c r="A279" s="11" t="s">
        <v>1693</v>
      </c>
      <c r="B279" s="12" t="s">
        <v>1694</v>
      </c>
      <c r="C279" s="13">
        <v>10</v>
      </c>
      <c r="D279" s="53">
        <v>675</v>
      </c>
      <c r="E279" s="53">
        <v>675</v>
      </c>
      <c r="F279" s="12" t="s">
        <v>1695</v>
      </c>
      <c r="G279" s="15" t="s">
        <v>1205</v>
      </c>
      <c r="H279" s="12" t="s">
        <v>1206</v>
      </c>
      <c r="I279" s="12" t="s">
        <v>1696</v>
      </c>
      <c r="J279" s="15" t="s">
        <v>1208</v>
      </c>
      <c r="K279" s="13" t="s">
        <v>1697</v>
      </c>
      <c r="L279" s="13" t="s">
        <v>1411</v>
      </c>
      <c r="M279" s="13" t="s">
        <v>1211</v>
      </c>
      <c r="N279" s="13" t="s">
        <v>1212</v>
      </c>
    </row>
    <row r="280" ht="13.5" spans="1:14">
      <c r="A280" s="11"/>
      <c r="B280" s="15"/>
      <c r="C280" s="13"/>
      <c r="D280" s="53"/>
      <c r="E280" s="53"/>
      <c r="F280" s="12"/>
      <c r="G280" s="15"/>
      <c r="H280" s="12" t="s">
        <v>1213</v>
      </c>
      <c r="I280" s="12" t="s">
        <v>1698</v>
      </c>
      <c r="J280" s="15" t="s">
        <v>1208</v>
      </c>
      <c r="K280" s="13" t="s">
        <v>1247</v>
      </c>
      <c r="L280" s="13" t="s">
        <v>1216</v>
      </c>
      <c r="M280" s="13" t="s">
        <v>1231</v>
      </c>
      <c r="N280" s="13" t="s">
        <v>1212</v>
      </c>
    </row>
    <row r="281" ht="13.5" spans="1:14">
      <c r="A281" s="11"/>
      <c r="B281" s="15"/>
      <c r="C281" s="13"/>
      <c r="D281" s="53"/>
      <c r="E281" s="53"/>
      <c r="F281" s="12"/>
      <c r="G281" s="15"/>
      <c r="H281" s="12" t="s">
        <v>1217</v>
      </c>
      <c r="I281" s="12" t="s">
        <v>1699</v>
      </c>
      <c r="J281" s="15" t="s">
        <v>1208</v>
      </c>
      <c r="K281" s="13" t="s">
        <v>1382</v>
      </c>
      <c r="L281" s="13" t="s">
        <v>1352</v>
      </c>
      <c r="M281" s="13" t="s">
        <v>1231</v>
      </c>
      <c r="N281" s="13" t="s">
        <v>1212</v>
      </c>
    </row>
    <row r="282" ht="27" spans="1:14">
      <c r="A282" s="11"/>
      <c r="B282" s="15"/>
      <c r="C282" s="13"/>
      <c r="D282" s="53"/>
      <c r="E282" s="53"/>
      <c r="F282" s="12"/>
      <c r="G282" s="15" t="s">
        <v>1219</v>
      </c>
      <c r="H282" s="12" t="s">
        <v>1220</v>
      </c>
      <c r="I282" s="12" t="s">
        <v>1700</v>
      </c>
      <c r="J282" s="15" t="s">
        <v>1222</v>
      </c>
      <c r="K282" s="13" t="s">
        <v>1286</v>
      </c>
      <c r="L282" s="13"/>
      <c r="M282" s="13" t="s">
        <v>1224</v>
      </c>
      <c r="N282" s="13" t="s">
        <v>1222</v>
      </c>
    </row>
    <row r="283" ht="13.5" spans="1:14">
      <c r="A283" s="11"/>
      <c r="B283" s="15"/>
      <c r="C283" s="13"/>
      <c r="D283" s="53"/>
      <c r="E283" s="53"/>
      <c r="F283" s="12"/>
      <c r="G283" s="15" t="s">
        <v>1237</v>
      </c>
      <c r="H283" s="12" t="s">
        <v>1238</v>
      </c>
      <c r="I283" s="12" t="s">
        <v>1701</v>
      </c>
      <c r="J283" s="15" t="s">
        <v>1208</v>
      </c>
      <c r="K283" s="13" t="s">
        <v>1247</v>
      </c>
      <c r="L283" s="13" t="s">
        <v>1216</v>
      </c>
      <c r="M283" s="13" t="s">
        <v>1233</v>
      </c>
      <c r="N283" s="13" t="s">
        <v>1212</v>
      </c>
    </row>
    <row r="284" ht="13.5" spans="1:14">
      <c r="A284" s="11" t="s">
        <v>1702</v>
      </c>
      <c r="B284" s="12" t="s">
        <v>1703</v>
      </c>
      <c r="C284" s="13">
        <v>10</v>
      </c>
      <c r="D284" s="14">
        <v>75960</v>
      </c>
      <c r="E284" s="14">
        <v>130000</v>
      </c>
      <c r="F284" s="12" t="s">
        <v>1704</v>
      </c>
      <c r="G284" s="15" t="s">
        <v>1205</v>
      </c>
      <c r="H284" s="12" t="s">
        <v>1206</v>
      </c>
      <c r="I284" s="12" t="s">
        <v>1705</v>
      </c>
      <c r="J284" s="15" t="s">
        <v>1208</v>
      </c>
      <c r="K284" s="13" t="s">
        <v>1706</v>
      </c>
      <c r="L284" s="13" t="s">
        <v>1230</v>
      </c>
      <c r="M284" s="13" t="s">
        <v>1231</v>
      </c>
      <c r="N284" s="13" t="s">
        <v>1212</v>
      </c>
    </row>
    <row r="285" ht="13.5" spans="1:14">
      <c r="A285" s="11"/>
      <c r="B285" s="15"/>
      <c r="C285" s="13"/>
      <c r="D285" s="42"/>
      <c r="E285" s="42"/>
      <c r="F285" s="12"/>
      <c r="G285" s="15"/>
      <c r="H285" s="12" t="s">
        <v>1213</v>
      </c>
      <c r="I285" s="12" t="s">
        <v>1707</v>
      </c>
      <c r="J285" s="15" t="s">
        <v>1208</v>
      </c>
      <c r="K285" s="13" t="s">
        <v>1215</v>
      </c>
      <c r="L285" s="13" t="s">
        <v>1216</v>
      </c>
      <c r="M285" s="13" t="s">
        <v>1224</v>
      </c>
      <c r="N285" s="13" t="s">
        <v>1212</v>
      </c>
    </row>
    <row r="286" ht="13.5" spans="1:14">
      <c r="A286" s="11"/>
      <c r="B286" s="15"/>
      <c r="C286" s="13"/>
      <c r="D286" s="42"/>
      <c r="E286" s="42"/>
      <c r="F286" s="12"/>
      <c r="G286" s="15"/>
      <c r="H286" s="12" t="s">
        <v>1217</v>
      </c>
      <c r="I286" s="12" t="s">
        <v>1708</v>
      </c>
      <c r="J286" s="15" t="s">
        <v>1208</v>
      </c>
      <c r="K286" s="13" t="s">
        <v>1247</v>
      </c>
      <c r="L286" s="13" t="s">
        <v>1216</v>
      </c>
      <c r="M286" s="13" t="s">
        <v>1231</v>
      </c>
      <c r="N286" s="13" t="s">
        <v>1212</v>
      </c>
    </row>
    <row r="287" ht="13.5" spans="1:14">
      <c r="A287" s="11"/>
      <c r="B287" s="15"/>
      <c r="C287" s="13"/>
      <c r="D287" s="42"/>
      <c r="E287" s="42"/>
      <c r="F287" s="12"/>
      <c r="G287" s="15" t="s">
        <v>1219</v>
      </c>
      <c r="H287" s="12" t="s">
        <v>1413</v>
      </c>
      <c r="I287" s="12" t="s">
        <v>1709</v>
      </c>
      <c r="J287" s="15" t="s">
        <v>1208</v>
      </c>
      <c r="K287" s="13" t="s">
        <v>1215</v>
      </c>
      <c r="L287" s="13" t="s">
        <v>1550</v>
      </c>
      <c r="M287" s="13" t="s">
        <v>1224</v>
      </c>
      <c r="N287" s="13" t="s">
        <v>1212</v>
      </c>
    </row>
    <row r="288" ht="13.5" spans="1:14">
      <c r="A288" s="11" t="s">
        <v>1710</v>
      </c>
      <c r="B288" s="12" t="s">
        <v>1711</v>
      </c>
      <c r="C288" s="13">
        <v>10</v>
      </c>
      <c r="D288" s="14">
        <v>413.08</v>
      </c>
      <c r="E288" s="14">
        <v>4120.32</v>
      </c>
      <c r="F288" s="12" t="s">
        <v>1712</v>
      </c>
      <c r="G288" s="15" t="s">
        <v>1205</v>
      </c>
      <c r="H288" s="12" t="s">
        <v>1206</v>
      </c>
      <c r="I288" s="12" t="s">
        <v>1713</v>
      </c>
      <c r="J288" s="15" t="s">
        <v>1208</v>
      </c>
      <c r="K288" s="13" t="s">
        <v>1714</v>
      </c>
      <c r="L288" s="13" t="s">
        <v>1425</v>
      </c>
      <c r="M288" s="13" t="s">
        <v>1211</v>
      </c>
      <c r="N288" s="13" t="s">
        <v>1212</v>
      </c>
    </row>
    <row r="289" ht="27" spans="1:14">
      <c r="A289" s="11"/>
      <c r="B289" s="15"/>
      <c r="C289" s="13"/>
      <c r="D289" s="16"/>
      <c r="E289" s="16"/>
      <c r="F289" s="12"/>
      <c r="G289" s="15"/>
      <c r="H289" s="12" t="s">
        <v>1213</v>
      </c>
      <c r="I289" s="12" t="s">
        <v>1715</v>
      </c>
      <c r="J289" s="15" t="s">
        <v>1222</v>
      </c>
      <c r="K289" s="13" t="s">
        <v>1286</v>
      </c>
      <c r="L289" s="13"/>
      <c r="M289" s="13" t="s">
        <v>1211</v>
      </c>
      <c r="N289" s="13" t="s">
        <v>1222</v>
      </c>
    </row>
    <row r="290" ht="13.5" spans="1:14">
      <c r="A290" s="11"/>
      <c r="B290" s="15"/>
      <c r="C290" s="13"/>
      <c r="D290" s="16"/>
      <c r="E290" s="16"/>
      <c r="F290" s="12"/>
      <c r="G290" s="15"/>
      <c r="H290" s="12" t="s">
        <v>1217</v>
      </c>
      <c r="I290" s="12" t="s">
        <v>1716</v>
      </c>
      <c r="J290" s="15" t="s">
        <v>1292</v>
      </c>
      <c r="K290" s="13" t="s">
        <v>1382</v>
      </c>
      <c r="L290" s="13" t="s">
        <v>1352</v>
      </c>
      <c r="M290" s="13" t="s">
        <v>1233</v>
      </c>
      <c r="N290" s="13" t="s">
        <v>1295</v>
      </c>
    </row>
    <row r="291" ht="27" spans="1:14">
      <c r="A291" s="11"/>
      <c r="B291" s="15"/>
      <c r="C291" s="13"/>
      <c r="D291" s="16"/>
      <c r="E291" s="16"/>
      <c r="F291" s="12"/>
      <c r="G291" s="15" t="s">
        <v>1219</v>
      </c>
      <c r="H291" s="12" t="s">
        <v>1220</v>
      </c>
      <c r="I291" s="12" t="s">
        <v>1717</v>
      </c>
      <c r="J291" s="15" t="s">
        <v>1222</v>
      </c>
      <c r="K291" s="13" t="s">
        <v>1286</v>
      </c>
      <c r="L291" s="13"/>
      <c r="M291" s="13" t="s">
        <v>1224</v>
      </c>
      <c r="N291" s="13" t="s">
        <v>1222</v>
      </c>
    </row>
    <row r="292" ht="13.5" spans="1:14">
      <c r="A292" s="11"/>
      <c r="B292" s="15"/>
      <c r="C292" s="13"/>
      <c r="D292" s="16"/>
      <c r="E292" s="16"/>
      <c r="F292" s="12"/>
      <c r="G292" s="15" t="s">
        <v>1237</v>
      </c>
      <c r="H292" s="12" t="s">
        <v>1238</v>
      </c>
      <c r="I292" s="12" t="s">
        <v>1378</v>
      </c>
      <c r="J292" s="15" t="s">
        <v>1208</v>
      </c>
      <c r="K292" s="13" t="s">
        <v>1215</v>
      </c>
      <c r="L292" s="13" t="s">
        <v>1216</v>
      </c>
      <c r="M292" s="13" t="s">
        <v>1233</v>
      </c>
      <c r="N292" s="13" t="s">
        <v>1212</v>
      </c>
    </row>
    <row r="293" ht="13.5" spans="1:14">
      <c r="A293" s="11" t="s">
        <v>1718</v>
      </c>
      <c r="B293" s="12" t="s">
        <v>1719</v>
      </c>
      <c r="C293" s="13">
        <v>10</v>
      </c>
      <c r="D293" s="14">
        <v>450</v>
      </c>
      <c r="E293" s="14">
        <v>1066</v>
      </c>
      <c r="F293" s="12" t="s">
        <v>1720</v>
      </c>
      <c r="G293" s="15" t="s">
        <v>1205</v>
      </c>
      <c r="H293" s="12" t="s">
        <v>1206</v>
      </c>
      <c r="I293" s="12" t="s">
        <v>1721</v>
      </c>
      <c r="J293" s="15" t="s">
        <v>1292</v>
      </c>
      <c r="K293" s="13" t="s">
        <v>1307</v>
      </c>
      <c r="L293" s="13" t="s">
        <v>1216</v>
      </c>
      <c r="M293" s="13" t="s">
        <v>1231</v>
      </c>
      <c r="N293" s="13" t="s">
        <v>1295</v>
      </c>
    </row>
    <row r="294" ht="13.5" spans="1:14">
      <c r="A294" s="11"/>
      <c r="B294" s="15"/>
      <c r="C294" s="13"/>
      <c r="D294" s="16"/>
      <c r="E294" s="16"/>
      <c r="F294" s="12"/>
      <c r="G294" s="15"/>
      <c r="H294" s="12" t="s">
        <v>1213</v>
      </c>
      <c r="I294" s="12" t="s">
        <v>1722</v>
      </c>
      <c r="J294" s="15" t="s">
        <v>1208</v>
      </c>
      <c r="K294" s="13" t="s">
        <v>1235</v>
      </c>
      <c r="L294" s="13" t="s">
        <v>1216</v>
      </c>
      <c r="M294" s="13" t="s">
        <v>1211</v>
      </c>
      <c r="N294" s="13" t="s">
        <v>1212</v>
      </c>
    </row>
    <row r="295" ht="13.5" spans="1:14">
      <c r="A295" s="11"/>
      <c r="B295" s="15"/>
      <c r="C295" s="13"/>
      <c r="D295" s="16"/>
      <c r="E295" s="16"/>
      <c r="F295" s="12"/>
      <c r="G295" s="15"/>
      <c r="H295" s="12" t="s">
        <v>1217</v>
      </c>
      <c r="I295" s="12" t="s">
        <v>1723</v>
      </c>
      <c r="J295" s="15" t="s">
        <v>1208</v>
      </c>
      <c r="K295" s="13" t="s">
        <v>1235</v>
      </c>
      <c r="L295" s="13" t="s">
        <v>1216</v>
      </c>
      <c r="M295" s="13" t="s">
        <v>1231</v>
      </c>
      <c r="N295" s="13" t="s">
        <v>1212</v>
      </c>
    </row>
    <row r="296" ht="13.5" spans="1:14">
      <c r="A296" s="11"/>
      <c r="B296" s="15"/>
      <c r="C296" s="13"/>
      <c r="D296" s="16"/>
      <c r="E296" s="16"/>
      <c r="F296" s="12"/>
      <c r="G296" s="15" t="s">
        <v>1219</v>
      </c>
      <c r="H296" s="12" t="s">
        <v>1220</v>
      </c>
      <c r="I296" s="12" t="s">
        <v>1724</v>
      </c>
      <c r="J296" s="15" t="s">
        <v>1208</v>
      </c>
      <c r="K296" s="13" t="s">
        <v>1262</v>
      </c>
      <c r="L296" s="13" t="s">
        <v>1216</v>
      </c>
      <c r="M296" s="13" t="s">
        <v>1231</v>
      </c>
      <c r="N296" s="13" t="s">
        <v>1212</v>
      </c>
    </row>
    <row r="297" ht="13.5" spans="1:14">
      <c r="A297" s="11"/>
      <c r="B297" s="15"/>
      <c r="C297" s="13"/>
      <c r="D297" s="16"/>
      <c r="E297" s="16"/>
      <c r="F297" s="12"/>
      <c r="G297" s="15"/>
      <c r="H297" s="15"/>
      <c r="I297" s="12" t="s">
        <v>1725</v>
      </c>
      <c r="J297" s="15" t="s">
        <v>1208</v>
      </c>
      <c r="K297" s="13" t="s">
        <v>1235</v>
      </c>
      <c r="L297" s="13" t="s">
        <v>1216</v>
      </c>
      <c r="M297" s="13" t="s">
        <v>1231</v>
      </c>
      <c r="N297" s="13" t="s">
        <v>1212</v>
      </c>
    </row>
    <row r="298" ht="13.5" spans="1:14">
      <c r="A298" s="11"/>
      <c r="B298" s="15"/>
      <c r="C298" s="13"/>
      <c r="D298" s="16"/>
      <c r="E298" s="16"/>
      <c r="F298" s="12"/>
      <c r="G298" s="15" t="s">
        <v>1237</v>
      </c>
      <c r="H298" s="12" t="s">
        <v>1238</v>
      </c>
      <c r="I298" s="12" t="s">
        <v>1726</v>
      </c>
      <c r="J298" s="15" t="s">
        <v>1208</v>
      </c>
      <c r="K298" s="13" t="s">
        <v>1727</v>
      </c>
      <c r="L298" s="13" t="s">
        <v>1294</v>
      </c>
      <c r="M298" s="13" t="s">
        <v>1233</v>
      </c>
      <c r="N298" s="13" t="s">
        <v>1212</v>
      </c>
    </row>
    <row r="299" ht="13.5" spans="1:14">
      <c r="A299" s="11" t="s">
        <v>1728</v>
      </c>
      <c r="B299" s="12" t="s">
        <v>1729</v>
      </c>
      <c r="C299" s="13">
        <v>10</v>
      </c>
      <c r="D299" s="14">
        <v>1114.65</v>
      </c>
      <c r="E299" s="14">
        <v>11167.35</v>
      </c>
      <c r="F299" s="12" t="s">
        <v>1730</v>
      </c>
      <c r="G299" s="15" t="s">
        <v>1205</v>
      </c>
      <c r="H299" s="12" t="s">
        <v>1206</v>
      </c>
      <c r="I299" s="12" t="s">
        <v>1731</v>
      </c>
      <c r="J299" s="15" t="s">
        <v>1208</v>
      </c>
      <c r="K299" s="13" t="s">
        <v>1732</v>
      </c>
      <c r="L299" s="13" t="s">
        <v>1641</v>
      </c>
      <c r="M299" s="13" t="s">
        <v>1224</v>
      </c>
      <c r="N299" s="13" t="s">
        <v>1212</v>
      </c>
    </row>
    <row r="300" ht="13.5" spans="1:14">
      <c r="A300" s="11"/>
      <c r="B300" s="15"/>
      <c r="C300" s="13"/>
      <c r="D300" s="16"/>
      <c r="E300" s="16"/>
      <c r="F300" s="12"/>
      <c r="G300" s="15"/>
      <c r="H300" s="12" t="s">
        <v>1213</v>
      </c>
      <c r="I300" s="12" t="s">
        <v>1733</v>
      </c>
      <c r="J300" s="15" t="s">
        <v>1260</v>
      </c>
      <c r="K300" s="13" t="s">
        <v>1215</v>
      </c>
      <c r="L300" s="13" t="s">
        <v>1216</v>
      </c>
      <c r="M300" s="13" t="s">
        <v>1211</v>
      </c>
      <c r="N300" s="13" t="s">
        <v>1212</v>
      </c>
    </row>
    <row r="301" ht="13.5" spans="1:14">
      <c r="A301" s="11"/>
      <c r="B301" s="15"/>
      <c r="C301" s="13"/>
      <c r="D301" s="16"/>
      <c r="E301" s="16"/>
      <c r="F301" s="12"/>
      <c r="G301" s="15" t="s">
        <v>1219</v>
      </c>
      <c r="H301" s="12" t="s">
        <v>1220</v>
      </c>
      <c r="I301" s="12" t="s">
        <v>1734</v>
      </c>
      <c r="J301" s="15" t="s">
        <v>1222</v>
      </c>
      <c r="K301" s="13" t="s">
        <v>1223</v>
      </c>
      <c r="L301" s="13"/>
      <c r="M301" s="13" t="s">
        <v>1211</v>
      </c>
      <c r="N301" s="13" t="s">
        <v>1222</v>
      </c>
    </row>
    <row r="302" ht="25" customHeight="true" spans="1:14">
      <c r="A302" s="11"/>
      <c r="B302" s="15"/>
      <c r="C302" s="13"/>
      <c r="D302" s="16"/>
      <c r="E302" s="16"/>
      <c r="F302" s="12"/>
      <c r="G302" s="15"/>
      <c r="H302" s="12" t="s">
        <v>1557</v>
      </c>
      <c r="I302" s="12" t="s">
        <v>1735</v>
      </c>
      <c r="J302" s="15" t="s">
        <v>1222</v>
      </c>
      <c r="K302" s="13" t="s">
        <v>1223</v>
      </c>
      <c r="L302" s="13"/>
      <c r="M302" s="13" t="s">
        <v>1211</v>
      </c>
      <c r="N302" s="13" t="s">
        <v>1222</v>
      </c>
    </row>
    <row r="303" ht="27" spans="1:14">
      <c r="A303" s="11" t="s">
        <v>1728</v>
      </c>
      <c r="B303" s="11" t="s">
        <v>1736</v>
      </c>
      <c r="C303" s="13">
        <v>10</v>
      </c>
      <c r="D303" s="14">
        <v>983.72</v>
      </c>
      <c r="E303" s="14">
        <v>11219.2</v>
      </c>
      <c r="F303" s="12" t="s">
        <v>1737</v>
      </c>
      <c r="G303" s="15" t="s">
        <v>1205</v>
      </c>
      <c r="H303" s="12" t="s">
        <v>1206</v>
      </c>
      <c r="I303" s="12" t="s">
        <v>1738</v>
      </c>
      <c r="J303" s="15" t="s">
        <v>1260</v>
      </c>
      <c r="K303" s="13" t="s">
        <v>1739</v>
      </c>
      <c r="L303" s="13" t="s">
        <v>1740</v>
      </c>
      <c r="M303" s="13" t="s">
        <v>1224</v>
      </c>
      <c r="N303" s="13" t="s">
        <v>1212</v>
      </c>
    </row>
    <row r="304" ht="13.5" spans="1:14">
      <c r="A304" s="11"/>
      <c r="B304" s="11"/>
      <c r="C304" s="13"/>
      <c r="D304" s="16"/>
      <c r="E304" s="16"/>
      <c r="F304" s="12"/>
      <c r="G304" s="15"/>
      <c r="H304" s="12" t="s">
        <v>1217</v>
      </c>
      <c r="I304" s="12" t="s">
        <v>1741</v>
      </c>
      <c r="J304" s="15" t="s">
        <v>1208</v>
      </c>
      <c r="K304" s="13" t="s">
        <v>1215</v>
      </c>
      <c r="L304" s="13" t="s">
        <v>1216</v>
      </c>
      <c r="M304" s="13" t="s">
        <v>1224</v>
      </c>
      <c r="N304" s="13" t="s">
        <v>1212</v>
      </c>
    </row>
    <row r="305" ht="13.5" spans="1:14">
      <c r="A305" s="11"/>
      <c r="B305" s="11"/>
      <c r="C305" s="13"/>
      <c r="D305" s="16"/>
      <c r="E305" s="16"/>
      <c r="F305" s="12"/>
      <c r="G305" s="15" t="s">
        <v>1219</v>
      </c>
      <c r="H305" s="12" t="s">
        <v>1220</v>
      </c>
      <c r="I305" s="12" t="s">
        <v>1734</v>
      </c>
      <c r="J305" s="15" t="s">
        <v>1222</v>
      </c>
      <c r="K305" s="13" t="s">
        <v>1223</v>
      </c>
      <c r="L305" s="13"/>
      <c r="M305" s="13" t="s">
        <v>1233</v>
      </c>
      <c r="N305" s="13" t="s">
        <v>1222</v>
      </c>
    </row>
    <row r="306" ht="32" customHeight="true" spans="1:14">
      <c r="A306" s="11"/>
      <c r="B306" s="11"/>
      <c r="C306" s="13"/>
      <c r="D306" s="16"/>
      <c r="E306" s="16"/>
      <c r="F306" s="12"/>
      <c r="G306" s="15"/>
      <c r="H306" s="12" t="s">
        <v>1557</v>
      </c>
      <c r="I306" s="12" t="s">
        <v>1735</v>
      </c>
      <c r="J306" s="15" t="s">
        <v>1222</v>
      </c>
      <c r="K306" s="13" t="s">
        <v>1223</v>
      </c>
      <c r="L306" s="13"/>
      <c r="M306" s="13" t="s">
        <v>1211</v>
      </c>
      <c r="N306" s="13" t="s">
        <v>1222</v>
      </c>
    </row>
    <row r="307" ht="13.5" spans="1:14">
      <c r="A307" s="11" t="s">
        <v>1728</v>
      </c>
      <c r="B307" s="12" t="s">
        <v>1742</v>
      </c>
      <c r="C307" s="13">
        <v>10</v>
      </c>
      <c r="D307" s="14">
        <v>290.7</v>
      </c>
      <c r="E307" s="14">
        <v>5119.55</v>
      </c>
      <c r="F307" s="12" t="s">
        <v>1743</v>
      </c>
      <c r="G307" s="15" t="s">
        <v>1205</v>
      </c>
      <c r="H307" s="12" t="s">
        <v>1206</v>
      </c>
      <c r="I307" s="12" t="s">
        <v>1744</v>
      </c>
      <c r="J307" s="15" t="s">
        <v>1260</v>
      </c>
      <c r="K307" s="13" t="s">
        <v>1233</v>
      </c>
      <c r="L307" s="13" t="s">
        <v>1641</v>
      </c>
      <c r="M307" s="13" t="s">
        <v>1224</v>
      </c>
      <c r="N307" s="13" t="s">
        <v>1212</v>
      </c>
    </row>
    <row r="308" ht="13.5" spans="1:14">
      <c r="A308" s="11"/>
      <c r="B308" s="15"/>
      <c r="C308" s="13"/>
      <c r="D308" s="16"/>
      <c r="E308" s="16"/>
      <c r="F308" s="12"/>
      <c r="G308" s="15"/>
      <c r="H308" s="15"/>
      <c r="I308" s="12" t="s">
        <v>1745</v>
      </c>
      <c r="J308" s="15" t="s">
        <v>1260</v>
      </c>
      <c r="K308" s="13" t="s">
        <v>1215</v>
      </c>
      <c r="L308" s="13" t="s">
        <v>1641</v>
      </c>
      <c r="M308" s="13" t="s">
        <v>1224</v>
      </c>
      <c r="N308" s="13" t="s">
        <v>1212</v>
      </c>
    </row>
    <row r="309" ht="13.5" spans="1:14">
      <c r="A309" s="11"/>
      <c r="B309" s="15"/>
      <c r="C309" s="13"/>
      <c r="D309" s="16"/>
      <c r="E309" s="16"/>
      <c r="F309" s="12"/>
      <c r="G309" s="15" t="s">
        <v>1219</v>
      </c>
      <c r="H309" s="12" t="s">
        <v>1220</v>
      </c>
      <c r="I309" s="12" t="s">
        <v>1734</v>
      </c>
      <c r="J309" s="15" t="s">
        <v>1222</v>
      </c>
      <c r="K309" s="13" t="s">
        <v>1223</v>
      </c>
      <c r="L309" s="13"/>
      <c r="M309" s="13" t="s">
        <v>1233</v>
      </c>
      <c r="N309" s="13" t="s">
        <v>1222</v>
      </c>
    </row>
    <row r="310" ht="28" customHeight="true" spans="1:14">
      <c r="A310" s="11"/>
      <c r="B310" s="15"/>
      <c r="C310" s="13"/>
      <c r="D310" s="16"/>
      <c r="E310" s="16"/>
      <c r="F310" s="12"/>
      <c r="G310" s="15"/>
      <c r="H310" s="12" t="s">
        <v>1557</v>
      </c>
      <c r="I310" s="12" t="s">
        <v>1735</v>
      </c>
      <c r="J310" s="15" t="s">
        <v>1222</v>
      </c>
      <c r="K310" s="13" t="s">
        <v>1223</v>
      </c>
      <c r="L310" s="13"/>
      <c r="M310" s="13" t="s">
        <v>1211</v>
      </c>
      <c r="N310" s="13" t="s">
        <v>1222</v>
      </c>
    </row>
    <row r="311" ht="13.5" spans="1:14">
      <c r="A311" s="17" t="s">
        <v>1746</v>
      </c>
      <c r="B311" s="12" t="s">
        <v>1747</v>
      </c>
      <c r="C311" s="13">
        <v>10</v>
      </c>
      <c r="D311" s="14">
        <v>1500</v>
      </c>
      <c r="E311" s="14">
        <v>14099.88</v>
      </c>
      <c r="F311" s="12" t="s">
        <v>1748</v>
      </c>
      <c r="G311" s="15" t="s">
        <v>1205</v>
      </c>
      <c r="H311" s="12" t="s">
        <v>1206</v>
      </c>
      <c r="I311" s="12" t="s">
        <v>1749</v>
      </c>
      <c r="J311" s="15" t="s">
        <v>1260</v>
      </c>
      <c r="K311" s="13" t="s">
        <v>1750</v>
      </c>
      <c r="L311" s="13" t="s">
        <v>1751</v>
      </c>
      <c r="M311" s="13" t="s">
        <v>1233</v>
      </c>
      <c r="N311" s="13" t="s">
        <v>1212</v>
      </c>
    </row>
    <row r="312" ht="13.5" spans="1:14">
      <c r="A312" s="20"/>
      <c r="B312" s="15"/>
      <c r="C312" s="13"/>
      <c r="D312" s="16"/>
      <c r="E312" s="16"/>
      <c r="F312" s="12"/>
      <c r="G312" s="15"/>
      <c r="H312" s="15"/>
      <c r="I312" s="12" t="s">
        <v>1752</v>
      </c>
      <c r="J312" s="15" t="s">
        <v>1208</v>
      </c>
      <c r="K312" s="13" t="s">
        <v>1753</v>
      </c>
      <c r="L312" s="13" t="s">
        <v>1294</v>
      </c>
      <c r="M312" s="13" t="s">
        <v>1233</v>
      </c>
      <c r="N312" s="13" t="s">
        <v>1212</v>
      </c>
    </row>
    <row r="313" ht="13.5" spans="1:14">
      <c r="A313" s="20"/>
      <c r="B313" s="15"/>
      <c r="C313" s="13"/>
      <c r="D313" s="16"/>
      <c r="E313" s="16"/>
      <c r="F313" s="12"/>
      <c r="G313" s="15"/>
      <c r="H313" s="15"/>
      <c r="I313" s="12" t="s">
        <v>1754</v>
      </c>
      <c r="J313" s="15" t="s">
        <v>1260</v>
      </c>
      <c r="K313" s="13" t="s">
        <v>1755</v>
      </c>
      <c r="L313" s="13" t="s">
        <v>1751</v>
      </c>
      <c r="M313" s="13" t="s">
        <v>1233</v>
      </c>
      <c r="N313" s="13" t="s">
        <v>1212</v>
      </c>
    </row>
    <row r="314" ht="13.5" spans="1:14">
      <c r="A314" s="20"/>
      <c r="B314" s="15"/>
      <c r="C314" s="13"/>
      <c r="D314" s="16"/>
      <c r="E314" s="16"/>
      <c r="F314" s="12"/>
      <c r="G314" s="15"/>
      <c r="H314" s="15"/>
      <c r="I314" s="12" t="s">
        <v>1756</v>
      </c>
      <c r="J314" s="15" t="s">
        <v>1260</v>
      </c>
      <c r="K314" s="13" t="s">
        <v>1757</v>
      </c>
      <c r="L314" s="13" t="s">
        <v>1283</v>
      </c>
      <c r="M314" s="13" t="s">
        <v>1233</v>
      </c>
      <c r="N314" s="13" t="s">
        <v>1212</v>
      </c>
    </row>
    <row r="315" ht="13.5" spans="1:14">
      <c r="A315" s="20"/>
      <c r="B315" s="15"/>
      <c r="C315" s="13"/>
      <c r="D315" s="16"/>
      <c r="E315" s="16"/>
      <c r="F315" s="12"/>
      <c r="G315" s="15"/>
      <c r="H315" s="12" t="s">
        <v>1217</v>
      </c>
      <c r="I315" s="12" t="s">
        <v>1758</v>
      </c>
      <c r="J315" s="15" t="s">
        <v>1208</v>
      </c>
      <c r="K315" s="13" t="s">
        <v>1307</v>
      </c>
      <c r="L315" s="13" t="s">
        <v>1216</v>
      </c>
      <c r="M315" s="13" t="s">
        <v>1233</v>
      </c>
      <c r="N315" s="13" t="s">
        <v>1212</v>
      </c>
    </row>
    <row r="316" ht="13.5" spans="1:14">
      <c r="A316" s="20"/>
      <c r="B316" s="15"/>
      <c r="C316" s="13"/>
      <c r="D316" s="16"/>
      <c r="E316" s="16"/>
      <c r="F316" s="12"/>
      <c r="G316" s="15" t="s">
        <v>1219</v>
      </c>
      <c r="H316" s="12" t="s">
        <v>1220</v>
      </c>
      <c r="I316" s="12" t="s">
        <v>1759</v>
      </c>
      <c r="J316" s="15" t="s">
        <v>1208</v>
      </c>
      <c r="K316" s="13" t="s">
        <v>1235</v>
      </c>
      <c r="L316" s="13" t="s">
        <v>1216</v>
      </c>
      <c r="M316" s="13" t="s">
        <v>1231</v>
      </c>
      <c r="N316" s="13" t="s">
        <v>1212</v>
      </c>
    </row>
    <row r="317" ht="13.5" spans="1:14">
      <c r="A317" s="20"/>
      <c r="B317" s="15"/>
      <c r="C317" s="13"/>
      <c r="D317" s="16"/>
      <c r="E317" s="16"/>
      <c r="F317" s="12"/>
      <c r="G317" s="15"/>
      <c r="H317" s="12" t="s">
        <v>1557</v>
      </c>
      <c r="I317" s="12" t="s">
        <v>1760</v>
      </c>
      <c r="J317" s="15" t="s">
        <v>1222</v>
      </c>
      <c r="K317" s="13" t="s">
        <v>1223</v>
      </c>
      <c r="L317" s="13"/>
      <c r="M317" s="13" t="s">
        <v>1231</v>
      </c>
      <c r="N317" s="13" t="s">
        <v>1222</v>
      </c>
    </row>
    <row r="318" ht="13.5" spans="1:14">
      <c r="A318" s="23"/>
      <c r="B318" s="15"/>
      <c r="C318" s="13"/>
      <c r="D318" s="16"/>
      <c r="E318" s="16"/>
      <c r="F318" s="12"/>
      <c r="G318" s="15" t="s">
        <v>1237</v>
      </c>
      <c r="H318" s="12" t="s">
        <v>1238</v>
      </c>
      <c r="I318" s="12" t="s">
        <v>1761</v>
      </c>
      <c r="J318" s="15" t="s">
        <v>1208</v>
      </c>
      <c r="K318" s="13" t="s">
        <v>1307</v>
      </c>
      <c r="L318" s="13" t="s">
        <v>1216</v>
      </c>
      <c r="M318" s="13" t="s">
        <v>1233</v>
      </c>
      <c r="N318" s="13" t="s">
        <v>1212</v>
      </c>
    </row>
    <row r="319" ht="27" spans="1:14">
      <c r="A319" s="17" t="s">
        <v>1762</v>
      </c>
      <c r="B319" s="12" t="s">
        <v>1763</v>
      </c>
      <c r="C319" s="13">
        <v>10</v>
      </c>
      <c r="D319" s="14">
        <v>1100</v>
      </c>
      <c r="E319" s="14">
        <v>2200</v>
      </c>
      <c r="F319" s="12" t="s">
        <v>1764</v>
      </c>
      <c r="G319" s="15" t="s">
        <v>1205</v>
      </c>
      <c r="H319" s="12" t="s">
        <v>1206</v>
      </c>
      <c r="I319" s="12" t="s">
        <v>1765</v>
      </c>
      <c r="J319" s="15" t="s">
        <v>1208</v>
      </c>
      <c r="K319" s="13" t="s">
        <v>1233</v>
      </c>
      <c r="L319" s="13" t="s">
        <v>1550</v>
      </c>
      <c r="M319" s="13" t="s">
        <v>1422</v>
      </c>
      <c r="N319" s="13" t="s">
        <v>1212</v>
      </c>
    </row>
    <row r="320" ht="13.5" spans="1:14">
      <c r="A320" s="20"/>
      <c r="B320" s="15"/>
      <c r="C320" s="13"/>
      <c r="D320" s="16"/>
      <c r="E320" s="16"/>
      <c r="F320" s="12"/>
      <c r="G320" s="15"/>
      <c r="H320" s="12" t="s">
        <v>1217</v>
      </c>
      <c r="I320" s="12" t="s">
        <v>1766</v>
      </c>
      <c r="J320" s="15" t="s">
        <v>1208</v>
      </c>
      <c r="K320" s="13" t="s">
        <v>1307</v>
      </c>
      <c r="L320" s="13" t="s">
        <v>1216</v>
      </c>
      <c r="M320" s="13" t="s">
        <v>1211</v>
      </c>
      <c r="N320" s="13" t="s">
        <v>1212</v>
      </c>
    </row>
    <row r="321" ht="13.5" spans="1:14">
      <c r="A321" s="20"/>
      <c r="B321" s="15"/>
      <c r="C321" s="13"/>
      <c r="D321" s="16"/>
      <c r="E321" s="16"/>
      <c r="F321" s="12"/>
      <c r="G321" s="15" t="s">
        <v>1219</v>
      </c>
      <c r="H321" s="12" t="s">
        <v>1220</v>
      </c>
      <c r="I321" s="12" t="s">
        <v>1767</v>
      </c>
      <c r="J321" s="15" t="s">
        <v>1208</v>
      </c>
      <c r="K321" s="13" t="s">
        <v>1233</v>
      </c>
      <c r="L321" s="13" t="s">
        <v>1550</v>
      </c>
      <c r="M321" s="13" t="s">
        <v>1211</v>
      </c>
      <c r="N321" s="13" t="s">
        <v>1212</v>
      </c>
    </row>
    <row r="322" ht="13.5" spans="1:14">
      <c r="A322" s="20"/>
      <c r="B322" s="15"/>
      <c r="C322" s="13"/>
      <c r="D322" s="16"/>
      <c r="E322" s="16"/>
      <c r="F322" s="12"/>
      <c r="G322" s="15" t="s">
        <v>1237</v>
      </c>
      <c r="H322" s="12" t="s">
        <v>1238</v>
      </c>
      <c r="I322" s="12" t="s">
        <v>1768</v>
      </c>
      <c r="J322" s="15" t="s">
        <v>1208</v>
      </c>
      <c r="K322" s="13" t="s">
        <v>1307</v>
      </c>
      <c r="L322" s="13" t="s">
        <v>1216</v>
      </c>
      <c r="M322" s="13" t="s">
        <v>1233</v>
      </c>
      <c r="N322" s="13" t="s">
        <v>1212</v>
      </c>
    </row>
    <row r="323" ht="27" spans="1:14">
      <c r="A323" s="20"/>
      <c r="B323" s="12" t="s">
        <v>1769</v>
      </c>
      <c r="C323" s="13">
        <v>10</v>
      </c>
      <c r="D323" s="14">
        <v>3700</v>
      </c>
      <c r="E323" s="14">
        <v>24421</v>
      </c>
      <c r="F323" s="12" t="s">
        <v>1770</v>
      </c>
      <c r="G323" s="15" t="s">
        <v>1205</v>
      </c>
      <c r="H323" s="12" t="s">
        <v>1206</v>
      </c>
      <c r="I323" s="12" t="s">
        <v>1771</v>
      </c>
      <c r="J323" s="15" t="s">
        <v>1208</v>
      </c>
      <c r="K323" s="13" t="s">
        <v>1229</v>
      </c>
      <c r="L323" s="13" t="s">
        <v>1550</v>
      </c>
      <c r="M323" s="13" t="s">
        <v>1422</v>
      </c>
      <c r="N323" s="13" t="s">
        <v>1212</v>
      </c>
    </row>
    <row r="324" ht="13.5" spans="1:14">
      <c r="A324" s="20"/>
      <c r="B324" s="15"/>
      <c r="C324" s="13"/>
      <c r="D324" s="42"/>
      <c r="E324" s="42"/>
      <c r="F324" s="12"/>
      <c r="G324" s="15"/>
      <c r="H324" s="12" t="s">
        <v>1217</v>
      </c>
      <c r="I324" s="12" t="s">
        <v>1772</v>
      </c>
      <c r="J324" s="15" t="s">
        <v>1208</v>
      </c>
      <c r="K324" s="13" t="s">
        <v>1215</v>
      </c>
      <c r="L324" s="13" t="s">
        <v>1216</v>
      </c>
      <c r="M324" s="13" t="s">
        <v>1211</v>
      </c>
      <c r="N324" s="13" t="s">
        <v>1212</v>
      </c>
    </row>
    <row r="325" ht="27" spans="1:14">
      <c r="A325" s="20"/>
      <c r="B325" s="15"/>
      <c r="C325" s="13"/>
      <c r="D325" s="42"/>
      <c r="E325" s="42"/>
      <c r="F325" s="12"/>
      <c r="G325" s="15" t="s">
        <v>1219</v>
      </c>
      <c r="H325" s="12" t="s">
        <v>1263</v>
      </c>
      <c r="I325" s="12" t="s">
        <v>1773</v>
      </c>
      <c r="J325" s="15" t="s">
        <v>1222</v>
      </c>
      <c r="K325" s="13" t="s">
        <v>1223</v>
      </c>
      <c r="L325" s="13"/>
      <c r="M325" s="13" t="s">
        <v>1211</v>
      </c>
      <c r="N325" s="13" t="s">
        <v>1222</v>
      </c>
    </row>
    <row r="326" ht="27" spans="1:14">
      <c r="A326" s="23"/>
      <c r="B326" s="15"/>
      <c r="C326" s="13"/>
      <c r="D326" s="42"/>
      <c r="E326" s="42"/>
      <c r="F326" s="12"/>
      <c r="G326" s="15" t="s">
        <v>1237</v>
      </c>
      <c r="H326" s="12" t="s">
        <v>1238</v>
      </c>
      <c r="I326" s="12" t="s">
        <v>1774</v>
      </c>
      <c r="J326" s="15" t="s">
        <v>1222</v>
      </c>
      <c r="K326" s="13" t="s">
        <v>1223</v>
      </c>
      <c r="L326" s="13"/>
      <c r="M326" s="13" t="s">
        <v>1233</v>
      </c>
      <c r="N326" s="13" t="s">
        <v>1222</v>
      </c>
    </row>
    <row r="327" ht="13.5" spans="1:14">
      <c r="A327" s="11" t="s">
        <v>1775</v>
      </c>
      <c r="B327" s="12" t="s">
        <v>1776</v>
      </c>
      <c r="C327" s="13">
        <v>10</v>
      </c>
      <c r="D327" s="14">
        <v>2000</v>
      </c>
      <c r="E327" s="43">
        <v>5585.7</v>
      </c>
      <c r="F327" s="12" t="s">
        <v>1777</v>
      </c>
      <c r="G327" s="15" t="s">
        <v>1205</v>
      </c>
      <c r="H327" s="12" t="s">
        <v>1206</v>
      </c>
      <c r="I327" s="12" t="s">
        <v>1778</v>
      </c>
      <c r="J327" s="15" t="s">
        <v>1260</v>
      </c>
      <c r="K327" s="13">
        <v>3585.7</v>
      </c>
      <c r="L327" s="13" t="s">
        <v>1332</v>
      </c>
      <c r="M327" s="13" t="s">
        <v>1233</v>
      </c>
      <c r="N327" s="13" t="s">
        <v>1212</v>
      </c>
    </row>
    <row r="328" ht="13.5" spans="1:14">
      <c r="A328" s="11"/>
      <c r="B328" s="15"/>
      <c r="C328" s="13"/>
      <c r="D328" s="16"/>
      <c r="E328" s="16"/>
      <c r="F328" s="12"/>
      <c r="G328" s="15"/>
      <c r="H328" s="12" t="s">
        <v>1213</v>
      </c>
      <c r="I328" s="12" t="s">
        <v>1779</v>
      </c>
      <c r="J328" s="15" t="s">
        <v>1260</v>
      </c>
      <c r="K328" s="13" t="s">
        <v>1215</v>
      </c>
      <c r="L328" s="13" t="s">
        <v>1216</v>
      </c>
      <c r="M328" s="13" t="s">
        <v>1211</v>
      </c>
      <c r="N328" s="13" t="s">
        <v>1212</v>
      </c>
    </row>
    <row r="329" ht="13.5" spans="1:14">
      <c r="A329" s="11"/>
      <c r="B329" s="15"/>
      <c r="C329" s="13"/>
      <c r="D329" s="16"/>
      <c r="E329" s="16"/>
      <c r="F329" s="12"/>
      <c r="G329" s="15"/>
      <c r="H329" s="12" t="s">
        <v>1217</v>
      </c>
      <c r="I329" s="12" t="s">
        <v>1780</v>
      </c>
      <c r="J329" s="15" t="s">
        <v>1260</v>
      </c>
      <c r="K329" s="13" t="s">
        <v>1215</v>
      </c>
      <c r="L329" s="13" t="s">
        <v>1216</v>
      </c>
      <c r="M329" s="13" t="s">
        <v>1211</v>
      </c>
      <c r="N329" s="13" t="s">
        <v>1212</v>
      </c>
    </row>
    <row r="330" ht="27" spans="1:14">
      <c r="A330" s="11"/>
      <c r="B330" s="15"/>
      <c r="C330" s="13"/>
      <c r="D330" s="16"/>
      <c r="E330" s="16"/>
      <c r="F330" s="12"/>
      <c r="G330" s="15" t="s">
        <v>1219</v>
      </c>
      <c r="H330" s="12" t="s">
        <v>1220</v>
      </c>
      <c r="I330" s="12" t="s">
        <v>1781</v>
      </c>
      <c r="J330" s="15" t="s">
        <v>1222</v>
      </c>
      <c r="K330" s="13" t="s">
        <v>1223</v>
      </c>
      <c r="L330" s="13"/>
      <c r="M330" s="13" t="s">
        <v>1224</v>
      </c>
      <c r="N330" s="13" t="s">
        <v>1222</v>
      </c>
    </row>
    <row r="331" ht="13.5" spans="1:14">
      <c r="A331" s="11"/>
      <c r="B331" s="15"/>
      <c r="C331" s="13"/>
      <c r="D331" s="16"/>
      <c r="E331" s="16"/>
      <c r="F331" s="12"/>
      <c r="G331" s="15" t="s">
        <v>1237</v>
      </c>
      <c r="H331" s="12" t="s">
        <v>1238</v>
      </c>
      <c r="I331" s="12" t="s">
        <v>1782</v>
      </c>
      <c r="J331" s="15" t="s">
        <v>1208</v>
      </c>
      <c r="K331" s="13" t="s">
        <v>1262</v>
      </c>
      <c r="L331" s="13" t="s">
        <v>1216</v>
      </c>
      <c r="M331" s="13" t="s">
        <v>1233</v>
      </c>
      <c r="N331" s="13" t="s">
        <v>1212</v>
      </c>
    </row>
    <row r="332" ht="13.5" spans="1:14">
      <c r="A332" s="11" t="s">
        <v>1783</v>
      </c>
      <c r="B332" s="12" t="s">
        <v>1784</v>
      </c>
      <c r="C332" s="13">
        <v>10</v>
      </c>
      <c r="D332" s="14">
        <v>811.9</v>
      </c>
      <c r="E332" s="14">
        <v>975.08</v>
      </c>
      <c r="F332" s="12" t="s">
        <v>1785</v>
      </c>
      <c r="G332" s="15" t="s">
        <v>1205</v>
      </c>
      <c r="H332" s="12" t="s">
        <v>1206</v>
      </c>
      <c r="I332" s="12" t="s">
        <v>1786</v>
      </c>
      <c r="J332" s="15" t="s">
        <v>1208</v>
      </c>
      <c r="K332" s="13" t="s">
        <v>1360</v>
      </c>
      <c r="L332" s="13" t="s">
        <v>1602</v>
      </c>
      <c r="M332" s="13" t="s">
        <v>1211</v>
      </c>
      <c r="N332" s="13" t="s">
        <v>1212</v>
      </c>
    </row>
    <row r="333" ht="13.5" spans="1:14">
      <c r="A333" s="11"/>
      <c r="B333" s="15"/>
      <c r="C333" s="13"/>
      <c r="D333" s="16"/>
      <c r="E333" s="16"/>
      <c r="F333" s="12"/>
      <c r="G333" s="15"/>
      <c r="H333" s="12" t="s">
        <v>1213</v>
      </c>
      <c r="I333" s="12" t="s">
        <v>1787</v>
      </c>
      <c r="J333" s="15" t="s">
        <v>1260</v>
      </c>
      <c r="K333" s="13" t="s">
        <v>1215</v>
      </c>
      <c r="L333" s="13" t="s">
        <v>1216</v>
      </c>
      <c r="M333" s="13" t="s">
        <v>1211</v>
      </c>
      <c r="N333" s="13" t="s">
        <v>1212</v>
      </c>
    </row>
    <row r="334" ht="13.5" spans="1:14">
      <c r="A334" s="11"/>
      <c r="B334" s="15"/>
      <c r="C334" s="13"/>
      <c r="D334" s="16"/>
      <c r="E334" s="16"/>
      <c r="F334" s="12"/>
      <c r="G334" s="15"/>
      <c r="H334" s="12" t="s">
        <v>1217</v>
      </c>
      <c r="I334" s="12" t="s">
        <v>1788</v>
      </c>
      <c r="J334" s="15" t="s">
        <v>1260</v>
      </c>
      <c r="K334" s="13" t="s">
        <v>1215</v>
      </c>
      <c r="L334" s="13" t="s">
        <v>1216</v>
      </c>
      <c r="M334" s="13" t="s">
        <v>1211</v>
      </c>
      <c r="N334" s="13" t="s">
        <v>1212</v>
      </c>
    </row>
    <row r="335" ht="13.5" spans="1:14">
      <c r="A335" s="11"/>
      <c r="B335" s="15"/>
      <c r="C335" s="13"/>
      <c r="D335" s="16"/>
      <c r="E335" s="16"/>
      <c r="F335" s="12"/>
      <c r="G335" s="15" t="s">
        <v>1219</v>
      </c>
      <c r="H335" s="12" t="s">
        <v>1220</v>
      </c>
      <c r="I335" s="12" t="s">
        <v>1789</v>
      </c>
      <c r="J335" s="15" t="s">
        <v>1222</v>
      </c>
      <c r="K335" s="13" t="s">
        <v>1223</v>
      </c>
      <c r="L335" s="13"/>
      <c r="M335" s="13" t="s">
        <v>1211</v>
      </c>
      <c r="N335" s="13" t="s">
        <v>1222</v>
      </c>
    </row>
    <row r="336" ht="21" customHeight="true" spans="1:14">
      <c r="A336" s="11"/>
      <c r="B336" s="15"/>
      <c r="C336" s="13"/>
      <c r="D336" s="16"/>
      <c r="E336" s="16"/>
      <c r="F336" s="12"/>
      <c r="G336" s="15" t="s">
        <v>1237</v>
      </c>
      <c r="H336" s="12" t="s">
        <v>1238</v>
      </c>
      <c r="I336" s="12" t="s">
        <v>1790</v>
      </c>
      <c r="J336" s="15" t="s">
        <v>1208</v>
      </c>
      <c r="K336" s="13" t="s">
        <v>1235</v>
      </c>
      <c r="L336" s="13" t="s">
        <v>1216</v>
      </c>
      <c r="M336" s="13" t="s">
        <v>1233</v>
      </c>
      <c r="N336" s="13" t="s">
        <v>1212</v>
      </c>
    </row>
    <row r="337" ht="13.5" spans="1:14">
      <c r="A337" s="11"/>
      <c r="B337" s="12" t="s">
        <v>1791</v>
      </c>
      <c r="C337" s="13">
        <v>10</v>
      </c>
      <c r="D337" s="14">
        <v>1125</v>
      </c>
      <c r="E337" s="14">
        <v>3375</v>
      </c>
      <c r="F337" s="12" t="s">
        <v>1785</v>
      </c>
      <c r="G337" s="15" t="s">
        <v>1205</v>
      </c>
      <c r="H337" s="12" t="s">
        <v>1206</v>
      </c>
      <c r="I337" s="12" t="s">
        <v>1792</v>
      </c>
      <c r="J337" s="15" t="s">
        <v>1208</v>
      </c>
      <c r="K337" s="13" t="s">
        <v>1307</v>
      </c>
      <c r="L337" s="13" t="s">
        <v>1793</v>
      </c>
      <c r="M337" s="13" t="s">
        <v>1211</v>
      </c>
      <c r="N337" s="13" t="s">
        <v>1212</v>
      </c>
    </row>
    <row r="338" ht="13.5" spans="1:14">
      <c r="A338" s="11"/>
      <c r="B338" s="15"/>
      <c r="C338" s="13"/>
      <c r="D338" s="16"/>
      <c r="E338" s="16"/>
      <c r="F338" s="12"/>
      <c r="G338" s="15"/>
      <c r="H338" s="12" t="s">
        <v>1213</v>
      </c>
      <c r="I338" s="12" t="s">
        <v>1794</v>
      </c>
      <c r="J338" s="15" t="s">
        <v>1260</v>
      </c>
      <c r="K338" s="13" t="s">
        <v>1215</v>
      </c>
      <c r="L338" s="13" t="s">
        <v>1216</v>
      </c>
      <c r="M338" s="13" t="s">
        <v>1211</v>
      </c>
      <c r="N338" s="13" t="s">
        <v>1212</v>
      </c>
    </row>
    <row r="339" ht="27" spans="1:14">
      <c r="A339" s="11"/>
      <c r="B339" s="15"/>
      <c r="C339" s="13"/>
      <c r="D339" s="16"/>
      <c r="E339" s="16"/>
      <c r="F339" s="12"/>
      <c r="G339" s="15"/>
      <c r="H339" s="12" t="s">
        <v>1217</v>
      </c>
      <c r="I339" s="12" t="s">
        <v>1795</v>
      </c>
      <c r="J339" s="15" t="s">
        <v>1260</v>
      </c>
      <c r="K339" s="13" t="s">
        <v>1215</v>
      </c>
      <c r="L339" s="13" t="s">
        <v>1216</v>
      </c>
      <c r="M339" s="13" t="s">
        <v>1211</v>
      </c>
      <c r="N339" s="13" t="s">
        <v>1212</v>
      </c>
    </row>
    <row r="340" ht="13.5" spans="1:14">
      <c r="A340" s="11"/>
      <c r="B340" s="15"/>
      <c r="C340" s="13"/>
      <c r="D340" s="16"/>
      <c r="E340" s="16"/>
      <c r="F340" s="12"/>
      <c r="G340" s="15" t="s">
        <v>1219</v>
      </c>
      <c r="H340" s="12" t="s">
        <v>1220</v>
      </c>
      <c r="I340" s="12" t="s">
        <v>1796</v>
      </c>
      <c r="J340" s="15" t="s">
        <v>1260</v>
      </c>
      <c r="K340" s="13" t="s">
        <v>1215</v>
      </c>
      <c r="L340" s="13" t="s">
        <v>1216</v>
      </c>
      <c r="M340" s="13" t="s">
        <v>1211</v>
      </c>
      <c r="N340" s="13" t="s">
        <v>1212</v>
      </c>
    </row>
    <row r="341" ht="25" customHeight="true" spans="1:14">
      <c r="A341" s="11"/>
      <c r="B341" s="15"/>
      <c r="C341" s="13"/>
      <c r="D341" s="16"/>
      <c r="E341" s="16"/>
      <c r="F341" s="12"/>
      <c r="G341" s="15" t="s">
        <v>1237</v>
      </c>
      <c r="H341" s="12" t="s">
        <v>1238</v>
      </c>
      <c r="I341" s="12" t="s">
        <v>1797</v>
      </c>
      <c r="J341" s="15" t="s">
        <v>1208</v>
      </c>
      <c r="K341" s="13" t="s">
        <v>1307</v>
      </c>
      <c r="L341" s="13" t="s">
        <v>1216</v>
      </c>
      <c r="M341" s="13" t="s">
        <v>1233</v>
      </c>
      <c r="N341" s="13" t="s">
        <v>1212</v>
      </c>
    </row>
    <row r="342" ht="13.5" spans="1:14">
      <c r="A342" s="11" t="s">
        <v>1783</v>
      </c>
      <c r="B342" s="12" t="s">
        <v>1798</v>
      </c>
      <c r="C342" s="13">
        <v>10</v>
      </c>
      <c r="D342" s="14">
        <v>2800</v>
      </c>
      <c r="E342" s="14">
        <v>5881</v>
      </c>
      <c r="F342" s="12" t="s">
        <v>1799</v>
      </c>
      <c r="G342" s="15" t="s">
        <v>1205</v>
      </c>
      <c r="H342" s="12" t="s">
        <v>1206</v>
      </c>
      <c r="I342" s="12" t="s">
        <v>1800</v>
      </c>
      <c r="J342" s="15" t="s">
        <v>1208</v>
      </c>
      <c r="K342" s="13" t="s">
        <v>1392</v>
      </c>
      <c r="L342" s="13" t="s">
        <v>1740</v>
      </c>
      <c r="M342" s="13" t="s">
        <v>1211</v>
      </c>
      <c r="N342" s="13" t="s">
        <v>1212</v>
      </c>
    </row>
    <row r="343" ht="13.5" spans="1:14">
      <c r="A343" s="11"/>
      <c r="B343" s="15"/>
      <c r="C343" s="13"/>
      <c r="D343" s="16"/>
      <c r="E343" s="16"/>
      <c r="F343" s="12"/>
      <c r="G343" s="15"/>
      <c r="H343" s="12" t="s">
        <v>1213</v>
      </c>
      <c r="I343" s="12" t="s">
        <v>1801</v>
      </c>
      <c r="J343" s="15" t="s">
        <v>1260</v>
      </c>
      <c r="K343" s="13" t="s">
        <v>1215</v>
      </c>
      <c r="L343" s="13" t="s">
        <v>1216</v>
      </c>
      <c r="M343" s="13" t="s">
        <v>1211</v>
      </c>
      <c r="N343" s="13" t="s">
        <v>1212</v>
      </c>
    </row>
    <row r="344" ht="13.5" spans="1:14">
      <c r="A344" s="11"/>
      <c r="B344" s="15"/>
      <c r="C344" s="13"/>
      <c r="D344" s="16"/>
      <c r="E344" s="16"/>
      <c r="F344" s="12"/>
      <c r="G344" s="15"/>
      <c r="H344" s="12" t="s">
        <v>1217</v>
      </c>
      <c r="I344" s="12" t="s">
        <v>1802</v>
      </c>
      <c r="J344" s="15" t="s">
        <v>1260</v>
      </c>
      <c r="K344" s="13" t="s">
        <v>1215</v>
      </c>
      <c r="L344" s="13" t="s">
        <v>1216</v>
      </c>
      <c r="M344" s="13" t="s">
        <v>1211</v>
      </c>
      <c r="N344" s="13" t="s">
        <v>1212</v>
      </c>
    </row>
    <row r="345" ht="13.5" spans="1:14">
      <c r="A345" s="11"/>
      <c r="B345" s="15"/>
      <c r="C345" s="13"/>
      <c r="D345" s="16"/>
      <c r="E345" s="16"/>
      <c r="F345" s="12"/>
      <c r="G345" s="15" t="s">
        <v>1219</v>
      </c>
      <c r="H345" s="12" t="s">
        <v>1220</v>
      </c>
      <c r="I345" s="12" t="s">
        <v>1787</v>
      </c>
      <c r="J345" s="15" t="s">
        <v>1260</v>
      </c>
      <c r="K345" s="13" t="s">
        <v>1215</v>
      </c>
      <c r="L345" s="13" t="s">
        <v>1216</v>
      </c>
      <c r="M345" s="13" t="s">
        <v>1211</v>
      </c>
      <c r="N345" s="13" t="s">
        <v>1212</v>
      </c>
    </row>
    <row r="346" ht="13.5" spans="1:14">
      <c r="A346" s="11"/>
      <c r="B346" s="15"/>
      <c r="C346" s="13"/>
      <c r="D346" s="16"/>
      <c r="E346" s="16"/>
      <c r="F346" s="12"/>
      <c r="G346" s="15" t="s">
        <v>1237</v>
      </c>
      <c r="H346" s="12" t="s">
        <v>1238</v>
      </c>
      <c r="I346" s="12" t="s">
        <v>1803</v>
      </c>
      <c r="J346" s="15" t="s">
        <v>1208</v>
      </c>
      <c r="K346" s="13" t="s">
        <v>1235</v>
      </c>
      <c r="L346" s="13" t="s">
        <v>1216</v>
      </c>
      <c r="M346" s="13" t="s">
        <v>1233</v>
      </c>
      <c r="N346" s="13" t="s">
        <v>1212</v>
      </c>
    </row>
    <row r="347" ht="13.5" spans="1:14">
      <c r="A347" s="11"/>
      <c r="B347" s="12" t="s">
        <v>1804</v>
      </c>
      <c r="C347" s="13">
        <v>10</v>
      </c>
      <c r="D347" s="14">
        <v>3900</v>
      </c>
      <c r="E347" s="14">
        <v>17181.88</v>
      </c>
      <c r="F347" s="12" t="s">
        <v>1805</v>
      </c>
      <c r="G347" s="15" t="s">
        <v>1205</v>
      </c>
      <c r="H347" s="12" t="s">
        <v>1206</v>
      </c>
      <c r="I347" s="12" t="s">
        <v>1806</v>
      </c>
      <c r="J347" s="15" t="s">
        <v>1208</v>
      </c>
      <c r="K347" s="13" t="s">
        <v>1244</v>
      </c>
      <c r="L347" s="13" t="s">
        <v>1602</v>
      </c>
      <c r="M347" s="13" t="s">
        <v>1211</v>
      </c>
      <c r="N347" s="13" t="s">
        <v>1212</v>
      </c>
    </row>
    <row r="348" ht="13.5" spans="1:14">
      <c r="A348" s="11"/>
      <c r="B348" s="15"/>
      <c r="C348" s="13"/>
      <c r="D348" s="16"/>
      <c r="E348" s="16"/>
      <c r="F348" s="12"/>
      <c r="G348" s="15"/>
      <c r="H348" s="12" t="s">
        <v>1213</v>
      </c>
      <c r="I348" s="12" t="s">
        <v>1787</v>
      </c>
      <c r="J348" s="15" t="s">
        <v>1260</v>
      </c>
      <c r="K348" s="13" t="s">
        <v>1215</v>
      </c>
      <c r="L348" s="13" t="s">
        <v>1216</v>
      </c>
      <c r="M348" s="13" t="s">
        <v>1211</v>
      </c>
      <c r="N348" s="13" t="s">
        <v>1212</v>
      </c>
    </row>
    <row r="349" ht="13.5" spans="1:14">
      <c r="A349" s="11"/>
      <c r="B349" s="15"/>
      <c r="C349" s="13"/>
      <c r="D349" s="16"/>
      <c r="E349" s="16"/>
      <c r="F349" s="12"/>
      <c r="G349" s="15"/>
      <c r="H349" s="12" t="s">
        <v>1217</v>
      </c>
      <c r="I349" s="12" t="s">
        <v>1787</v>
      </c>
      <c r="J349" s="15" t="s">
        <v>1260</v>
      </c>
      <c r="K349" s="13" t="s">
        <v>1215</v>
      </c>
      <c r="L349" s="13" t="s">
        <v>1216</v>
      </c>
      <c r="M349" s="13" t="s">
        <v>1211</v>
      </c>
      <c r="N349" s="13" t="s">
        <v>1212</v>
      </c>
    </row>
    <row r="350" ht="13.5" spans="1:14">
      <c r="A350" s="11"/>
      <c r="B350" s="15"/>
      <c r="C350" s="13"/>
      <c r="D350" s="16"/>
      <c r="E350" s="16"/>
      <c r="F350" s="12"/>
      <c r="G350" s="15" t="s">
        <v>1219</v>
      </c>
      <c r="H350" s="12" t="s">
        <v>1220</v>
      </c>
      <c r="I350" s="12" t="s">
        <v>1789</v>
      </c>
      <c r="J350" s="15" t="s">
        <v>1222</v>
      </c>
      <c r="K350" s="13" t="s">
        <v>1223</v>
      </c>
      <c r="L350" s="13"/>
      <c r="M350" s="13" t="s">
        <v>1211</v>
      </c>
      <c r="N350" s="13" t="s">
        <v>1222</v>
      </c>
    </row>
    <row r="351" ht="13.5" spans="1:14">
      <c r="A351" s="11"/>
      <c r="B351" s="15"/>
      <c r="C351" s="13"/>
      <c r="D351" s="16"/>
      <c r="E351" s="16"/>
      <c r="F351" s="12"/>
      <c r="G351" s="15" t="s">
        <v>1237</v>
      </c>
      <c r="H351" s="12" t="s">
        <v>1238</v>
      </c>
      <c r="I351" s="12" t="s">
        <v>1807</v>
      </c>
      <c r="J351" s="15" t="s">
        <v>1208</v>
      </c>
      <c r="K351" s="13" t="s">
        <v>1307</v>
      </c>
      <c r="L351" s="13" t="s">
        <v>1216</v>
      </c>
      <c r="M351" s="13" t="s">
        <v>1233</v>
      </c>
      <c r="N351" s="13" t="s">
        <v>1212</v>
      </c>
    </row>
    <row r="352" ht="13.5" spans="1:14">
      <c r="A352" s="11" t="s">
        <v>1808</v>
      </c>
      <c r="B352" s="12" t="s">
        <v>1809</v>
      </c>
      <c r="C352" s="13">
        <v>10</v>
      </c>
      <c r="D352" s="14">
        <v>3195.38</v>
      </c>
      <c r="E352" s="14">
        <v>4290</v>
      </c>
      <c r="F352" s="12" t="s">
        <v>1810</v>
      </c>
      <c r="G352" s="15" t="s">
        <v>1205</v>
      </c>
      <c r="H352" s="12" t="s">
        <v>1206</v>
      </c>
      <c r="I352" s="12" t="s">
        <v>1811</v>
      </c>
      <c r="J352" s="15" t="s">
        <v>1812</v>
      </c>
      <c r="K352" s="13" t="s">
        <v>1392</v>
      </c>
      <c r="L352" s="13" t="s">
        <v>1230</v>
      </c>
      <c r="M352" s="13" t="s">
        <v>1231</v>
      </c>
      <c r="N352" s="13" t="s">
        <v>1295</v>
      </c>
    </row>
    <row r="353" ht="27" spans="1:14">
      <c r="A353" s="11"/>
      <c r="B353" s="15"/>
      <c r="C353" s="13"/>
      <c r="D353" s="16"/>
      <c r="E353" s="16"/>
      <c r="F353" s="12"/>
      <c r="G353" s="15"/>
      <c r="H353" s="12" t="s">
        <v>1213</v>
      </c>
      <c r="I353" s="12" t="s">
        <v>1813</v>
      </c>
      <c r="J353" s="15" t="s">
        <v>1292</v>
      </c>
      <c r="K353" s="13" t="s">
        <v>1814</v>
      </c>
      <c r="L353" s="13" t="s">
        <v>1571</v>
      </c>
      <c r="M353" s="13" t="s">
        <v>1211</v>
      </c>
      <c r="N353" s="13" t="s">
        <v>1295</v>
      </c>
    </row>
    <row r="354" ht="27" spans="1:14">
      <c r="A354" s="11"/>
      <c r="B354" s="15"/>
      <c r="C354" s="13"/>
      <c r="D354" s="16"/>
      <c r="E354" s="16"/>
      <c r="F354" s="12"/>
      <c r="G354" s="15"/>
      <c r="H354" s="12" t="s">
        <v>1217</v>
      </c>
      <c r="I354" s="12" t="s">
        <v>1815</v>
      </c>
      <c r="J354" s="15" t="s">
        <v>1260</v>
      </c>
      <c r="K354" s="13" t="s">
        <v>1215</v>
      </c>
      <c r="L354" s="13" t="s">
        <v>1216</v>
      </c>
      <c r="M354" s="13" t="s">
        <v>1231</v>
      </c>
      <c r="N354" s="13" t="s">
        <v>1212</v>
      </c>
    </row>
    <row r="355" ht="27" spans="1:14">
      <c r="A355" s="11"/>
      <c r="B355" s="15"/>
      <c r="C355" s="13"/>
      <c r="D355" s="16"/>
      <c r="E355" s="16"/>
      <c r="F355" s="12"/>
      <c r="G355" s="15" t="s">
        <v>1219</v>
      </c>
      <c r="H355" s="12" t="s">
        <v>1220</v>
      </c>
      <c r="I355" s="12" t="s">
        <v>1816</v>
      </c>
      <c r="J355" s="15" t="s">
        <v>1208</v>
      </c>
      <c r="K355" s="13" t="s">
        <v>1235</v>
      </c>
      <c r="L355" s="13" t="s">
        <v>1216</v>
      </c>
      <c r="M355" s="13" t="s">
        <v>1224</v>
      </c>
      <c r="N355" s="13" t="s">
        <v>1212</v>
      </c>
    </row>
    <row r="356" ht="27" spans="1:14">
      <c r="A356" s="11"/>
      <c r="B356" s="15"/>
      <c r="C356" s="13"/>
      <c r="D356" s="16"/>
      <c r="E356" s="16"/>
      <c r="F356" s="12"/>
      <c r="G356" s="15" t="s">
        <v>1237</v>
      </c>
      <c r="H356" s="12" t="s">
        <v>1238</v>
      </c>
      <c r="I356" s="12" t="s">
        <v>1817</v>
      </c>
      <c r="J356" s="15" t="s">
        <v>1222</v>
      </c>
      <c r="K356" s="13" t="s">
        <v>1223</v>
      </c>
      <c r="L356" s="13"/>
      <c r="M356" s="13" t="s">
        <v>1233</v>
      </c>
      <c r="N356" s="13" t="s">
        <v>1222</v>
      </c>
    </row>
    <row r="357" ht="13.5" spans="1:14">
      <c r="A357" s="11"/>
      <c r="B357" s="12" t="s">
        <v>1818</v>
      </c>
      <c r="C357" s="13">
        <v>10</v>
      </c>
      <c r="D357" s="14">
        <v>2031.3</v>
      </c>
      <c r="E357" s="14">
        <v>4500</v>
      </c>
      <c r="F357" s="12" t="s">
        <v>1819</v>
      </c>
      <c r="G357" s="15" t="s">
        <v>1205</v>
      </c>
      <c r="H357" s="12" t="s">
        <v>1206</v>
      </c>
      <c r="I357" s="12" t="s">
        <v>1811</v>
      </c>
      <c r="J357" s="15" t="s">
        <v>1292</v>
      </c>
      <c r="K357" s="13" t="s">
        <v>1392</v>
      </c>
      <c r="L357" s="13" t="s">
        <v>1230</v>
      </c>
      <c r="M357" s="13" t="s">
        <v>1211</v>
      </c>
      <c r="N357" s="13" t="s">
        <v>1295</v>
      </c>
    </row>
    <row r="358" ht="40.5" spans="1:14">
      <c r="A358" s="11"/>
      <c r="B358" s="15"/>
      <c r="C358" s="13"/>
      <c r="D358" s="16"/>
      <c r="E358" s="16"/>
      <c r="F358" s="12"/>
      <c r="G358" s="15"/>
      <c r="H358" s="12" t="s">
        <v>1213</v>
      </c>
      <c r="I358" s="12" t="s">
        <v>1820</v>
      </c>
      <c r="J358" s="15" t="s">
        <v>1292</v>
      </c>
      <c r="K358" s="13" t="s">
        <v>1821</v>
      </c>
      <c r="L358" s="13" t="s">
        <v>1571</v>
      </c>
      <c r="M358" s="13" t="s">
        <v>1211</v>
      </c>
      <c r="N358" s="13" t="s">
        <v>1295</v>
      </c>
    </row>
    <row r="359" ht="40.5" spans="1:14">
      <c r="A359" s="11"/>
      <c r="B359" s="15"/>
      <c r="C359" s="13"/>
      <c r="D359" s="16"/>
      <c r="E359" s="16"/>
      <c r="F359" s="12"/>
      <c r="G359" s="15"/>
      <c r="H359" s="12" t="s">
        <v>1217</v>
      </c>
      <c r="I359" s="12" t="s">
        <v>1822</v>
      </c>
      <c r="J359" s="15" t="s">
        <v>1260</v>
      </c>
      <c r="K359" s="13" t="s">
        <v>1215</v>
      </c>
      <c r="L359" s="13" t="s">
        <v>1216</v>
      </c>
      <c r="M359" s="13" t="s">
        <v>1211</v>
      </c>
      <c r="N359" s="13" t="s">
        <v>1212</v>
      </c>
    </row>
    <row r="360" ht="25" customHeight="true" spans="1:14">
      <c r="A360" s="11"/>
      <c r="B360" s="15"/>
      <c r="C360" s="13"/>
      <c r="D360" s="16"/>
      <c r="E360" s="16"/>
      <c r="F360" s="12"/>
      <c r="G360" s="15" t="s">
        <v>1219</v>
      </c>
      <c r="H360" s="12" t="s">
        <v>1220</v>
      </c>
      <c r="I360" s="12" t="s">
        <v>1823</v>
      </c>
      <c r="J360" s="15" t="s">
        <v>1208</v>
      </c>
      <c r="K360" s="13" t="s">
        <v>1235</v>
      </c>
      <c r="L360" s="13" t="s">
        <v>1216</v>
      </c>
      <c r="M360" s="13" t="s">
        <v>1224</v>
      </c>
      <c r="N360" s="13" t="s">
        <v>1212</v>
      </c>
    </row>
    <row r="361" ht="13.5" spans="1:14">
      <c r="A361" s="11"/>
      <c r="B361" s="12" t="s">
        <v>1824</v>
      </c>
      <c r="C361" s="13">
        <v>10</v>
      </c>
      <c r="D361" s="14">
        <v>658.8</v>
      </c>
      <c r="E361" s="14">
        <v>1440</v>
      </c>
      <c r="F361" s="12" t="s">
        <v>1825</v>
      </c>
      <c r="G361" s="15" t="s">
        <v>1205</v>
      </c>
      <c r="H361" s="12" t="s">
        <v>1206</v>
      </c>
      <c r="I361" s="12" t="s">
        <v>1811</v>
      </c>
      <c r="J361" s="15" t="s">
        <v>1812</v>
      </c>
      <c r="K361" s="13" t="s">
        <v>1392</v>
      </c>
      <c r="L361" s="13" t="s">
        <v>1230</v>
      </c>
      <c r="M361" s="13" t="s">
        <v>1231</v>
      </c>
      <c r="N361" s="13" t="s">
        <v>1295</v>
      </c>
    </row>
    <row r="362" ht="27" spans="1:14">
      <c r="A362" s="11"/>
      <c r="B362" s="15"/>
      <c r="C362" s="13"/>
      <c r="D362" s="16"/>
      <c r="E362" s="16"/>
      <c r="F362" s="12"/>
      <c r="G362" s="15"/>
      <c r="H362" s="12" t="s">
        <v>1213</v>
      </c>
      <c r="I362" s="12" t="s">
        <v>1826</v>
      </c>
      <c r="J362" s="15" t="s">
        <v>1292</v>
      </c>
      <c r="K362" s="13" t="s">
        <v>1821</v>
      </c>
      <c r="L362" s="13" t="s">
        <v>1571</v>
      </c>
      <c r="M362" s="13" t="s">
        <v>1231</v>
      </c>
      <c r="N362" s="13" t="s">
        <v>1295</v>
      </c>
    </row>
    <row r="363" ht="27" spans="1:14">
      <c r="A363" s="11"/>
      <c r="B363" s="15"/>
      <c r="C363" s="13"/>
      <c r="D363" s="16"/>
      <c r="E363" s="16"/>
      <c r="F363" s="12"/>
      <c r="G363" s="15"/>
      <c r="H363" s="12" t="s">
        <v>1217</v>
      </c>
      <c r="I363" s="12" t="s">
        <v>1827</v>
      </c>
      <c r="J363" s="15" t="s">
        <v>1260</v>
      </c>
      <c r="K363" s="13" t="s">
        <v>1215</v>
      </c>
      <c r="L363" s="13" t="s">
        <v>1216</v>
      </c>
      <c r="M363" s="13" t="s">
        <v>1211</v>
      </c>
      <c r="N363" s="13" t="s">
        <v>1212</v>
      </c>
    </row>
    <row r="364" ht="40.5" spans="1:14">
      <c r="A364" s="11"/>
      <c r="B364" s="15"/>
      <c r="C364" s="13"/>
      <c r="D364" s="16"/>
      <c r="E364" s="16"/>
      <c r="F364" s="12"/>
      <c r="G364" s="15" t="s">
        <v>1219</v>
      </c>
      <c r="H364" s="12" t="s">
        <v>1220</v>
      </c>
      <c r="I364" s="12" t="s">
        <v>1828</v>
      </c>
      <c r="J364" s="15" t="s">
        <v>1441</v>
      </c>
      <c r="K364" s="13" t="s">
        <v>1235</v>
      </c>
      <c r="L364" s="13" t="s">
        <v>1216</v>
      </c>
      <c r="M364" s="13" t="s">
        <v>1224</v>
      </c>
      <c r="N364" s="13" t="s">
        <v>1212</v>
      </c>
    </row>
    <row r="365" ht="27" spans="1:14">
      <c r="A365" s="11"/>
      <c r="B365" s="15"/>
      <c r="C365" s="13"/>
      <c r="D365" s="16"/>
      <c r="E365" s="16"/>
      <c r="F365" s="12"/>
      <c r="G365" s="15" t="s">
        <v>1237</v>
      </c>
      <c r="H365" s="12" t="s">
        <v>1238</v>
      </c>
      <c r="I365" s="12" t="s">
        <v>1829</v>
      </c>
      <c r="J365" s="15" t="s">
        <v>1222</v>
      </c>
      <c r="K365" s="13" t="s">
        <v>1223</v>
      </c>
      <c r="L365" s="13"/>
      <c r="M365" s="13" t="s">
        <v>1233</v>
      </c>
      <c r="N365" s="13" t="s">
        <v>1222</v>
      </c>
    </row>
    <row r="366" ht="27" spans="1:14">
      <c r="A366" s="11"/>
      <c r="B366" s="12" t="s">
        <v>1830</v>
      </c>
      <c r="C366" s="13">
        <v>10</v>
      </c>
      <c r="D366" s="14">
        <v>22000</v>
      </c>
      <c r="E366" s="14">
        <v>87000</v>
      </c>
      <c r="F366" s="12" t="s">
        <v>1831</v>
      </c>
      <c r="G366" s="15" t="s">
        <v>1205</v>
      </c>
      <c r="H366" s="12" t="s">
        <v>1206</v>
      </c>
      <c r="I366" s="12" t="s">
        <v>1832</v>
      </c>
      <c r="J366" s="15" t="s">
        <v>1208</v>
      </c>
      <c r="K366" s="13" t="s">
        <v>1833</v>
      </c>
      <c r="L366" s="13" t="s">
        <v>1834</v>
      </c>
      <c r="M366" s="13" t="s">
        <v>1231</v>
      </c>
      <c r="N366" s="13" t="s">
        <v>1212</v>
      </c>
    </row>
    <row r="367" ht="13.5" spans="1:14">
      <c r="A367" s="11"/>
      <c r="B367" s="15"/>
      <c r="C367" s="13"/>
      <c r="D367" s="42"/>
      <c r="E367" s="42"/>
      <c r="F367" s="12"/>
      <c r="G367" s="15"/>
      <c r="H367" s="12" t="s">
        <v>1213</v>
      </c>
      <c r="I367" s="12" t="s">
        <v>1835</v>
      </c>
      <c r="J367" s="15" t="s">
        <v>1208</v>
      </c>
      <c r="K367" s="13" t="s">
        <v>1235</v>
      </c>
      <c r="L367" s="13" t="s">
        <v>1216</v>
      </c>
      <c r="M367" s="13" t="s">
        <v>1231</v>
      </c>
      <c r="N367" s="13" t="s">
        <v>1212</v>
      </c>
    </row>
    <row r="368" ht="13.5" spans="1:14">
      <c r="A368" s="11"/>
      <c r="B368" s="15"/>
      <c r="C368" s="13"/>
      <c r="D368" s="42"/>
      <c r="E368" s="42"/>
      <c r="F368" s="12"/>
      <c r="G368" s="15"/>
      <c r="H368" s="12" t="s">
        <v>1217</v>
      </c>
      <c r="I368" s="12" t="s">
        <v>1836</v>
      </c>
      <c r="J368" s="15" t="s">
        <v>1208</v>
      </c>
      <c r="K368" s="13" t="s">
        <v>1235</v>
      </c>
      <c r="L368" s="13" t="s">
        <v>1216</v>
      </c>
      <c r="M368" s="13" t="s">
        <v>1211</v>
      </c>
      <c r="N368" s="13" t="s">
        <v>1212</v>
      </c>
    </row>
    <row r="369" ht="27" spans="1:14">
      <c r="A369" s="11"/>
      <c r="B369" s="15"/>
      <c r="C369" s="13"/>
      <c r="D369" s="42"/>
      <c r="E369" s="42"/>
      <c r="F369" s="12"/>
      <c r="G369" s="15" t="s">
        <v>1219</v>
      </c>
      <c r="H369" s="12" t="s">
        <v>1220</v>
      </c>
      <c r="I369" s="12" t="s">
        <v>1837</v>
      </c>
      <c r="J369" s="15" t="s">
        <v>1208</v>
      </c>
      <c r="K369" s="13" t="s">
        <v>1235</v>
      </c>
      <c r="L369" s="13" t="s">
        <v>1216</v>
      </c>
      <c r="M369" s="13" t="s">
        <v>1224</v>
      </c>
      <c r="N369" s="13" t="s">
        <v>1212</v>
      </c>
    </row>
    <row r="370" ht="13.5" spans="1:14">
      <c r="A370" s="11"/>
      <c r="B370" s="15"/>
      <c r="C370" s="13"/>
      <c r="D370" s="42"/>
      <c r="E370" s="42"/>
      <c r="F370" s="12"/>
      <c r="G370" s="15" t="s">
        <v>1237</v>
      </c>
      <c r="H370" s="12" t="s">
        <v>1238</v>
      </c>
      <c r="I370" s="12" t="s">
        <v>1838</v>
      </c>
      <c r="J370" s="15" t="s">
        <v>1222</v>
      </c>
      <c r="K370" s="13" t="s">
        <v>1223</v>
      </c>
      <c r="L370" s="13"/>
      <c r="M370" s="13" t="s">
        <v>1233</v>
      </c>
      <c r="N370" s="13" t="s">
        <v>1222</v>
      </c>
    </row>
    <row r="371" ht="27" spans="1:14">
      <c r="A371" s="17" t="s">
        <v>1808</v>
      </c>
      <c r="B371" s="12" t="s">
        <v>1839</v>
      </c>
      <c r="C371" s="13">
        <v>10</v>
      </c>
      <c r="D371" s="14">
        <v>6030.72</v>
      </c>
      <c r="E371" s="14">
        <v>10125</v>
      </c>
      <c r="F371" s="54" t="s">
        <v>1840</v>
      </c>
      <c r="G371" s="15" t="s">
        <v>1205</v>
      </c>
      <c r="H371" s="12" t="s">
        <v>1206</v>
      </c>
      <c r="I371" s="12" t="s">
        <v>1841</v>
      </c>
      <c r="J371" s="15" t="s">
        <v>1292</v>
      </c>
      <c r="K371" s="13" t="s">
        <v>1570</v>
      </c>
      <c r="L371" s="13" t="s">
        <v>1834</v>
      </c>
      <c r="M371" s="13" t="s">
        <v>1211</v>
      </c>
      <c r="N371" s="13" t="s">
        <v>1295</v>
      </c>
    </row>
    <row r="372" ht="27" spans="1:14">
      <c r="A372" s="20"/>
      <c r="B372" s="15"/>
      <c r="C372" s="13"/>
      <c r="D372" s="16"/>
      <c r="E372" s="16"/>
      <c r="F372" s="54"/>
      <c r="G372" s="15"/>
      <c r="H372" s="12" t="s">
        <v>1213</v>
      </c>
      <c r="I372" s="12" t="s">
        <v>1842</v>
      </c>
      <c r="J372" s="15" t="s">
        <v>1208</v>
      </c>
      <c r="K372" s="13" t="s">
        <v>1235</v>
      </c>
      <c r="L372" s="13" t="s">
        <v>1216</v>
      </c>
      <c r="M372" s="13" t="s">
        <v>1231</v>
      </c>
      <c r="N372" s="13" t="s">
        <v>1212</v>
      </c>
    </row>
    <row r="373" ht="27" spans="1:14">
      <c r="A373" s="20"/>
      <c r="B373" s="15"/>
      <c r="C373" s="13"/>
      <c r="D373" s="16"/>
      <c r="E373" s="16"/>
      <c r="F373" s="54"/>
      <c r="G373" s="15"/>
      <c r="H373" s="12" t="s">
        <v>1217</v>
      </c>
      <c r="I373" s="12" t="s">
        <v>1843</v>
      </c>
      <c r="J373" s="15" t="s">
        <v>1208</v>
      </c>
      <c r="K373" s="13" t="s">
        <v>1235</v>
      </c>
      <c r="L373" s="13" t="s">
        <v>1216</v>
      </c>
      <c r="M373" s="13" t="s">
        <v>1231</v>
      </c>
      <c r="N373" s="13" t="s">
        <v>1212</v>
      </c>
    </row>
    <row r="374" ht="40.5" spans="1:14">
      <c r="A374" s="20"/>
      <c r="B374" s="15"/>
      <c r="C374" s="13"/>
      <c r="D374" s="16"/>
      <c r="E374" s="16"/>
      <c r="F374" s="54"/>
      <c r="G374" s="15" t="s">
        <v>1219</v>
      </c>
      <c r="H374" s="12" t="s">
        <v>1220</v>
      </c>
      <c r="I374" s="12" t="s">
        <v>1844</v>
      </c>
      <c r="J374" s="15" t="s">
        <v>1208</v>
      </c>
      <c r="K374" s="13" t="s">
        <v>1235</v>
      </c>
      <c r="L374" s="13" t="s">
        <v>1216</v>
      </c>
      <c r="M374" s="13" t="s">
        <v>1224</v>
      </c>
      <c r="N374" s="13" t="s">
        <v>1212</v>
      </c>
    </row>
    <row r="375" ht="13.5" spans="1:14">
      <c r="A375" s="20"/>
      <c r="B375" s="15"/>
      <c r="C375" s="13"/>
      <c r="D375" s="16"/>
      <c r="E375" s="16"/>
      <c r="F375" s="54"/>
      <c r="G375" s="15" t="s">
        <v>1237</v>
      </c>
      <c r="H375" s="12" t="s">
        <v>1238</v>
      </c>
      <c r="I375" s="12" t="s">
        <v>1803</v>
      </c>
      <c r="J375" s="15" t="s">
        <v>1222</v>
      </c>
      <c r="K375" s="13" t="s">
        <v>1223</v>
      </c>
      <c r="L375" s="13"/>
      <c r="M375" s="13" t="s">
        <v>1233</v>
      </c>
      <c r="N375" s="13" t="s">
        <v>1222</v>
      </c>
    </row>
    <row r="376" ht="13.5" spans="1:14">
      <c r="A376" s="20"/>
      <c r="B376" s="12" t="s">
        <v>1845</v>
      </c>
      <c r="C376" s="13">
        <v>10</v>
      </c>
      <c r="D376" s="14">
        <v>999</v>
      </c>
      <c r="E376" s="14">
        <v>4560</v>
      </c>
      <c r="F376" s="12" t="s">
        <v>1846</v>
      </c>
      <c r="G376" s="15" t="s">
        <v>1205</v>
      </c>
      <c r="H376" s="12" t="s">
        <v>1206</v>
      </c>
      <c r="I376" s="12" t="s">
        <v>1847</v>
      </c>
      <c r="J376" s="15" t="s">
        <v>1208</v>
      </c>
      <c r="K376" s="13">
        <v>228000</v>
      </c>
      <c r="L376" s="13" t="s">
        <v>1834</v>
      </c>
      <c r="M376" s="13" t="s">
        <v>1231</v>
      </c>
      <c r="N376" s="13" t="s">
        <v>1212</v>
      </c>
    </row>
    <row r="377" ht="13.5" spans="1:14">
      <c r="A377" s="20"/>
      <c r="B377" s="15"/>
      <c r="C377" s="13"/>
      <c r="D377" s="16"/>
      <c r="E377" s="16"/>
      <c r="F377" s="12"/>
      <c r="G377" s="15"/>
      <c r="H377" s="12" t="s">
        <v>1213</v>
      </c>
      <c r="I377" s="12" t="s">
        <v>1848</v>
      </c>
      <c r="J377" s="15" t="s">
        <v>1208</v>
      </c>
      <c r="K377" s="13" t="s">
        <v>1235</v>
      </c>
      <c r="L377" s="13" t="s">
        <v>1216</v>
      </c>
      <c r="M377" s="13" t="s">
        <v>1231</v>
      </c>
      <c r="N377" s="13" t="s">
        <v>1212</v>
      </c>
    </row>
    <row r="378" ht="27" spans="1:14">
      <c r="A378" s="20"/>
      <c r="B378" s="15"/>
      <c r="C378" s="13"/>
      <c r="D378" s="16"/>
      <c r="E378" s="16"/>
      <c r="F378" s="12"/>
      <c r="G378" s="15"/>
      <c r="H378" s="12" t="s">
        <v>1217</v>
      </c>
      <c r="I378" s="12" t="s">
        <v>1849</v>
      </c>
      <c r="J378" s="15" t="s">
        <v>1208</v>
      </c>
      <c r="K378" s="13" t="s">
        <v>1235</v>
      </c>
      <c r="L378" s="13" t="s">
        <v>1216</v>
      </c>
      <c r="M378" s="13" t="s">
        <v>1211</v>
      </c>
      <c r="N378" s="13" t="s">
        <v>1212</v>
      </c>
    </row>
    <row r="379" ht="27" spans="1:14">
      <c r="A379" s="20"/>
      <c r="B379" s="15"/>
      <c r="C379" s="13"/>
      <c r="D379" s="16"/>
      <c r="E379" s="16"/>
      <c r="F379" s="12"/>
      <c r="G379" s="15" t="s">
        <v>1219</v>
      </c>
      <c r="H379" s="12" t="s">
        <v>1220</v>
      </c>
      <c r="I379" s="12" t="s">
        <v>1850</v>
      </c>
      <c r="J379" s="15" t="s">
        <v>1208</v>
      </c>
      <c r="K379" s="13" t="s">
        <v>1543</v>
      </c>
      <c r="L379" s="13" t="s">
        <v>1216</v>
      </c>
      <c r="M379" s="13" t="s">
        <v>1224</v>
      </c>
      <c r="N379" s="13" t="s">
        <v>1212</v>
      </c>
    </row>
    <row r="380" ht="13.5" spans="1:14">
      <c r="A380" s="20"/>
      <c r="B380" s="15"/>
      <c r="C380" s="13"/>
      <c r="D380" s="16"/>
      <c r="E380" s="16"/>
      <c r="F380" s="12"/>
      <c r="G380" s="15" t="s">
        <v>1237</v>
      </c>
      <c r="H380" s="12" t="s">
        <v>1238</v>
      </c>
      <c r="I380" s="12" t="s">
        <v>1838</v>
      </c>
      <c r="J380" s="15" t="s">
        <v>1222</v>
      </c>
      <c r="K380" s="13" t="s">
        <v>1223</v>
      </c>
      <c r="L380" s="13"/>
      <c r="M380" s="13" t="s">
        <v>1233</v>
      </c>
      <c r="N380" s="13" t="s">
        <v>1222</v>
      </c>
    </row>
    <row r="381" ht="13.5" spans="1:14">
      <c r="A381" s="20"/>
      <c r="B381" s="12" t="s">
        <v>1851</v>
      </c>
      <c r="C381" s="13">
        <v>10</v>
      </c>
      <c r="D381" s="14">
        <v>6888</v>
      </c>
      <c r="E381" s="14">
        <v>15525</v>
      </c>
      <c r="F381" s="12" t="s">
        <v>1852</v>
      </c>
      <c r="G381" s="15" t="s">
        <v>1205</v>
      </c>
      <c r="H381" s="12" t="s">
        <v>1206</v>
      </c>
      <c r="I381" s="12" t="s">
        <v>1853</v>
      </c>
      <c r="J381" s="15" t="s">
        <v>1208</v>
      </c>
      <c r="K381" s="13">
        <v>820000</v>
      </c>
      <c r="L381" s="13" t="s">
        <v>1834</v>
      </c>
      <c r="M381" s="13" t="s">
        <v>1233</v>
      </c>
      <c r="N381" s="13" t="s">
        <v>1212</v>
      </c>
    </row>
    <row r="382" ht="13.5" spans="1:14">
      <c r="A382" s="20"/>
      <c r="B382" s="15"/>
      <c r="C382" s="13"/>
      <c r="D382" s="16"/>
      <c r="E382" s="16"/>
      <c r="F382" s="12"/>
      <c r="G382" s="15"/>
      <c r="H382" s="12" t="s">
        <v>1213</v>
      </c>
      <c r="I382" s="12" t="s">
        <v>1848</v>
      </c>
      <c r="J382" s="15" t="s">
        <v>1208</v>
      </c>
      <c r="K382" s="13" t="s">
        <v>1235</v>
      </c>
      <c r="L382" s="13" t="s">
        <v>1216</v>
      </c>
      <c r="M382" s="13" t="s">
        <v>1211</v>
      </c>
      <c r="N382" s="13" t="s">
        <v>1212</v>
      </c>
    </row>
    <row r="383" ht="27" spans="1:14">
      <c r="A383" s="20"/>
      <c r="B383" s="15"/>
      <c r="C383" s="13"/>
      <c r="D383" s="16"/>
      <c r="E383" s="16"/>
      <c r="F383" s="12"/>
      <c r="G383" s="15"/>
      <c r="H383" s="12" t="s">
        <v>1217</v>
      </c>
      <c r="I383" s="12" t="s">
        <v>1854</v>
      </c>
      <c r="J383" s="15" t="s">
        <v>1208</v>
      </c>
      <c r="K383" s="13" t="s">
        <v>1235</v>
      </c>
      <c r="L383" s="13" t="s">
        <v>1216</v>
      </c>
      <c r="M383" s="13" t="s">
        <v>1211</v>
      </c>
      <c r="N383" s="13" t="s">
        <v>1212</v>
      </c>
    </row>
    <row r="384" ht="40.5" spans="1:14">
      <c r="A384" s="20"/>
      <c r="B384" s="15"/>
      <c r="C384" s="13"/>
      <c r="D384" s="16"/>
      <c r="E384" s="16"/>
      <c r="F384" s="12"/>
      <c r="G384" s="15" t="s">
        <v>1219</v>
      </c>
      <c r="H384" s="12" t="s">
        <v>1220</v>
      </c>
      <c r="I384" s="12" t="s">
        <v>1855</v>
      </c>
      <c r="J384" s="15" t="s">
        <v>1208</v>
      </c>
      <c r="K384" s="13" t="s">
        <v>1235</v>
      </c>
      <c r="L384" s="13" t="s">
        <v>1216</v>
      </c>
      <c r="M384" s="13" t="s">
        <v>1224</v>
      </c>
      <c r="N384" s="13" t="s">
        <v>1212</v>
      </c>
    </row>
    <row r="385" ht="13.5" spans="1:14">
      <c r="A385" s="20"/>
      <c r="B385" s="15"/>
      <c r="C385" s="13"/>
      <c r="D385" s="16"/>
      <c r="E385" s="16"/>
      <c r="F385" s="12"/>
      <c r="G385" s="15" t="s">
        <v>1237</v>
      </c>
      <c r="H385" s="12" t="s">
        <v>1238</v>
      </c>
      <c r="I385" s="12" t="s">
        <v>1838</v>
      </c>
      <c r="J385" s="15" t="s">
        <v>1222</v>
      </c>
      <c r="K385" s="13" t="s">
        <v>1223</v>
      </c>
      <c r="L385" s="13"/>
      <c r="M385" s="13" t="s">
        <v>1233</v>
      </c>
      <c r="N385" s="13" t="s">
        <v>1222</v>
      </c>
    </row>
    <row r="386" ht="13.5" spans="1:14">
      <c r="A386" s="20"/>
      <c r="B386" s="12" t="s">
        <v>1856</v>
      </c>
      <c r="C386" s="13">
        <v>10</v>
      </c>
      <c r="D386" s="14">
        <v>4012</v>
      </c>
      <c r="E386" s="14">
        <v>7599</v>
      </c>
      <c r="F386" s="12" t="s">
        <v>1857</v>
      </c>
      <c r="G386" s="15" t="s">
        <v>1205</v>
      </c>
      <c r="H386" s="12" t="s">
        <v>1206</v>
      </c>
      <c r="I386" s="12" t="s">
        <v>1858</v>
      </c>
      <c r="J386" s="15" t="s">
        <v>1208</v>
      </c>
      <c r="K386" s="13">
        <v>280</v>
      </c>
      <c r="L386" s="13" t="s">
        <v>1834</v>
      </c>
      <c r="M386" s="13" t="s">
        <v>1211</v>
      </c>
      <c r="N386" s="13" t="s">
        <v>1212</v>
      </c>
    </row>
    <row r="387" ht="27" spans="1:14">
      <c r="A387" s="20"/>
      <c r="B387" s="15"/>
      <c r="C387" s="13"/>
      <c r="D387" s="16"/>
      <c r="E387" s="16"/>
      <c r="F387" s="12"/>
      <c r="G387" s="15"/>
      <c r="H387" s="12" t="s">
        <v>1213</v>
      </c>
      <c r="I387" s="12" t="s">
        <v>1859</v>
      </c>
      <c r="J387" s="15" t="s">
        <v>1208</v>
      </c>
      <c r="K387" s="13" t="s">
        <v>1235</v>
      </c>
      <c r="L387" s="13" t="s">
        <v>1216</v>
      </c>
      <c r="M387" s="13" t="s">
        <v>1211</v>
      </c>
      <c r="N387" s="13" t="s">
        <v>1212</v>
      </c>
    </row>
    <row r="388" ht="27" spans="1:14">
      <c r="A388" s="20"/>
      <c r="B388" s="15"/>
      <c r="C388" s="13"/>
      <c r="D388" s="16"/>
      <c r="E388" s="16"/>
      <c r="F388" s="12"/>
      <c r="G388" s="15"/>
      <c r="H388" s="12" t="s">
        <v>1217</v>
      </c>
      <c r="I388" s="12" t="s">
        <v>1860</v>
      </c>
      <c r="J388" s="15" t="s">
        <v>1208</v>
      </c>
      <c r="K388" s="13" t="s">
        <v>1235</v>
      </c>
      <c r="L388" s="13" t="s">
        <v>1216</v>
      </c>
      <c r="M388" s="13" t="s">
        <v>1233</v>
      </c>
      <c r="N388" s="13" t="s">
        <v>1212</v>
      </c>
    </row>
    <row r="389" ht="13.5" spans="1:14">
      <c r="A389" s="20"/>
      <c r="B389" s="15"/>
      <c r="C389" s="13"/>
      <c r="D389" s="16"/>
      <c r="E389" s="16"/>
      <c r="F389" s="12"/>
      <c r="G389" s="15" t="s">
        <v>1219</v>
      </c>
      <c r="H389" s="12" t="s">
        <v>1220</v>
      </c>
      <c r="I389" s="12" t="s">
        <v>1861</v>
      </c>
      <c r="J389" s="15" t="s">
        <v>1208</v>
      </c>
      <c r="K389" s="13" t="s">
        <v>1235</v>
      </c>
      <c r="L389" s="13" t="s">
        <v>1216</v>
      </c>
      <c r="M389" s="13" t="s">
        <v>1224</v>
      </c>
      <c r="N389" s="13" t="s">
        <v>1212</v>
      </c>
    </row>
    <row r="390" ht="13.5" spans="1:14">
      <c r="A390" s="20"/>
      <c r="B390" s="15"/>
      <c r="C390" s="13"/>
      <c r="D390" s="16"/>
      <c r="E390" s="16"/>
      <c r="F390" s="12"/>
      <c r="G390" s="15" t="s">
        <v>1237</v>
      </c>
      <c r="H390" s="12" t="s">
        <v>1238</v>
      </c>
      <c r="I390" s="12" t="s">
        <v>1862</v>
      </c>
      <c r="J390" s="15" t="s">
        <v>1222</v>
      </c>
      <c r="K390" s="13" t="s">
        <v>1223</v>
      </c>
      <c r="L390" s="13"/>
      <c r="M390" s="13" t="s">
        <v>1233</v>
      </c>
      <c r="N390" s="13" t="s">
        <v>1222</v>
      </c>
    </row>
    <row r="391" ht="13.5" spans="1:14">
      <c r="A391" s="20"/>
      <c r="B391" s="12" t="s">
        <v>1863</v>
      </c>
      <c r="C391" s="13">
        <v>10</v>
      </c>
      <c r="D391" s="14">
        <v>2400</v>
      </c>
      <c r="E391" s="14">
        <v>3000</v>
      </c>
      <c r="F391" s="12" t="s">
        <v>1864</v>
      </c>
      <c r="G391" s="15" t="s">
        <v>1205</v>
      </c>
      <c r="H391" s="12" t="s">
        <v>1206</v>
      </c>
      <c r="I391" s="12" t="s">
        <v>1865</v>
      </c>
      <c r="J391" s="15" t="s">
        <v>1208</v>
      </c>
      <c r="K391" s="13" t="s">
        <v>1570</v>
      </c>
      <c r="L391" s="13" t="s">
        <v>1571</v>
      </c>
      <c r="M391" s="13" t="s">
        <v>1211</v>
      </c>
      <c r="N391" s="13" t="s">
        <v>1212</v>
      </c>
    </row>
    <row r="392" ht="27" spans="1:14">
      <c r="A392" s="20"/>
      <c r="B392" s="15"/>
      <c r="C392" s="13"/>
      <c r="D392" s="16"/>
      <c r="E392" s="16"/>
      <c r="F392" s="12"/>
      <c r="G392" s="15"/>
      <c r="H392" s="12" t="s">
        <v>1213</v>
      </c>
      <c r="I392" s="12" t="s">
        <v>1866</v>
      </c>
      <c r="J392" s="15" t="s">
        <v>1208</v>
      </c>
      <c r="K392" s="13" t="s">
        <v>1235</v>
      </c>
      <c r="L392" s="13" t="s">
        <v>1216</v>
      </c>
      <c r="M392" s="13" t="s">
        <v>1231</v>
      </c>
      <c r="N392" s="13" t="s">
        <v>1212</v>
      </c>
    </row>
    <row r="393" ht="27" spans="1:14">
      <c r="A393" s="20"/>
      <c r="B393" s="15"/>
      <c r="C393" s="13"/>
      <c r="D393" s="16"/>
      <c r="E393" s="16"/>
      <c r="F393" s="12"/>
      <c r="G393" s="15"/>
      <c r="H393" s="12" t="s">
        <v>1217</v>
      </c>
      <c r="I393" s="12" t="s">
        <v>1867</v>
      </c>
      <c r="J393" s="15" t="s">
        <v>1208</v>
      </c>
      <c r="K393" s="13" t="s">
        <v>1235</v>
      </c>
      <c r="L393" s="13" t="s">
        <v>1216</v>
      </c>
      <c r="M393" s="13" t="s">
        <v>1231</v>
      </c>
      <c r="N393" s="13" t="s">
        <v>1212</v>
      </c>
    </row>
    <row r="394" ht="27" spans="1:14">
      <c r="A394" s="20"/>
      <c r="B394" s="15"/>
      <c r="C394" s="13"/>
      <c r="D394" s="16"/>
      <c r="E394" s="16"/>
      <c r="F394" s="12"/>
      <c r="G394" s="15" t="s">
        <v>1219</v>
      </c>
      <c r="H394" s="12" t="s">
        <v>1220</v>
      </c>
      <c r="I394" s="12" t="s">
        <v>1868</v>
      </c>
      <c r="J394" s="15" t="s">
        <v>1208</v>
      </c>
      <c r="K394" s="13" t="s">
        <v>1307</v>
      </c>
      <c r="L394" s="13" t="s">
        <v>1216</v>
      </c>
      <c r="M394" s="13" t="s">
        <v>1224</v>
      </c>
      <c r="N394" s="13" t="s">
        <v>1212</v>
      </c>
    </row>
    <row r="395" ht="13.5" spans="1:14">
      <c r="A395" s="20"/>
      <c r="B395" s="15"/>
      <c r="C395" s="13"/>
      <c r="D395" s="16"/>
      <c r="E395" s="16"/>
      <c r="F395" s="12"/>
      <c r="G395" s="15" t="s">
        <v>1237</v>
      </c>
      <c r="H395" s="12" t="s">
        <v>1238</v>
      </c>
      <c r="I395" s="12" t="s">
        <v>1869</v>
      </c>
      <c r="J395" s="15" t="s">
        <v>1222</v>
      </c>
      <c r="K395" s="13" t="s">
        <v>1223</v>
      </c>
      <c r="L395" s="13"/>
      <c r="M395" s="13" t="s">
        <v>1233</v>
      </c>
      <c r="N395" s="13" t="s">
        <v>1222</v>
      </c>
    </row>
    <row r="396" ht="13.5" spans="1:14">
      <c r="A396" s="20"/>
      <c r="B396" s="12" t="s">
        <v>1870</v>
      </c>
      <c r="C396" s="13">
        <v>10</v>
      </c>
      <c r="D396" s="14">
        <v>660</v>
      </c>
      <c r="E396" s="14">
        <v>1498</v>
      </c>
      <c r="F396" s="12" t="s">
        <v>1852</v>
      </c>
      <c r="G396" s="15" t="s">
        <v>1205</v>
      </c>
      <c r="H396" s="12" t="s">
        <v>1206</v>
      </c>
      <c r="I396" s="12" t="s">
        <v>1871</v>
      </c>
      <c r="J396" s="15" t="s">
        <v>1208</v>
      </c>
      <c r="K396" s="13">
        <v>820000</v>
      </c>
      <c r="L396" s="13" t="s">
        <v>1294</v>
      </c>
      <c r="M396" s="13" t="s">
        <v>1211</v>
      </c>
      <c r="N396" s="13" t="s">
        <v>1212</v>
      </c>
    </row>
    <row r="397" ht="27" spans="1:14">
      <c r="A397" s="20"/>
      <c r="B397" s="15"/>
      <c r="C397" s="13"/>
      <c r="D397" s="16"/>
      <c r="E397" s="16"/>
      <c r="F397" s="12"/>
      <c r="G397" s="15"/>
      <c r="H397" s="12" t="s">
        <v>1213</v>
      </c>
      <c r="I397" s="12" t="s">
        <v>1872</v>
      </c>
      <c r="J397" s="15" t="s">
        <v>1208</v>
      </c>
      <c r="K397" s="13" t="s">
        <v>1235</v>
      </c>
      <c r="L397" s="13" t="s">
        <v>1216</v>
      </c>
      <c r="M397" s="13" t="s">
        <v>1231</v>
      </c>
      <c r="N397" s="13" t="s">
        <v>1212</v>
      </c>
    </row>
    <row r="398" ht="13.5" spans="1:14">
      <c r="A398" s="20"/>
      <c r="B398" s="15"/>
      <c r="C398" s="13"/>
      <c r="D398" s="16"/>
      <c r="E398" s="16"/>
      <c r="F398" s="12"/>
      <c r="G398" s="15"/>
      <c r="H398" s="12" t="s">
        <v>1217</v>
      </c>
      <c r="I398" s="12" t="s">
        <v>1873</v>
      </c>
      <c r="J398" s="15" t="s">
        <v>1208</v>
      </c>
      <c r="K398" s="13" t="s">
        <v>1235</v>
      </c>
      <c r="L398" s="13" t="s">
        <v>1216</v>
      </c>
      <c r="M398" s="13" t="s">
        <v>1231</v>
      </c>
      <c r="N398" s="13" t="s">
        <v>1212</v>
      </c>
    </row>
    <row r="399" ht="27" spans="1:14">
      <c r="A399" s="20"/>
      <c r="B399" s="15"/>
      <c r="C399" s="13"/>
      <c r="D399" s="16"/>
      <c r="E399" s="16"/>
      <c r="F399" s="12"/>
      <c r="G399" s="15" t="s">
        <v>1219</v>
      </c>
      <c r="H399" s="12" t="s">
        <v>1220</v>
      </c>
      <c r="I399" s="12" t="s">
        <v>1874</v>
      </c>
      <c r="J399" s="15" t="s">
        <v>1208</v>
      </c>
      <c r="K399" s="13" t="s">
        <v>1235</v>
      </c>
      <c r="L399" s="13" t="s">
        <v>1216</v>
      </c>
      <c r="M399" s="13" t="s">
        <v>1224</v>
      </c>
      <c r="N399" s="13" t="s">
        <v>1212</v>
      </c>
    </row>
    <row r="400" ht="13.5" spans="1:14">
      <c r="A400" s="23"/>
      <c r="B400" s="15"/>
      <c r="C400" s="13"/>
      <c r="D400" s="16"/>
      <c r="E400" s="16"/>
      <c r="F400" s="12"/>
      <c r="G400" s="15" t="s">
        <v>1237</v>
      </c>
      <c r="H400" s="12" t="s">
        <v>1238</v>
      </c>
      <c r="I400" s="12" t="s">
        <v>1875</v>
      </c>
      <c r="J400" s="15" t="s">
        <v>1222</v>
      </c>
      <c r="K400" s="13" t="s">
        <v>1223</v>
      </c>
      <c r="L400" s="13"/>
      <c r="M400" s="13" t="s">
        <v>1233</v>
      </c>
      <c r="N400" s="13" t="s">
        <v>1222</v>
      </c>
    </row>
    <row r="401" ht="13.5" spans="1:14">
      <c r="A401" s="11" t="s">
        <v>1808</v>
      </c>
      <c r="B401" s="12" t="s">
        <v>1876</v>
      </c>
      <c r="C401" s="13">
        <v>10</v>
      </c>
      <c r="D401" s="14">
        <v>16000</v>
      </c>
      <c r="E401" s="14">
        <v>50805.69</v>
      </c>
      <c r="F401" s="12" t="s">
        <v>1877</v>
      </c>
      <c r="G401" s="15" t="s">
        <v>1205</v>
      </c>
      <c r="H401" s="12" t="s">
        <v>1206</v>
      </c>
      <c r="I401" s="12" t="s">
        <v>1811</v>
      </c>
      <c r="J401" s="15" t="s">
        <v>1812</v>
      </c>
      <c r="K401" s="13" t="s">
        <v>1392</v>
      </c>
      <c r="L401" s="13" t="s">
        <v>1230</v>
      </c>
      <c r="M401" s="13" t="s">
        <v>1211</v>
      </c>
      <c r="N401" s="13" t="s">
        <v>1295</v>
      </c>
    </row>
    <row r="402" ht="27" spans="1:14">
      <c r="A402" s="11"/>
      <c r="B402" s="15"/>
      <c r="C402" s="13"/>
      <c r="D402" s="16"/>
      <c r="E402" s="16"/>
      <c r="F402" s="12"/>
      <c r="G402" s="15"/>
      <c r="H402" s="12" t="s">
        <v>1213</v>
      </c>
      <c r="I402" s="12" t="s">
        <v>1878</v>
      </c>
      <c r="J402" s="15" t="s">
        <v>1208</v>
      </c>
      <c r="K402" s="13" t="s">
        <v>1307</v>
      </c>
      <c r="L402" s="13" t="s">
        <v>1216</v>
      </c>
      <c r="M402" s="13" t="s">
        <v>1231</v>
      </c>
      <c r="N402" s="13" t="s">
        <v>1212</v>
      </c>
    </row>
    <row r="403" ht="27" spans="1:14">
      <c r="A403" s="11"/>
      <c r="B403" s="15"/>
      <c r="C403" s="13"/>
      <c r="D403" s="16"/>
      <c r="E403" s="16"/>
      <c r="F403" s="12"/>
      <c r="G403" s="15"/>
      <c r="H403" s="12" t="s">
        <v>1217</v>
      </c>
      <c r="I403" s="12" t="s">
        <v>1879</v>
      </c>
      <c r="J403" s="15" t="s">
        <v>1208</v>
      </c>
      <c r="K403" s="13" t="s">
        <v>1307</v>
      </c>
      <c r="L403" s="13" t="s">
        <v>1216</v>
      </c>
      <c r="M403" s="13" t="s">
        <v>1231</v>
      </c>
      <c r="N403" s="13" t="s">
        <v>1212</v>
      </c>
    </row>
    <row r="404" ht="40.5" spans="1:14">
      <c r="A404" s="11"/>
      <c r="B404" s="15"/>
      <c r="C404" s="13"/>
      <c r="D404" s="16"/>
      <c r="E404" s="16"/>
      <c r="F404" s="12"/>
      <c r="G404" s="15" t="s">
        <v>1219</v>
      </c>
      <c r="H404" s="12" t="s">
        <v>1220</v>
      </c>
      <c r="I404" s="12" t="s">
        <v>1880</v>
      </c>
      <c r="J404" s="15" t="s">
        <v>1222</v>
      </c>
      <c r="K404" s="13" t="s">
        <v>1223</v>
      </c>
      <c r="L404" s="13"/>
      <c r="M404" s="13" t="s">
        <v>1224</v>
      </c>
      <c r="N404" s="13" t="s">
        <v>1222</v>
      </c>
    </row>
    <row r="405" ht="27" spans="1:14">
      <c r="A405" s="11"/>
      <c r="B405" s="15"/>
      <c r="C405" s="13"/>
      <c r="D405" s="16"/>
      <c r="E405" s="16"/>
      <c r="F405" s="12"/>
      <c r="G405" s="15" t="s">
        <v>1237</v>
      </c>
      <c r="H405" s="12" t="s">
        <v>1238</v>
      </c>
      <c r="I405" s="12" t="s">
        <v>1881</v>
      </c>
      <c r="J405" s="15" t="s">
        <v>1222</v>
      </c>
      <c r="K405" s="13" t="s">
        <v>1223</v>
      </c>
      <c r="L405" s="13"/>
      <c r="M405" s="13" t="s">
        <v>1233</v>
      </c>
      <c r="N405" s="13" t="s">
        <v>1222</v>
      </c>
    </row>
    <row r="406" ht="27" spans="1:14">
      <c r="A406" s="11" t="s">
        <v>1882</v>
      </c>
      <c r="B406" s="12" t="s">
        <v>1883</v>
      </c>
      <c r="C406" s="13">
        <v>10</v>
      </c>
      <c r="D406" s="14">
        <v>1740</v>
      </c>
      <c r="E406" s="14">
        <v>5464.8</v>
      </c>
      <c r="F406" s="12" t="s">
        <v>1884</v>
      </c>
      <c r="G406" s="15" t="s">
        <v>1205</v>
      </c>
      <c r="H406" s="12" t="s">
        <v>1206</v>
      </c>
      <c r="I406" s="12" t="s">
        <v>1885</v>
      </c>
      <c r="J406" s="15" t="s">
        <v>1208</v>
      </c>
      <c r="K406" s="13" t="s">
        <v>1570</v>
      </c>
      <c r="L406" s="13" t="s">
        <v>1571</v>
      </c>
      <c r="M406" s="13" t="s">
        <v>1211</v>
      </c>
      <c r="N406" s="13" t="s">
        <v>1212</v>
      </c>
    </row>
    <row r="407" ht="27" spans="1:14">
      <c r="A407" s="11"/>
      <c r="B407" s="15"/>
      <c r="C407" s="13"/>
      <c r="D407" s="16"/>
      <c r="E407" s="16"/>
      <c r="F407" s="12"/>
      <c r="G407" s="15"/>
      <c r="H407" s="12" t="s">
        <v>1213</v>
      </c>
      <c r="I407" s="12" t="s">
        <v>1886</v>
      </c>
      <c r="J407" s="15" t="s">
        <v>1208</v>
      </c>
      <c r="K407" s="13" t="s">
        <v>1307</v>
      </c>
      <c r="L407" s="13" t="s">
        <v>1216</v>
      </c>
      <c r="M407" s="13" t="s">
        <v>1231</v>
      </c>
      <c r="N407" s="13" t="s">
        <v>1212</v>
      </c>
    </row>
    <row r="408" ht="27" spans="1:14">
      <c r="A408" s="11"/>
      <c r="B408" s="15"/>
      <c r="C408" s="13"/>
      <c r="D408" s="16"/>
      <c r="E408" s="16"/>
      <c r="F408" s="12"/>
      <c r="G408" s="15"/>
      <c r="H408" s="12" t="s">
        <v>1217</v>
      </c>
      <c r="I408" s="12" t="s">
        <v>1887</v>
      </c>
      <c r="J408" s="15" t="s">
        <v>1208</v>
      </c>
      <c r="K408" s="13" t="s">
        <v>1307</v>
      </c>
      <c r="L408" s="13" t="s">
        <v>1216</v>
      </c>
      <c r="M408" s="13" t="s">
        <v>1231</v>
      </c>
      <c r="N408" s="13" t="s">
        <v>1212</v>
      </c>
    </row>
    <row r="409" ht="27" spans="1:14">
      <c r="A409" s="11"/>
      <c r="B409" s="15"/>
      <c r="C409" s="13"/>
      <c r="D409" s="16"/>
      <c r="E409" s="16"/>
      <c r="F409" s="12"/>
      <c r="G409" s="15" t="s">
        <v>1219</v>
      </c>
      <c r="H409" s="12" t="s">
        <v>1220</v>
      </c>
      <c r="I409" s="12" t="s">
        <v>1888</v>
      </c>
      <c r="J409" s="15" t="s">
        <v>1222</v>
      </c>
      <c r="K409" s="13" t="s">
        <v>1223</v>
      </c>
      <c r="L409" s="13"/>
      <c r="M409" s="13" t="s">
        <v>1224</v>
      </c>
      <c r="N409" s="13" t="s">
        <v>1222</v>
      </c>
    </row>
    <row r="410" ht="13.5" spans="1:14">
      <c r="A410" s="11"/>
      <c r="B410" s="15"/>
      <c r="C410" s="13"/>
      <c r="D410" s="16"/>
      <c r="E410" s="16"/>
      <c r="F410" s="12"/>
      <c r="G410" s="15" t="s">
        <v>1237</v>
      </c>
      <c r="H410" s="12" t="s">
        <v>1238</v>
      </c>
      <c r="I410" s="12" t="s">
        <v>1889</v>
      </c>
      <c r="J410" s="15" t="s">
        <v>1208</v>
      </c>
      <c r="K410" s="13" t="s">
        <v>1307</v>
      </c>
      <c r="L410" s="13" t="s">
        <v>1216</v>
      </c>
      <c r="M410" s="13" t="s">
        <v>1233</v>
      </c>
      <c r="N410" s="13" t="s">
        <v>1212</v>
      </c>
    </row>
    <row r="411" ht="27" spans="1:14">
      <c r="A411" s="11"/>
      <c r="B411" s="12" t="s">
        <v>1890</v>
      </c>
      <c r="C411" s="13">
        <v>10</v>
      </c>
      <c r="D411" s="14">
        <v>834.6</v>
      </c>
      <c r="E411" s="14">
        <v>1728</v>
      </c>
      <c r="F411" s="12" t="s">
        <v>1891</v>
      </c>
      <c r="G411" s="15" t="s">
        <v>1205</v>
      </c>
      <c r="H411" s="12" t="s">
        <v>1206</v>
      </c>
      <c r="I411" s="12" t="s">
        <v>1892</v>
      </c>
      <c r="J411" s="15" t="s">
        <v>1208</v>
      </c>
      <c r="K411" s="13" t="s">
        <v>1570</v>
      </c>
      <c r="L411" s="13" t="s">
        <v>1294</v>
      </c>
      <c r="M411" s="13" t="s">
        <v>1211</v>
      </c>
      <c r="N411" s="13" t="s">
        <v>1212</v>
      </c>
    </row>
    <row r="412" ht="27" spans="1:14">
      <c r="A412" s="11"/>
      <c r="B412" s="15"/>
      <c r="C412" s="13"/>
      <c r="D412" s="16"/>
      <c r="E412" s="16"/>
      <c r="F412" s="12"/>
      <c r="G412" s="15"/>
      <c r="H412" s="12" t="s">
        <v>1213</v>
      </c>
      <c r="I412" s="12" t="s">
        <v>1893</v>
      </c>
      <c r="J412" s="15" t="s">
        <v>1208</v>
      </c>
      <c r="K412" s="13" t="s">
        <v>1307</v>
      </c>
      <c r="L412" s="13" t="s">
        <v>1216</v>
      </c>
      <c r="M412" s="13" t="s">
        <v>1231</v>
      </c>
      <c r="N412" s="13" t="s">
        <v>1212</v>
      </c>
    </row>
    <row r="413" ht="27" spans="1:14">
      <c r="A413" s="11"/>
      <c r="B413" s="15"/>
      <c r="C413" s="13"/>
      <c r="D413" s="16"/>
      <c r="E413" s="16"/>
      <c r="F413" s="12"/>
      <c r="G413" s="15"/>
      <c r="H413" s="12" t="s">
        <v>1217</v>
      </c>
      <c r="I413" s="12" t="s">
        <v>1894</v>
      </c>
      <c r="J413" s="15" t="s">
        <v>1208</v>
      </c>
      <c r="K413" s="13" t="s">
        <v>1307</v>
      </c>
      <c r="L413" s="13" t="s">
        <v>1216</v>
      </c>
      <c r="M413" s="13" t="s">
        <v>1231</v>
      </c>
      <c r="N413" s="13" t="s">
        <v>1212</v>
      </c>
    </row>
    <row r="414" ht="27" spans="1:14">
      <c r="A414" s="11"/>
      <c r="B414" s="15"/>
      <c r="C414" s="13"/>
      <c r="D414" s="16"/>
      <c r="E414" s="16"/>
      <c r="F414" s="12"/>
      <c r="G414" s="15" t="s">
        <v>1219</v>
      </c>
      <c r="H414" s="12" t="s">
        <v>1220</v>
      </c>
      <c r="I414" s="12" t="s">
        <v>1895</v>
      </c>
      <c r="J414" s="15" t="s">
        <v>1222</v>
      </c>
      <c r="K414" s="13" t="s">
        <v>1223</v>
      </c>
      <c r="L414" s="13"/>
      <c r="M414" s="13" t="s">
        <v>1224</v>
      </c>
      <c r="N414" s="13" t="s">
        <v>1222</v>
      </c>
    </row>
    <row r="415" ht="13.5" spans="1:14">
      <c r="A415" s="11"/>
      <c r="B415" s="15"/>
      <c r="C415" s="13"/>
      <c r="D415" s="16"/>
      <c r="E415" s="16"/>
      <c r="F415" s="12"/>
      <c r="G415" s="15" t="s">
        <v>1237</v>
      </c>
      <c r="H415" s="12" t="s">
        <v>1238</v>
      </c>
      <c r="I415" s="12" t="s">
        <v>1896</v>
      </c>
      <c r="J415" s="15" t="s">
        <v>1208</v>
      </c>
      <c r="K415" s="13" t="s">
        <v>1307</v>
      </c>
      <c r="L415" s="13" t="s">
        <v>1216</v>
      </c>
      <c r="M415" s="13" t="s">
        <v>1233</v>
      </c>
      <c r="N415" s="13" t="s">
        <v>1212</v>
      </c>
    </row>
    <row r="416" ht="27" spans="1:14">
      <c r="A416" s="11"/>
      <c r="B416" s="12" t="s">
        <v>1897</v>
      </c>
      <c r="C416" s="13">
        <v>10</v>
      </c>
      <c r="D416" s="14">
        <v>554.22</v>
      </c>
      <c r="E416" s="14">
        <v>4099.89</v>
      </c>
      <c r="F416" s="12" t="s">
        <v>1898</v>
      </c>
      <c r="G416" s="15" t="s">
        <v>1205</v>
      </c>
      <c r="H416" s="12" t="s">
        <v>1206</v>
      </c>
      <c r="I416" s="12" t="s">
        <v>1899</v>
      </c>
      <c r="J416" s="15" t="s">
        <v>1260</v>
      </c>
      <c r="K416" s="13" t="s">
        <v>1215</v>
      </c>
      <c r="L416" s="13" t="s">
        <v>1294</v>
      </c>
      <c r="M416" s="13" t="s">
        <v>1211</v>
      </c>
      <c r="N416" s="13" t="s">
        <v>1212</v>
      </c>
    </row>
    <row r="417" ht="27" spans="1:14">
      <c r="A417" s="11"/>
      <c r="B417" s="15"/>
      <c r="C417" s="13"/>
      <c r="D417" s="16"/>
      <c r="E417" s="16"/>
      <c r="F417" s="12"/>
      <c r="G417" s="15"/>
      <c r="H417" s="12" t="s">
        <v>1213</v>
      </c>
      <c r="I417" s="12" t="s">
        <v>1900</v>
      </c>
      <c r="J417" s="15" t="s">
        <v>1208</v>
      </c>
      <c r="K417" s="13" t="s">
        <v>1307</v>
      </c>
      <c r="L417" s="13" t="s">
        <v>1216</v>
      </c>
      <c r="M417" s="13" t="s">
        <v>1231</v>
      </c>
      <c r="N417" s="13" t="s">
        <v>1212</v>
      </c>
    </row>
    <row r="418" ht="27" spans="1:14">
      <c r="A418" s="11"/>
      <c r="B418" s="15"/>
      <c r="C418" s="13"/>
      <c r="D418" s="16"/>
      <c r="E418" s="16"/>
      <c r="F418" s="12"/>
      <c r="G418" s="15"/>
      <c r="H418" s="12" t="s">
        <v>1217</v>
      </c>
      <c r="I418" s="12" t="s">
        <v>1901</v>
      </c>
      <c r="J418" s="15" t="s">
        <v>1208</v>
      </c>
      <c r="K418" s="13" t="s">
        <v>1307</v>
      </c>
      <c r="L418" s="13" t="s">
        <v>1216</v>
      </c>
      <c r="M418" s="13" t="s">
        <v>1231</v>
      </c>
      <c r="N418" s="13" t="s">
        <v>1212</v>
      </c>
    </row>
    <row r="419" ht="27" spans="1:14">
      <c r="A419" s="11"/>
      <c r="B419" s="15"/>
      <c r="C419" s="13"/>
      <c r="D419" s="16"/>
      <c r="E419" s="16"/>
      <c r="F419" s="12"/>
      <c r="G419" s="15" t="s">
        <v>1219</v>
      </c>
      <c r="H419" s="12" t="s">
        <v>1220</v>
      </c>
      <c r="I419" s="12" t="s">
        <v>1902</v>
      </c>
      <c r="J419" s="15" t="s">
        <v>1222</v>
      </c>
      <c r="K419" s="13" t="s">
        <v>1223</v>
      </c>
      <c r="L419" s="13"/>
      <c r="M419" s="13" t="s">
        <v>1224</v>
      </c>
      <c r="N419" s="13" t="s">
        <v>1222</v>
      </c>
    </row>
    <row r="420" ht="27" spans="1:14">
      <c r="A420" s="11"/>
      <c r="B420" s="15"/>
      <c r="C420" s="13"/>
      <c r="D420" s="16"/>
      <c r="E420" s="16"/>
      <c r="F420" s="12"/>
      <c r="G420" s="15" t="s">
        <v>1237</v>
      </c>
      <c r="H420" s="12" t="s">
        <v>1238</v>
      </c>
      <c r="I420" s="12" t="s">
        <v>1903</v>
      </c>
      <c r="J420" s="15" t="s">
        <v>1208</v>
      </c>
      <c r="K420" s="13" t="s">
        <v>1307</v>
      </c>
      <c r="L420" s="13" t="s">
        <v>1216</v>
      </c>
      <c r="M420" s="13" t="s">
        <v>1233</v>
      </c>
      <c r="N420" s="13" t="s">
        <v>1212</v>
      </c>
    </row>
    <row r="421" ht="27" spans="1:14">
      <c r="A421" s="11"/>
      <c r="B421" s="12" t="s">
        <v>1904</v>
      </c>
      <c r="C421" s="13">
        <v>10</v>
      </c>
      <c r="D421" s="14">
        <v>2870</v>
      </c>
      <c r="E421" s="14">
        <v>8128.98</v>
      </c>
      <c r="F421" s="12" t="s">
        <v>1905</v>
      </c>
      <c r="G421" s="15" t="s">
        <v>1205</v>
      </c>
      <c r="H421" s="12" t="s">
        <v>1206</v>
      </c>
      <c r="I421" s="12" t="s">
        <v>1906</v>
      </c>
      <c r="J421" s="15" t="s">
        <v>1208</v>
      </c>
      <c r="K421" s="13" t="s">
        <v>1727</v>
      </c>
      <c r="L421" s="13" t="s">
        <v>1294</v>
      </c>
      <c r="M421" s="13" t="s">
        <v>1211</v>
      </c>
      <c r="N421" s="13" t="s">
        <v>1212</v>
      </c>
    </row>
    <row r="422" ht="27" spans="1:14">
      <c r="A422" s="11"/>
      <c r="B422" s="15"/>
      <c r="C422" s="13"/>
      <c r="D422" s="16"/>
      <c r="E422" s="16"/>
      <c r="F422" s="12"/>
      <c r="G422" s="15"/>
      <c r="H422" s="12" t="s">
        <v>1213</v>
      </c>
      <c r="I422" s="12" t="s">
        <v>1907</v>
      </c>
      <c r="J422" s="15" t="s">
        <v>1222</v>
      </c>
      <c r="K422" s="13" t="s">
        <v>1223</v>
      </c>
      <c r="L422" s="13"/>
      <c r="M422" s="13" t="s">
        <v>1231</v>
      </c>
      <c r="N422" s="13" t="s">
        <v>1222</v>
      </c>
    </row>
    <row r="423" ht="27" spans="1:14">
      <c r="A423" s="11"/>
      <c r="B423" s="15"/>
      <c r="C423" s="13"/>
      <c r="D423" s="16"/>
      <c r="E423" s="16"/>
      <c r="F423" s="12"/>
      <c r="G423" s="15"/>
      <c r="H423" s="12" t="s">
        <v>1217</v>
      </c>
      <c r="I423" s="12" t="s">
        <v>1908</v>
      </c>
      <c r="J423" s="15" t="s">
        <v>1208</v>
      </c>
      <c r="K423" s="13" t="s">
        <v>1307</v>
      </c>
      <c r="L423" s="13" t="s">
        <v>1216</v>
      </c>
      <c r="M423" s="13" t="s">
        <v>1231</v>
      </c>
      <c r="N423" s="13" t="s">
        <v>1212</v>
      </c>
    </row>
    <row r="424" ht="13.5" spans="1:14">
      <c r="A424" s="11"/>
      <c r="B424" s="15"/>
      <c r="C424" s="13"/>
      <c r="D424" s="16"/>
      <c r="E424" s="16"/>
      <c r="F424" s="12"/>
      <c r="G424" s="15" t="s">
        <v>1219</v>
      </c>
      <c r="H424" s="12" t="s">
        <v>1220</v>
      </c>
      <c r="I424" s="12" t="s">
        <v>1909</v>
      </c>
      <c r="J424" s="15" t="s">
        <v>1222</v>
      </c>
      <c r="K424" s="13" t="s">
        <v>1223</v>
      </c>
      <c r="L424" s="13"/>
      <c r="M424" s="13" t="s">
        <v>1224</v>
      </c>
      <c r="N424" s="13" t="s">
        <v>1222</v>
      </c>
    </row>
    <row r="425" ht="27" spans="1:14">
      <c r="A425" s="11"/>
      <c r="B425" s="15"/>
      <c r="C425" s="13"/>
      <c r="D425" s="16"/>
      <c r="E425" s="16"/>
      <c r="F425" s="12"/>
      <c r="G425" s="15" t="s">
        <v>1237</v>
      </c>
      <c r="H425" s="12" t="s">
        <v>1238</v>
      </c>
      <c r="I425" s="12" t="s">
        <v>1910</v>
      </c>
      <c r="J425" s="15" t="s">
        <v>1208</v>
      </c>
      <c r="K425" s="13" t="s">
        <v>1307</v>
      </c>
      <c r="L425" s="13" t="s">
        <v>1216</v>
      </c>
      <c r="M425" s="13" t="s">
        <v>1233</v>
      </c>
      <c r="N425" s="13" t="s">
        <v>1212</v>
      </c>
    </row>
    <row r="426" ht="13.5" spans="1:14">
      <c r="A426" s="11" t="s">
        <v>1911</v>
      </c>
      <c r="B426" s="12" t="s">
        <v>1912</v>
      </c>
      <c r="C426" s="13">
        <v>10</v>
      </c>
      <c r="D426" s="14">
        <v>2680.81</v>
      </c>
      <c r="E426" s="14">
        <v>3786.15</v>
      </c>
      <c r="F426" s="12" t="s">
        <v>1913</v>
      </c>
      <c r="G426" s="15" t="s">
        <v>1205</v>
      </c>
      <c r="H426" s="12" t="s">
        <v>1206</v>
      </c>
      <c r="I426" s="12" t="s">
        <v>1914</v>
      </c>
      <c r="J426" s="15" t="s">
        <v>1208</v>
      </c>
      <c r="K426" s="13" t="s">
        <v>1915</v>
      </c>
      <c r="L426" s="13" t="s">
        <v>1294</v>
      </c>
      <c r="M426" s="13" t="s">
        <v>1211</v>
      </c>
      <c r="N426" s="13" t="s">
        <v>1212</v>
      </c>
    </row>
    <row r="427" ht="27" spans="1:14">
      <c r="A427" s="11"/>
      <c r="B427" s="15"/>
      <c r="C427" s="13"/>
      <c r="D427" s="16"/>
      <c r="E427" s="16"/>
      <c r="F427" s="12"/>
      <c r="G427" s="15"/>
      <c r="H427" s="12" t="s">
        <v>1213</v>
      </c>
      <c r="I427" s="12" t="s">
        <v>1916</v>
      </c>
      <c r="J427" s="15" t="s">
        <v>1208</v>
      </c>
      <c r="K427" s="13" t="s">
        <v>1917</v>
      </c>
      <c r="L427" s="13" t="s">
        <v>1411</v>
      </c>
      <c r="M427" s="13" t="s">
        <v>1211</v>
      </c>
      <c r="N427" s="13" t="s">
        <v>1212</v>
      </c>
    </row>
    <row r="428" ht="27" spans="1:14">
      <c r="A428" s="11"/>
      <c r="B428" s="15"/>
      <c r="C428" s="13"/>
      <c r="D428" s="16"/>
      <c r="E428" s="16"/>
      <c r="F428" s="12"/>
      <c r="G428" s="15"/>
      <c r="H428" s="12" t="s">
        <v>1217</v>
      </c>
      <c r="I428" s="12" t="s">
        <v>1918</v>
      </c>
      <c r="J428" s="15" t="s">
        <v>1208</v>
      </c>
      <c r="K428" s="13" t="s">
        <v>1262</v>
      </c>
      <c r="L428" s="13" t="s">
        <v>1216</v>
      </c>
      <c r="M428" s="13" t="s">
        <v>1211</v>
      </c>
      <c r="N428" s="13" t="s">
        <v>1212</v>
      </c>
    </row>
    <row r="429" ht="13.5" spans="1:14">
      <c r="A429" s="11"/>
      <c r="B429" s="15"/>
      <c r="C429" s="13"/>
      <c r="D429" s="16"/>
      <c r="E429" s="16"/>
      <c r="F429" s="12"/>
      <c r="G429" s="15" t="s">
        <v>1219</v>
      </c>
      <c r="H429" s="12" t="s">
        <v>1220</v>
      </c>
      <c r="I429" s="12" t="s">
        <v>1919</v>
      </c>
      <c r="J429" s="15" t="s">
        <v>1222</v>
      </c>
      <c r="K429" s="13" t="s">
        <v>1920</v>
      </c>
      <c r="L429" s="13"/>
      <c r="M429" s="13" t="s">
        <v>1224</v>
      </c>
      <c r="N429" s="13" t="s">
        <v>1222</v>
      </c>
    </row>
    <row r="430" ht="13.5" spans="1:14">
      <c r="A430" s="11"/>
      <c r="B430" s="12" t="s">
        <v>1921</v>
      </c>
      <c r="C430" s="13">
        <v>10</v>
      </c>
      <c r="D430" s="14">
        <v>8105.29</v>
      </c>
      <c r="E430" s="14">
        <v>11434.35</v>
      </c>
      <c r="F430" s="12" t="s">
        <v>1913</v>
      </c>
      <c r="G430" s="15" t="s">
        <v>1205</v>
      </c>
      <c r="H430" s="12" t="s">
        <v>1206</v>
      </c>
      <c r="I430" s="12" t="s">
        <v>1922</v>
      </c>
      <c r="J430" s="15" t="s">
        <v>1208</v>
      </c>
      <c r="K430" s="13" t="s">
        <v>1923</v>
      </c>
      <c r="L430" s="13" t="s">
        <v>1294</v>
      </c>
      <c r="M430" s="13" t="s">
        <v>1211</v>
      </c>
      <c r="N430" s="13" t="s">
        <v>1212</v>
      </c>
    </row>
    <row r="431" ht="27" spans="1:14">
      <c r="A431" s="11"/>
      <c r="B431" s="15"/>
      <c r="C431" s="13"/>
      <c r="D431" s="16"/>
      <c r="E431" s="16"/>
      <c r="F431" s="12"/>
      <c r="G431" s="15"/>
      <c r="H431" s="12" t="s">
        <v>1213</v>
      </c>
      <c r="I431" s="12" t="s">
        <v>1924</v>
      </c>
      <c r="J431" s="15" t="s">
        <v>1208</v>
      </c>
      <c r="K431" s="13" t="s">
        <v>1925</v>
      </c>
      <c r="L431" s="13" t="s">
        <v>1411</v>
      </c>
      <c r="M431" s="13" t="s">
        <v>1211</v>
      </c>
      <c r="N431" s="13" t="s">
        <v>1212</v>
      </c>
    </row>
    <row r="432" ht="27" spans="1:14">
      <c r="A432" s="11"/>
      <c r="B432" s="15"/>
      <c r="C432" s="13"/>
      <c r="D432" s="16"/>
      <c r="E432" s="16"/>
      <c r="F432" s="12"/>
      <c r="G432" s="15"/>
      <c r="H432" s="12" t="s">
        <v>1217</v>
      </c>
      <c r="I432" s="12" t="s">
        <v>1918</v>
      </c>
      <c r="J432" s="15" t="s">
        <v>1208</v>
      </c>
      <c r="K432" s="13" t="s">
        <v>1262</v>
      </c>
      <c r="L432" s="13" t="s">
        <v>1216</v>
      </c>
      <c r="M432" s="13" t="s">
        <v>1211</v>
      </c>
      <c r="N432" s="13" t="s">
        <v>1212</v>
      </c>
    </row>
    <row r="433" ht="13.5" spans="1:14">
      <c r="A433" s="11"/>
      <c r="B433" s="15"/>
      <c r="C433" s="13"/>
      <c r="D433" s="16"/>
      <c r="E433" s="16"/>
      <c r="F433" s="12"/>
      <c r="G433" s="15" t="s">
        <v>1219</v>
      </c>
      <c r="H433" s="12" t="s">
        <v>1220</v>
      </c>
      <c r="I433" s="12" t="s">
        <v>1919</v>
      </c>
      <c r="J433" s="15" t="s">
        <v>1222</v>
      </c>
      <c r="K433" s="13" t="s">
        <v>1920</v>
      </c>
      <c r="L433" s="13"/>
      <c r="M433" s="13" t="s">
        <v>1224</v>
      </c>
      <c r="N433" s="13" t="s">
        <v>1222</v>
      </c>
    </row>
    <row r="434" ht="13.5" spans="1:14">
      <c r="A434" s="11" t="s">
        <v>1911</v>
      </c>
      <c r="B434" s="12" t="s">
        <v>1926</v>
      </c>
      <c r="C434" s="13">
        <v>10</v>
      </c>
      <c r="D434" s="14">
        <v>552</v>
      </c>
      <c r="E434" s="14">
        <v>5612.04</v>
      </c>
      <c r="F434" s="12" t="s">
        <v>1927</v>
      </c>
      <c r="G434" s="15" t="s">
        <v>1205</v>
      </c>
      <c r="H434" s="12" t="s">
        <v>1206</v>
      </c>
      <c r="I434" s="12" t="s">
        <v>1928</v>
      </c>
      <c r="J434" s="15" t="s">
        <v>1208</v>
      </c>
      <c r="K434" s="13" t="s">
        <v>1929</v>
      </c>
      <c r="L434" s="13" t="s">
        <v>1294</v>
      </c>
      <c r="M434" s="13" t="s">
        <v>1211</v>
      </c>
      <c r="N434" s="13" t="s">
        <v>1212</v>
      </c>
    </row>
    <row r="435" ht="27" spans="1:14">
      <c r="A435" s="11"/>
      <c r="B435" s="15"/>
      <c r="C435" s="13"/>
      <c r="D435" s="16"/>
      <c r="E435" s="16"/>
      <c r="F435" s="12"/>
      <c r="G435" s="15"/>
      <c r="H435" s="12" t="s">
        <v>1213</v>
      </c>
      <c r="I435" s="12" t="s">
        <v>1916</v>
      </c>
      <c r="J435" s="15" t="s">
        <v>1208</v>
      </c>
      <c r="K435" s="13" t="s">
        <v>1930</v>
      </c>
      <c r="L435" s="13" t="s">
        <v>1411</v>
      </c>
      <c r="M435" s="13" t="s">
        <v>1211</v>
      </c>
      <c r="N435" s="13" t="s">
        <v>1212</v>
      </c>
    </row>
    <row r="436" ht="27" spans="1:14">
      <c r="A436" s="11"/>
      <c r="B436" s="15"/>
      <c r="C436" s="13"/>
      <c r="D436" s="16"/>
      <c r="E436" s="16"/>
      <c r="F436" s="12"/>
      <c r="G436" s="15"/>
      <c r="H436" s="12" t="s">
        <v>1217</v>
      </c>
      <c r="I436" s="12" t="s">
        <v>1931</v>
      </c>
      <c r="J436" s="15" t="s">
        <v>1208</v>
      </c>
      <c r="K436" s="13" t="s">
        <v>1262</v>
      </c>
      <c r="L436" s="13" t="s">
        <v>1216</v>
      </c>
      <c r="M436" s="13" t="s">
        <v>1211</v>
      </c>
      <c r="N436" s="13" t="s">
        <v>1212</v>
      </c>
    </row>
    <row r="437" ht="13.5" spans="1:14">
      <c r="A437" s="11"/>
      <c r="B437" s="15"/>
      <c r="C437" s="13"/>
      <c r="D437" s="16"/>
      <c r="E437" s="16"/>
      <c r="F437" s="12"/>
      <c r="G437" s="15" t="s">
        <v>1219</v>
      </c>
      <c r="H437" s="12" t="s">
        <v>1220</v>
      </c>
      <c r="I437" s="12" t="s">
        <v>1932</v>
      </c>
      <c r="J437" s="15" t="s">
        <v>1222</v>
      </c>
      <c r="K437" s="13" t="s">
        <v>1920</v>
      </c>
      <c r="L437" s="13"/>
      <c r="M437" s="13" t="s">
        <v>1224</v>
      </c>
      <c r="N437" s="13" t="s">
        <v>1222</v>
      </c>
    </row>
    <row r="438" ht="13.5" spans="1:14">
      <c r="A438" s="11" t="s">
        <v>1933</v>
      </c>
      <c r="B438" s="12" t="s">
        <v>1934</v>
      </c>
      <c r="C438" s="13">
        <v>10</v>
      </c>
      <c r="D438" s="14">
        <v>1206.54</v>
      </c>
      <c r="E438" s="14">
        <v>3024</v>
      </c>
      <c r="F438" s="12" t="s">
        <v>1935</v>
      </c>
      <c r="G438" s="15" t="s">
        <v>1205</v>
      </c>
      <c r="H438" s="12" t="s">
        <v>1206</v>
      </c>
      <c r="I438" s="12" t="s">
        <v>1936</v>
      </c>
      <c r="J438" s="15" t="s">
        <v>1208</v>
      </c>
      <c r="K438" s="13" t="s">
        <v>1714</v>
      </c>
      <c r="L438" s="13" t="s">
        <v>1937</v>
      </c>
      <c r="M438" s="13" t="s">
        <v>1233</v>
      </c>
      <c r="N438" s="13" t="s">
        <v>1212</v>
      </c>
    </row>
    <row r="439" ht="13.5" spans="1:14">
      <c r="A439" s="11"/>
      <c r="B439" s="15"/>
      <c r="C439" s="13"/>
      <c r="D439" s="16"/>
      <c r="E439" s="16"/>
      <c r="F439" s="12"/>
      <c r="G439" s="15"/>
      <c r="H439" s="15"/>
      <c r="I439" s="12" t="s">
        <v>1938</v>
      </c>
      <c r="J439" s="15" t="s">
        <v>1260</v>
      </c>
      <c r="K439" s="13" t="s">
        <v>1215</v>
      </c>
      <c r="L439" s="13" t="s">
        <v>1937</v>
      </c>
      <c r="M439" s="13" t="s">
        <v>1211</v>
      </c>
      <c r="N439" s="13" t="s">
        <v>1212</v>
      </c>
    </row>
    <row r="440" ht="13.5" spans="1:14">
      <c r="A440" s="11"/>
      <c r="B440" s="15"/>
      <c r="C440" s="13"/>
      <c r="D440" s="16"/>
      <c r="E440" s="16"/>
      <c r="F440" s="12"/>
      <c r="G440" s="15"/>
      <c r="H440" s="15"/>
      <c r="I440" s="12" t="s">
        <v>1939</v>
      </c>
      <c r="J440" s="15" t="s">
        <v>1208</v>
      </c>
      <c r="K440" s="13" t="s">
        <v>1368</v>
      </c>
      <c r="L440" s="13" t="s">
        <v>1432</v>
      </c>
      <c r="M440" s="13" t="s">
        <v>1233</v>
      </c>
      <c r="N440" s="13" t="s">
        <v>1212</v>
      </c>
    </row>
    <row r="441" ht="13.5" spans="1:14">
      <c r="A441" s="11"/>
      <c r="B441" s="15"/>
      <c r="C441" s="13"/>
      <c r="D441" s="16"/>
      <c r="E441" s="16"/>
      <c r="F441" s="12"/>
      <c r="G441" s="15"/>
      <c r="H441" s="12" t="s">
        <v>1213</v>
      </c>
      <c r="I441" s="12" t="s">
        <v>1940</v>
      </c>
      <c r="J441" s="15" t="s">
        <v>1260</v>
      </c>
      <c r="K441" s="13" t="s">
        <v>1215</v>
      </c>
      <c r="L441" s="13" t="s">
        <v>1216</v>
      </c>
      <c r="M441" s="13" t="s">
        <v>1233</v>
      </c>
      <c r="N441" s="13" t="s">
        <v>1212</v>
      </c>
    </row>
    <row r="442" ht="13.5" spans="1:14">
      <c r="A442" s="11"/>
      <c r="B442" s="15"/>
      <c r="C442" s="13"/>
      <c r="D442" s="16"/>
      <c r="E442" s="16"/>
      <c r="F442" s="12"/>
      <c r="G442" s="15"/>
      <c r="H442" s="12" t="s">
        <v>1217</v>
      </c>
      <c r="I442" s="12" t="s">
        <v>1941</v>
      </c>
      <c r="J442" s="15" t="s">
        <v>1260</v>
      </c>
      <c r="K442" s="13" t="s">
        <v>1215</v>
      </c>
      <c r="L442" s="13" t="s">
        <v>1216</v>
      </c>
      <c r="M442" s="13" t="s">
        <v>1233</v>
      </c>
      <c r="N442" s="13" t="s">
        <v>1212</v>
      </c>
    </row>
    <row r="443" ht="13.5" spans="1:14">
      <c r="A443" s="11"/>
      <c r="B443" s="15"/>
      <c r="C443" s="13"/>
      <c r="D443" s="16"/>
      <c r="E443" s="16"/>
      <c r="F443" s="12"/>
      <c r="G443" s="15" t="s">
        <v>1219</v>
      </c>
      <c r="H443" s="12" t="s">
        <v>1220</v>
      </c>
      <c r="I443" s="12" t="s">
        <v>1942</v>
      </c>
      <c r="J443" s="15" t="s">
        <v>1208</v>
      </c>
      <c r="K443" s="13" t="s">
        <v>1247</v>
      </c>
      <c r="L443" s="13" t="s">
        <v>1216</v>
      </c>
      <c r="M443" s="13" t="s">
        <v>1211</v>
      </c>
      <c r="N443" s="13" t="s">
        <v>1212</v>
      </c>
    </row>
    <row r="444" ht="13.5" spans="1:14">
      <c r="A444" s="11"/>
      <c r="B444" s="15"/>
      <c r="C444" s="13"/>
      <c r="D444" s="16"/>
      <c r="E444" s="16"/>
      <c r="F444" s="12"/>
      <c r="G444" s="15" t="s">
        <v>1237</v>
      </c>
      <c r="H444" s="12" t="s">
        <v>1238</v>
      </c>
      <c r="I444" s="12" t="s">
        <v>1614</v>
      </c>
      <c r="J444" s="15" t="s">
        <v>1208</v>
      </c>
      <c r="K444" s="13" t="s">
        <v>1307</v>
      </c>
      <c r="L444" s="13" t="s">
        <v>1216</v>
      </c>
      <c r="M444" s="13" t="s">
        <v>1233</v>
      </c>
      <c r="N444" s="13" t="s">
        <v>1212</v>
      </c>
    </row>
    <row r="445" ht="13.5" spans="1:14">
      <c r="A445" s="11"/>
      <c r="B445" s="12" t="s">
        <v>1943</v>
      </c>
      <c r="C445" s="13">
        <v>10</v>
      </c>
      <c r="D445" s="14">
        <v>4225.09</v>
      </c>
      <c r="E445" s="14">
        <v>8244</v>
      </c>
      <c r="F445" s="12" t="s">
        <v>1944</v>
      </c>
      <c r="G445" s="15" t="s">
        <v>1205</v>
      </c>
      <c r="H445" s="12" t="s">
        <v>1206</v>
      </c>
      <c r="I445" s="12" t="s">
        <v>1945</v>
      </c>
      <c r="J445" s="15" t="s">
        <v>1260</v>
      </c>
      <c r="K445" s="13" t="s">
        <v>1229</v>
      </c>
      <c r="L445" s="13" t="s">
        <v>1550</v>
      </c>
      <c r="M445" s="13" t="s">
        <v>1231</v>
      </c>
      <c r="N445" s="13" t="s">
        <v>1212</v>
      </c>
    </row>
    <row r="446" ht="13.5" spans="1:14">
      <c r="A446" s="11"/>
      <c r="B446" s="15"/>
      <c r="C446" s="13"/>
      <c r="D446" s="16"/>
      <c r="E446" s="16"/>
      <c r="F446" s="12"/>
      <c r="G446" s="15"/>
      <c r="H446" s="15"/>
      <c r="I446" s="12" t="s">
        <v>1946</v>
      </c>
      <c r="J446" s="15" t="s">
        <v>1260</v>
      </c>
      <c r="K446" s="13" t="s">
        <v>1947</v>
      </c>
      <c r="L446" s="13" t="s">
        <v>1294</v>
      </c>
      <c r="M446" s="13" t="s">
        <v>1231</v>
      </c>
      <c r="N446" s="13" t="s">
        <v>1212</v>
      </c>
    </row>
    <row r="447" ht="27" spans="1:14">
      <c r="A447" s="11"/>
      <c r="B447" s="15"/>
      <c r="C447" s="13"/>
      <c r="D447" s="16"/>
      <c r="E447" s="16"/>
      <c r="F447" s="12"/>
      <c r="G447" s="15"/>
      <c r="H447" s="12" t="s">
        <v>1213</v>
      </c>
      <c r="I447" s="12" t="s">
        <v>1948</v>
      </c>
      <c r="J447" s="15" t="s">
        <v>1260</v>
      </c>
      <c r="K447" s="13" t="s">
        <v>1215</v>
      </c>
      <c r="L447" s="13" t="s">
        <v>1216</v>
      </c>
      <c r="M447" s="13" t="s">
        <v>1233</v>
      </c>
      <c r="N447" s="13" t="s">
        <v>1212</v>
      </c>
    </row>
    <row r="448" ht="27" spans="1:14">
      <c r="A448" s="11"/>
      <c r="B448" s="15"/>
      <c r="C448" s="13"/>
      <c r="D448" s="16"/>
      <c r="E448" s="16"/>
      <c r="F448" s="12"/>
      <c r="G448" s="15"/>
      <c r="H448" s="12" t="s">
        <v>1217</v>
      </c>
      <c r="I448" s="12" t="s">
        <v>1949</v>
      </c>
      <c r="J448" s="15" t="s">
        <v>1260</v>
      </c>
      <c r="K448" s="13" t="s">
        <v>1215</v>
      </c>
      <c r="L448" s="13" t="s">
        <v>1216</v>
      </c>
      <c r="M448" s="13" t="s">
        <v>1233</v>
      </c>
      <c r="N448" s="13" t="s">
        <v>1212</v>
      </c>
    </row>
    <row r="449" ht="27" spans="1:14">
      <c r="A449" s="11"/>
      <c r="B449" s="15"/>
      <c r="C449" s="13"/>
      <c r="D449" s="16"/>
      <c r="E449" s="16"/>
      <c r="F449" s="12"/>
      <c r="G449" s="15" t="s">
        <v>1219</v>
      </c>
      <c r="H449" s="12" t="s">
        <v>1220</v>
      </c>
      <c r="I449" s="12" t="s">
        <v>1950</v>
      </c>
      <c r="J449" s="15" t="s">
        <v>1208</v>
      </c>
      <c r="K449" s="13" t="s">
        <v>1307</v>
      </c>
      <c r="L449" s="13" t="s">
        <v>1216</v>
      </c>
      <c r="M449" s="13" t="s">
        <v>1224</v>
      </c>
      <c r="N449" s="13" t="s">
        <v>1212</v>
      </c>
    </row>
    <row r="450" ht="13.5" spans="1:14">
      <c r="A450" s="11"/>
      <c r="B450" s="15"/>
      <c r="C450" s="13"/>
      <c r="D450" s="16"/>
      <c r="E450" s="16"/>
      <c r="F450" s="12"/>
      <c r="G450" s="15" t="s">
        <v>1237</v>
      </c>
      <c r="H450" s="12" t="s">
        <v>1238</v>
      </c>
      <c r="I450" s="12" t="s">
        <v>1951</v>
      </c>
      <c r="J450" s="15" t="s">
        <v>1260</v>
      </c>
      <c r="K450" s="13" t="s">
        <v>1215</v>
      </c>
      <c r="L450" s="13" t="s">
        <v>1216</v>
      </c>
      <c r="M450" s="13" t="s">
        <v>1233</v>
      </c>
      <c r="N450" s="13" t="s">
        <v>1212</v>
      </c>
    </row>
    <row r="451" ht="13.5" spans="1:14">
      <c r="A451" s="11"/>
      <c r="B451" s="11" t="s">
        <v>1952</v>
      </c>
      <c r="C451" s="13">
        <v>10</v>
      </c>
      <c r="D451" s="14">
        <v>360</v>
      </c>
      <c r="E451" s="14">
        <v>912</v>
      </c>
      <c r="F451" s="11" t="s">
        <v>1953</v>
      </c>
      <c r="G451" s="15" t="s">
        <v>1205</v>
      </c>
      <c r="H451" s="12" t="s">
        <v>1206</v>
      </c>
      <c r="I451" s="12" t="s">
        <v>1954</v>
      </c>
      <c r="J451" s="15" t="s">
        <v>1260</v>
      </c>
      <c r="K451" s="13">
        <v>1054800</v>
      </c>
      <c r="L451" s="13" t="s">
        <v>1411</v>
      </c>
      <c r="M451" s="13" t="s">
        <v>1211</v>
      </c>
      <c r="N451" s="13" t="s">
        <v>1212</v>
      </c>
    </row>
    <row r="452" ht="27" spans="1:14">
      <c r="A452" s="11"/>
      <c r="B452" s="11"/>
      <c r="C452" s="13"/>
      <c r="D452" s="14"/>
      <c r="E452" s="14"/>
      <c r="F452" s="11"/>
      <c r="G452" s="15"/>
      <c r="H452" s="12" t="s">
        <v>1213</v>
      </c>
      <c r="I452" s="12" t="s">
        <v>1955</v>
      </c>
      <c r="J452" s="15" t="s">
        <v>1260</v>
      </c>
      <c r="K452" s="13" t="s">
        <v>1215</v>
      </c>
      <c r="L452" s="13" t="s">
        <v>1216</v>
      </c>
      <c r="M452" s="13" t="s">
        <v>1231</v>
      </c>
      <c r="N452" s="13" t="s">
        <v>1212</v>
      </c>
    </row>
    <row r="453" ht="27" spans="1:14">
      <c r="A453" s="11"/>
      <c r="B453" s="11"/>
      <c r="C453" s="13"/>
      <c r="D453" s="14"/>
      <c r="E453" s="14"/>
      <c r="F453" s="11"/>
      <c r="G453" s="15"/>
      <c r="H453" s="12" t="s">
        <v>1217</v>
      </c>
      <c r="I453" s="12" t="s">
        <v>1956</v>
      </c>
      <c r="J453" s="15" t="s">
        <v>1260</v>
      </c>
      <c r="K453" s="13" t="s">
        <v>1215</v>
      </c>
      <c r="L453" s="13" t="s">
        <v>1216</v>
      </c>
      <c r="M453" s="13" t="s">
        <v>1231</v>
      </c>
      <c r="N453" s="13" t="s">
        <v>1212</v>
      </c>
    </row>
    <row r="454" ht="27" spans="1:14">
      <c r="A454" s="11"/>
      <c r="B454" s="11"/>
      <c r="C454" s="13"/>
      <c r="D454" s="14"/>
      <c r="E454" s="14"/>
      <c r="F454" s="11"/>
      <c r="G454" s="52" t="s">
        <v>1219</v>
      </c>
      <c r="H454" s="12" t="s">
        <v>1220</v>
      </c>
      <c r="I454" s="12" t="s">
        <v>1957</v>
      </c>
      <c r="J454" s="15" t="s">
        <v>1260</v>
      </c>
      <c r="K454" s="13" t="s">
        <v>1215</v>
      </c>
      <c r="L454" s="13" t="s">
        <v>1216</v>
      </c>
      <c r="M454" s="13" t="s">
        <v>1231</v>
      </c>
      <c r="N454" s="13" t="s">
        <v>1212</v>
      </c>
    </row>
    <row r="455" ht="27" spans="1:14">
      <c r="A455" s="11"/>
      <c r="B455" s="11"/>
      <c r="C455" s="13"/>
      <c r="D455" s="14"/>
      <c r="E455" s="14"/>
      <c r="F455" s="11"/>
      <c r="G455" s="52" t="s">
        <v>1219</v>
      </c>
      <c r="H455" s="12" t="s">
        <v>1263</v>
      </c>
      <c r="I455" s="12" t="s">
        <v>1958</v>
      </c>
      <c r="J455" s="15" t="s">
        <v>1260</v>
      </c>
      <c r="K455" s="13" t="s">
        <v>1215</v>
      </c>
      <c r="L455" s="13" t="s">
        <v>1216</v>
      </c>
      <c r="M455" s="13" t="s">
        <v>1231</v>
      </c>
      <c r="N455" s="13" t="s">
        <v>1212</v>
      </c>
    </row>
    <row r="456" ht="13.5" spans="1:14">
      <c r="A456" s="11"/>
      <c r="B456" s="11"/>
      <c r="C456" s="13"/>
      <c r="D456" s="14"/>
      <c r="E456" s="14"/>
      <c r="F456" s="11"/>
      <c r="G456" s="15" t="s">
        <v>1237</v>
      </c>
      <c r="H456" s="12" t="s">
        <v>1238</v>
      </c>
      <c r="I456" s="12" t="s">
        <v>1959</v>
      </c>
      <c r="J456" s="15" t="s">
        <v>1260</v>
      </c>
      <c r="K456" s="13" t="s">
        <v>1215</v>
      </c>
      <c r="L456" s="13" t="s">
        <v>1216</v>
      </c>
      <c r="M456" s="13" t="s">
        <v>1233</v>
      </c>
      <c r="N456" s="13" t="s">
        <v>1212</v>
      </c>
    </row>
    <row r="457" ht="13.5" spans="1:14">
      <c r="A457" s="11"/>
      <c r="B457" s="12" t="s">
        <v>1960</v>
      </c>
      <c r="C457" s="13">
        <v>10</v>
      </c>
      <c r="D457" s="14">
        <v>350</v>
      </c>
      <c r="E457" s="14">
        <v>1817.58</v>
      </c>
      <c r="F457" s="12" t="s">
        <v>1961</v>
      </c>
      <c r="G457" s="15" t="s">
        <v>1205</v>
      </c>
      <c r="H457" s="12" t="s">
        <v>1206</v>
      </c>
      <c r="I457" s="12" t="s">
        <v>1962</v>
      </c>
      <c r="J457" s="15" t="s">
        <v>1260</v>
      </c>
      <c r="K457" s="13" t="s">
        <v>1963</v>
      </c>
      <c r="L457" s="13" t="s">
        <v>1411</v>
      </c>
      <c r="M457" s="13" t="s">
        <v>1211</v>
      </c>
      <c r="N457" s="13" t="s">
        <v>1212</v>
      </c>
    </row>
    <row r="458" ht="13.5" spans="1:14">
      <c r="A458" s="11"/>
      <c r="B458" s="15"/>
      <c r="C458" s="13"/>
      <c r="D458" s="16"/>
      <c r="E458" s="16"/>
      <c r="F458" s="12"/>
      <c r="G458" s="15"/>
      <c r="H458" s="12" t="s">
        <v>1213</v>
      </c>
      <c r="I458" s="12" t="s">
        <v>1964</v>
      </c>
      <c r="J458" s="15" t="s">
        <v>1260</v>
      </c>
      <c r="K458" s="13" t="s">
        <v>1215</v>
      </c>
      <c r="L458" s="13" t="s">
        <v>1216</v>
      </c>
      <c r="M458" s="13" t="s">
        <v>1231</v>
      </c>
      <c r="N458" s="13" t="s">
        <v>1212</v>
      </c>
    </row>
    <row r="459" ht="27" spans="1:14">
      <c r="A459" s="11"/>
      <c r="B459" s="15"/>
      <c r="C459" s="13"/>
      <c r="D459" s="16"/>
      <c r="E459" s="16"/>
      <c r="F459" s="12"/>
      <c r="G459" s="15"/>
      <c r="H459" s="12" t="s">
        <v>1217</v>
      </c>
      <c r="I459" s="12" t="s">
        <v>1965</v>
      </c>
      <c r="J459" s="15" t="s">
        <v>1260</v>
      </c>
      <c r="K459" s="13" t="s">
        <v>1215</v>
      </c>
      <c r="L459" s="13" t="s">
        <v>1216</v>
      </c>
      <c r="M459" s="13" t="s">
        <v>1231</v>
      </c>
      <c r="N459" s="13" t="s">
        <v>1212</v>
      </c>
    </row>
    <row r="460" ht="27" spans="1:14">
      <c r="A460" s="11"/>
      <c r="B460" s="15"/>
      <c r="C460" s="13"/>
      <c r="D460" s="16"/>
      <c r="E460" s="16"/>
      <c r="F460" s="12"/>
      <c r="G460" s="15" t="s">
        <v>1219</v>
      </c>
      <c r="H460" s="12" t="s">
        <v>1220</v>
      </c>
      <c r="I460" s="12" t="s">
        <v>1966</v>
      </c>
      <c r="J460" s="15" t="s">
        <v>1260</v>
      </c>
      <c r="K460" s="13" t="s">
        <v>1215</v>
      </c>
      <c r="L460" s="13" t="s">
        <v>1216</v>
      </c>
      <c r="M460" s="13" t="s">
        <v>1231</v>
      </c>
      <c r="N460" s="13" t="s">
        <v>1212</v>
      </c>
    </row>
    <row r="461" ht="27" spans="1:14">
      <c r="A461" s="11"/>
      <c r="B461" s="15"/>
      <c r="C461" s="13"/>
      <c r="D461" s="16"/>
      <c r="E461" s="16"/>
      <c r="F461" s="12"/>
      <c r="G461" s="15"/>
      <c r="H461" s="12" t="s">
        <v>1263</v>
      </c>
      <c r="I461" s="12" t="s">
        <v>1967</v>
      </c>
      <c r="J461" s="15" t="s">
        <v>1260</v>
      </c>
      <c r="K461" s="13" t="s">
        <v>1215</v>
      </c>
      <c r="L461" s="13" t="s">
        <v>1216</v>
      </c>
      <c r="M461" s="13" t="s">
        <v>1231</v>
      </c>
      <c r="N461" s="13" t="s">
        <v>1212</v>
      </c>
    </row>
    <row r="462" ht="13.5" spans="1:14">
      <c r="A462" s="11"/>
      <c r="B462" s="15"/>
      <c r="C462" s="13"/>
      <c r="D462" s="16"/>
      <c r="E462" s="16"/>
      <c r="F462" s="12"/>
      <c r="G462" s="15" t="s">
        <v>1237</v>
      </c>
      <c r="H462" s="12" t="s">
        <v>1238</v>
      </c>
      <c r="I462" s="12" t="s">
        <v>1959</v>
      </c>
      <c r="J462" s="15" t="s">
        <v>1260</v>
      </c>
      <c r="K462" s="13" t="s">
        <v>1215</v>
      </c>
      <c r="L462" s="13" t="s">
        <v>1216</v>
      </c>
      <c r="M462" s="13" t="s">
        <v>1233</v>
      </c>
      <c r="N462" s="13" t="s">
        <v>1212</v>
      </c>
    </row>
    <row r="463" ht="27" spans="1:14">
      <c r="A463" s="11"/>
      <c r="B463" s="12" t="s">
        <v>1968</v>
      </c>
      <c r="C463" s="13">
        <v>10</v>
      </c>
      <c r="D463" s="14">
        <v>1900</v>
      </c>
      <c r="E463" s="14">
        <v>7681.22</v>
      </c>
      <c r="F463" s="12" t="s">
        <v>1969</v>
      </c>
      <c r="G463" s="15" t="s">
        <v>1205</v>
      </c>
      <c r="H463" s="12" t="s">
        <v>1206</v>
      </c>
      <c r="I463" s="12" t="s">
        <v>1970</v>
      </c>
      <c r="J463" s="15" t="s">
        <v>1260</v>
      </c>
      <c r="K463" s="13">
        <v>1200</v>
      </c>
      <c r="L463" s="13" t="s">
        <v>1294</v>
      </c>
      <c r="M463" s="13" t="s">
        <v>1211</v>
      </c>
      <c r="N463" s="13" t="s">
        <v>1212</v>
      </c>
    </row>
    <row r="464" ht="27" spans="1:14">
      <c r="A464" s="11"/>
      <c r="B464" s="15"/>
      <c r="C464" s="13"/>
      <c r="D464" s="16"/>
      <c r="E464" s="16"/>
      <c r="F464" s="12"/>
      <c r="G464" s="15"/>
      <c r="H464" s="12" t="s">
        <v>1213</v>
      </c>
      <c r="I464" s="12" t="s">
        <v>1971</v>
      </c>
      <c r="J464" s="15" t="s">
        <v>1260</v>
      </c>
      <c r="K464" s="13" t="s">
        <v>1215</v>
      </c>
      <c r="L464" s="13" t="s">
        <v>1216</v>
      </c>
      <c r="M464" s="13" t="s">
        <v>1610</v>
      </c>
      <c r="N464" s="13" t="s">
        <v>1212</v>
      </c>
    </row>
    <row r="465" ht="13.5" spans="1:14">
      <c r="A465" s="11"/>
      <c r="B465" s="15"/>
      <c r="C465" s="13"/>
      <c r="D465" s="16"/>
      <c r="E465" s="16"/>
      <c r="F465" s="12"/>
      <c r="G465" s="15" t="s">
        <v>1219</v>
      </c>
      <c r="H465" s="12" t="s">
        <v>1220</v>
      </c>
      <c r="I465" s="12" t="s">
        <v>1972</v>
      </c>
      <c r="J465" s="15" t="s">
        <v>1260</v>
      </c>
      <c r="K465" s="13" t="s">
        <v>1215</v>
      </c>
      <c r="L465" s="13" t="s">
        <v>1216</v>
      </c>
      <c r="M465" s="13" t="s">
        <v>1211</v>
      </c>
      <c r="N465" s="13" t="s">
        <v>1212</v>
      </c>
    </row>
    <row r="466" ht="13.5" spans="1:14">
      <c r="A466" s="11"/>
      <c r="B466" s="15"/>
      <c r="C466" s="13"/>
      <c r="D466" s="16"/>
      <c r="E466" s="16"/>
      <c r="F466" s="12"/>
      <c r="G466" s="15" t="s">
        <v>1237</v>
      </c>
      <c r="H466" s="12" t="s">
        <v>1238</v>
      </c>
      <c r="I466" s="12" t="s">
        <v>1973</v>
      </c>
      <c r="J466" s="15" t="s">
        <v>1260</v>
      </c>
      <c r="K466" s="13" t="s">
        <v>1215</v>
      </c>
      <c r="L466" s="13" t="s">
        <v>1216</v>
      </c>
      <c r="M466" s="13" t="s">
        <v>1233</v>
      </c>
      <c r="N466" s="13" t="s">
        <v>1212</v>
      </c>
    </row>
    <row r="467" ht="27" spans="1:14">
      <c r="A467" s="11"/>
      <c r="B467" s="15"/>
      <c r="C467" s="13"/>
      <c r="D467" s="16"/>
      <c r="E467" s="16"/>
      <c r="F467" s="12"/>
      <c r="G467" s="15" t="s">
        <v>1496</v>
      </c>
      <c r="H467" s="12" t="s">
        <v>1974</v>
      </c>
      <c r="I467" s="12" t="s">
        <v>1975</v>
      </c>
      <c r="J467" s="15" t="s">
        <v>1260</v>
      </c>
      <c r="K467" s="13" t="s">
        <v>1215</v>
      </c>
      <c r="L467" s="13" t="s">
        <v>1216</v>
      </c>
      <c r="M467" s="13" t="s">
        <v>1231</v>
      </c>
      <c r="N467" s="13" t="s">
        <v>1212</v>
      </c>
    </row>
    <row r="468" ht="27" spans="1:14">
      <c r="A468" s="11" t="s">
        <v>1976</v>
      </c>
      <c r="B468" s="12" t="s">
        <v>1977</v>
      </c>
      <c r="C468" s="13">
        <v>10</v>
      </c>
      <c r="D468" s="14">
        <v>1000</v>
      </c>
      <c r="E468" s="14">
        <v>3600</v>
      </c>
      <c r="F468" s="12" t="s">
        <v>1978</v>
      </c>
      <c r="G468" s="15" t="s">
        <v>1205</v>
      </c>
      <c r="H468" s="12" t="s">
        <v>1206</v>
      </c>
      <c r="I468" s="12" t="s">
        <v>1979</v>
      </c>
      <c r="J468" s="15" t="s">
        <v>1208</v>
      </c>
      <c r="K468" s="13" t="s">
        <v>1233</v>
      </c>
      <c r="L468" s="13" t="s">
        <v>1834</v>
      </c>
      <c r="M468" s="13" t="s">
        <v>1211</v>
      </c>
      <c r="N468" s="13" t="s">
        <v>1212</v>
      </c>
    </row>
    <row r="469" ht="13.5" spans="1:14">
      <c r="A469" s="11"/>
      <c r="B469" s="15"/>
      <c r="C469" s="13"/>
      <c r="D469" s="16"/>
      <c r="E469" s="16"/>
      <c r="F469" s="12"/>
      <c r="G469" s="15"/>
      <c r="H469" s="12" t="s">
        <v>1213</v>
      </c>
      <c r="I469" s="12" t="s">
        <v>1980</v>
      </c>
      <c r="J469" s="15" t="s">
        <v>1208</v>
      </c>
      <c r="K469" s="13" t="s">
        <v>1262</v>
      </c>
      <c r="L469" s="13" t="s">
        <v>1216</v>
      </c>
      <c r="M469" s="13" t="s">
        <v>1233</v>
      </c>
      <c r="N469" s="13" t="s">
        <v>1212</v>
      </c>
    </row>
    <row r="470" ht="13.5" spans="1:14">
      <c r="A470" s="11"/>
      <c r="B470" s="15"/>
      <c r="C470" s="13"/>
      <c r="D470" s="16"/>
      <c r="E470" s="16"/>
      <c r="F470" s="12"/>
      <c r="G470" s="15"/>
      <c r="H470" s="12" t="s">
        <v>1217</v>
      </c>
      <c r="I470" s="12" t="s">
        <v>1981</v>
      </c>
      <c r="J470" s="15" t="s">
        <v>1208</v>
      </c>
      <c r="K470" s="13" t="s">
        <v>1298</v>
      </c>
      <c r="L470" s="13" t="s">
        <v>1216</v>
      </c>
      <c r="M470" s="13" t="s">
        <v>1211</v>
      </c>
      <c r="N470" s="13" t="s">
        <v>1212</v>
      </c>
    </row>
    <row r="471" ht="13.5" spans="1:14">
      <c r="A471" s="11"/>
      <c r="B471" s="15"/>
      <c r="C471" s="13"/>
      <c r="D471" s="16"/>
      <c r="E471" s="16"/>
      <c r="F471" s="12"/>
      <c r="G471" s="15" t="s">
        <v>1219</v>
      </c>
      <c r="H471" s="12" t="s">
        <v>1220</v>
      </c>
      <c r="I471" s="12" t="s">
        <v>1982</v>
      </c>
      <c r="J471" s="15" t="s">
        <v>1208</v>
      </c>
      <c r="K471" s="13" t="s">
        <v>1262</v>
      </c>
      <c r="L471" s="13" t="s">
        <v>1216</v>
      </c>
      <c r="M471" s="13" t="s">
        <v>1224</v>
      </c>
      <c r="N471" s="13" t="s">
        <v>1212</v>
      </c>
    </row>
    <row r="472" ht="13.5" spans="1:14">
      <c r="A472" s="11"/>
      <c r="B472" s="15"/>
      <c r="C472" s="13"/>
      <c r="D472" s="16"/>
      <c r="E472" s="16"/>
      <c r="F472" s="12"/>
      <c r="G472" s="15" t="s">
        <v>1237</v>
      </c>
      <c r="H472" s="12" t="s">
        <v>1238</v>
      </c>
      <c r="I472" s="12" t="s">
        <v>1983</v>
      </c>
      <c r="J472" s="15" t="s">
        <v>1208</v>
      </c>
      <c r="K472" s="13" t="s">
        <v>1984</v>
      </c>
      <c r="L472" s="13" t="s">
        <v>1216</v>
      </c>
      <c r="M472" s="13" t="s">
        <v>1233</v>
      </c>
      <c r="N472" s="13" t="s">
        <v>1212</v>
      </c>
    </row>
    <row r="473" ht="13.5" spans="1:14">
      <c r="A473" s="11" t="s">
        <v>1985</v>
      </c>
      <c r="B473" s="12" t="s">
        <v>1986</v>
      </c>
      <c r="C473" s="13">
        <v>10</v>
      </c>
      <c r="D473" s="14">
        <v>927.52</v>
      </c>
      <c r="E473" s="14">
        <v>2689.5</v>
      </c>
      <c r="F473" s="12" t="s">
        <v>1987</v>
      </c>
      <c r="G473" s="15" t="s">
        <v>1205</v>
      </c>
      <c r="H473" s="12" t="s">
        <v>1206</v>
      </c>
      <c r="I473" s="12" t="s">
        <v>1988</v>
      </c>
      <c r="J473" s="15" t="s">
        <v>1208</v>
      </c>
      <c r="K473" s="13" t="s">
        <v>1989</v>
      </c>
      <c r="L473" s="13" t="s">
        <v>1294</v>
      </c>
      <c r="M473" s="13" t="s">
        <v>1211</v>
      </c>
      <c r="N473" s="13" t="s">
        <v>1212</v>
      </c>
    </row>
    <row r="474" ht="13.5" spans="1:14">
      <c r="A474" s="11"/>
      <c r="B474" s="15"/>
      <c r="C474" s="13"/>
      <c r="D474" s="16"/>
      <c r="E474" s="16"/>
      <c r="F474" s="12"/>
      <c r="G474" s="15"/>
      <c r="H474" s="12" t="s">
        <v>1213</v>
      </c>
      <c r="I474" s="12" t="s">
        <v>1990</v>
      </c>
      <c r="J474" s="15" t="s">
        <v>1260</v>
      </c>
      <c r="K474" s="13" t="s">
        <v>1215</v>
      </c>
      <c r="L474" s="13" t="s">
        <v>1216</v>
      </c>
      <c r="M474" s="13" t="s">
        <v>1211</v>
      </c>
      <c r="N474" s="13" t="s">
        <v>1212</v>
      </c>
    </row>
    <row r="475" ht="27" spans="1:14">
      <c r="A475" s="11"/>
      <c r="B475" s="15"/>
      <c r="C475" s="13"/>
      <c r="D475" s="16"/>
      <c r="E475" s="16"/>
      <c r="F475" s="12"/>
      <c r="G475" s="15"/>
      <c r="H475" s="12" t="s">
        <v>1217</v>
      </c>
      <c r="I475" s="12" t="s">
        <v>1991</v>
      </c>
      <c r="J475" s="15" t="s">
        <v>1208</v>
      </c>
      <c r="K475" s="13" t="s">
        <v>1307</v>
      </c>
      <c r="L475" s="13" t="s">
        <v>1216</v>
      </c>
      <c r="M475" s="13" t="s">
        <v>1233</v>
      </c>
      <c r="N475" s="13" t="s">
        <v>1212</v>
      </c>
    </row>
    <row r="476" ht="27" spans="1:14">
      <c r="A476" s="11"/>
      <c r="B476" s="15"/>
      <c r="C476" s="13"/>
      <c r="D476" s="16"/>
      <c r="E476" s="16"/>
      <c r="F476" s="12"/>
      <c r="G476" s="15" t="s">
        <v>1219</v>
      </c>
      <c r="H476" s="12" t="s">
        <v>1220</v>
      </c>
      <c r="I476" s="12" t="s">
        <v>1992</v>
      </c>
      <c r="J476" s="15" t="s">
        <v>1208</v>
      </c>
      <c r="K476" s="13" t="s">
        <v>1307</v>
      </c>
      <c r="L476" s="13" t="s">
        <v>1216</v>
      </c>
      <c r="M476" s="13" t="s">
        <v>1224</v>
      </c>
      <c r="N476" s="13" t="s">
        <v>1212</v>
      </c>
    </row>
    <row r="477" ht="13.5" spans="1:14">
      <c r="A477" s="11"/>
      <c r="B477" s="15"/>
      <c r="C477" s="13"/>
      <c r="D477" s="16"/>
      <c r="E477" s="16"/>
      <c r="F477" s="12"/>
      <c r="G477" s="15" t="s">
        <v>1237</v>
      </c>
      <c r="H477" s="12" t="s">
        <v>1238</v>
      </c>
      <c r="I477" s="12" t="s">
        <v>1993</v>
      </c>
      <c r="J477" s="15" t="s">
        <v>1208</v>
      </c>
      <c r="K477" s="13" t="s">
        <v>1307</v>
      </c>
      <c r="L477" s="13" t="s">
        <v>1216</v>
      </c>
      <c r="M477" s="13" t="s">
        <v>1233</v>
      </c>
      <c r="N477" s="13" t="s">
        <v>1212</v>
      </c>
    </row>
  </sheetData>
  <mergeCells count="633">
    <mergeCell ref="A2:P2"/>
    <mergeCell ref="M3:N3"/>
    <mergeCell ref="A4:A5"/>
    <mergeCell ref="A6:A9"/>
    <mergeCell ref="A10:A14"/>
    <mergeCell ref="A15:A19"/>
    <mergeCell ref="A20:A29"/>
    <mergeCell ref="A30:A34"/>
    <mergeCell ref="A35:A44"/>
    <mergeCell ref="A45:A59"/>
    <mergeCell ref="A60:A64"/>
    <mergeCell ref="A65:A69"/>
    <mergeCell ref="A70:A74"/>
    <mergeCell ref="A75:A87"/>
    <mergeCell ref="A88:A105"/>
    <mergeCell ref="A106:A109"/>
    <mergeCell ref="A110:A123"/>
    <mergeCell ref="A124:A143"/>
    <mergeCell ref="A144:A148"/>
    <mergeCell ref="A149:A173"/>
    <mergeCell ref="A174:A178"/>
    <mergeCell ref="A179:A188"/>
    <mergeCell ref="A189:A198"/>
    <mergeCell ref="A199:A207"/>
    <mergeCell ref="A208:A212"/>
    <mergeCell ref="A213:A224"/>
    <mergeCell ref="A225:A239"/>
    <mergeCell ref="A240:A273"/>
    <mergeCell ref="A274:A278"/>
    <mergeCell ref="A279:A283"/>
    <mergeCell ref="A284:A287"/>
    <mergeCell ref="A288:A292"/>
    <mergeCell ref="A293:A298"/>
    <mergeCell ref="A299:A302"/>
    <mergeCell ref="A303:A306"/>
    <mergeCell ref="A307:A310"/>
    <mergeCell ref="A311:A318"/>
    <mergeCell ref="A319:A326"/>
    <mergeCell ref="A327:A331"/>
    <mergeCell ref="A332:A341"/>
    <mergeCell ref="A342:A351"/>
    <mergeCell ref="A352:A370"/>
    <mergeCell ref="A371:A400"/>
    <mergeCell ref="A401:A405"/>
    <mergeCell ref="A406:A425"/>
    <mergeCell ref="A426:A433"/>
    <mergeCell ref="A434:A437"/>
    <mergeCell ref="A438:A467"/>
    <mergeCell ref="A468:A472"/>
    <mergeCell ref="A473:A477"/>
    <mergeCell ref="B4:B5"/>
    <mergeCell ref="B6:B9"/>
    <mergeCell ref="B10:B14"/>
    <mergeCell ref="B15:B19"/>
    <mergeCell ref="B20:B23"/>
    <mergeCell ref="B24:B29"/>
    <mergeCell ref="B30:B34"/>
    <mergeCell ref="B35:B39"/>
    <mergeCell ref="B40:B44"/>
    <mergeCell ref="B45:B49"/>
    <mergeCell ref="B50:B54"/>
    <mergeCell ref="B55:B59"/>
    <mergeCell ref="B60:B64"/>
    <mergeCell ref="B65:B69"/>
    <mergeCell ref="B70:B74"/>
    <mergeCell ref="B75:B82"/>
    <mergeCell ref="B83:B87"/>
    <mergeCell ref="B88:B101"/>
    <mergeCell ref="B102:B105"/>
    <mergeCell ref="B106:B109"/>
    <mergeCell ref="B110:B114"/>
    <mergeCell ref="B115:B123"/>
    <mergeCell ref="B124:B135"/>
    <mergeCell ref="B136:B143"/>
    <mergeCell ref="B144:B148"/>
    <mergeCell ref="B149:B158"/>
    <mergeCell ref="B159:B167"/>
    <mergeCell ref="B168:B173"/>
    <mergeCell ref="B174:B178"/>
    <mergeCell ref="B179:B183"/>
    <mergeCell ref="B184:B188"/>
    <mergeCell ref="B189:B191"/>
    <mergeCell ref="B192:B195"/>
    <mergeCell ref="B196:B198"/>
    <mergeCell ref="B199:B207"/>
    <mergeCell ref="B208:B212"/>
    <mergeCell ref="B213:B217"/>
    <mergeCell ref="B218:B224"/>
    <mergeCell ref="B225:B229"/>
    <mergeCell ref="B230:B234"/>
    <mergeCell ref="B235:B239"/>
    <mergeCell ref="B240:B247"/>
    <mergeCell ref="B248:B260"/>
    <mergeCell ref="B261:B273"/>
    <mergeCell ref="B274:B278"/>
    <mergeCell ref="B279:B283"/>
    <mergeCell ref="B284:B287"/>
    <mergeCell ref="B288:B292"/>
    <mergeCell ref="B293:B298"/>
    <mergeCell ref="B299:B302"/>
    <mergeCell ref="B303:B306"/>
    <mergeCell ref="B307:B310"/>
    <mergeCell ref="B311:B318"/>
    <mergeCell ref="B319:B322"/>
    <mergeCell ref="B323:B326"/>
    <mergeCell ref="B327:B331"/>
    <mergeCell ref="B332:B336"/>
    <mergeCell ref="B337:B341"/>
    <mergeCell ref="B342:B346"/>
    <mergeCell ref="B347:B351"/>
    <mergeCell ref="B352:B356"/>
    <mergeCell ref="B357:B360"/>
    <mergeCell ref="B361:B365"/>
    <mergeCell ref="B366:B370"/>
    <mergeCell ref="B371:B375"/>
    <mergeCell ref="B376:B380"/>
    <mergeCell ref="B381:B385"/>
    <mergeCell ref="B386:B390"/>
    <mergeCell ref="B391:B395"/>
    <mergeCell ref="B396:B400"/>
    <mergeCell ref="B401:B405"/>
    <mergeCell ref="B406:B410"/>
    <mergeCell ref="B411:B415"/>
    <mergeCell ref="B416:B420"/>
    <mergeCell ref="B421:B425"/>
    <mergeCell ref="B426:B429"/>
    <mergeCell ref="B430:B433"/>
    <mergeCell ref="B434:B437"/>
    <mergeCell ref="B438:B444"/>
    <mergeCell ref="B445:B450"/>
    <mergeCell ref="B451:B456"/>
    <mergeCell ref="B457:B462"/>
    <mergeCell ref="B463:B467"/>
    <mergeCell ref="B468:B472"/>
    <mergeCell ref="B473:B477"/>
    <mergeCell ref="C4:C5"/>
    <mergeCell ref="C6:C9"/>
    <mergeCell ref="C10:C14"/>
    <mergeCell ref="C15:C19"/>
    <mergeCell ref="C20:C23"/>
    <mergeCell ref="C24:C29"/>
    <mergeCell ref="C30:C34"/>
    <mergeCell ref="C35:C39"/>
    <mergeCell ref="C40:C44"/>
    <mergeCell ref="C45:C49"/>
    <mergeCell ref="C50:C54"/>
    <mergeCell ref="C55:C59"/>
    <mergeCell ref="C60:C64"/>
    <mergeCell ref="C65:C69"/>
    <mergeCell ref="C70:C74"/>
    <mergeCell ref="C75:C82"/>
    <mergeCell ref="C83:C87"/>
    <mergeCell ref="C88:C101"/>
    <mergeCell ref="C102:C105"/>
    <mergeCell ref="C106:C109"/>
    <mergeCell ref="C110:C114"/>
    <mergeCell ref="C115:C123"/>
    <mergeCell ref="C124:C135"/>
    <mergeCell ref="C136:C143"/>
    <mergeCell ref="C144:C148"/>
    <mergeCell ref="C149:C158"/>
    <mergeCell ref="C159:C167"/>
    <mergeCell ref="C168:C173"/>
    <mergeCell ref="C174:C178"/>
    <mergeCell ref="C179:C183"/>
    <mergeCell ref="C184:C188"/>
    <mergeCell ref="C189:C191"/>
    <mergeCell ref="C192:C195"/>
    <mergeCell ref="C196:C198"/>
    <mergeCell ref="C199:C207"/>
    <mergeCell ref="C208:C212"/>
    <mergeCell ref="C213:C217"/>
    <mergeCell ref="C218:C224"/>
    <mergeCell ref="C225:C229"/>
    <mergeCell ref="C230:C234"/>
    <mergeCell ref="C235:C239"/>
    <mergeCell ref="C240:C247"/>
    <mergeCell ref="C248:C260"/>
    <mergeCell ref="C261:C273"/>
    <mergeCell ref="C274:C278"/>
    <mergeCell ref="C279:C283"/>
    <mergeCell ref="C284:C287"/>
    <mergeCell ref="C288:C292"/>
    <mergeCell ref="C293:C298"/>
    <mergeCell ref="C299:C302"/>
    <mergeCell ref="C303:C306"/>
    <mergeCell ref="C307:C310"/>
    <mergeCell ref="C311:C318"/>
    <mergeCell ref="C319:C322"/>
    <mergeCell ref="C323:C326"/>
    <mergeCell ref="C327:C331"/>
    <mergeCell ref="C332:C336"/>
    <mergeCell ref="C337:C341"/>
    <mergeCell ref="C342:C346"/>
    <mergeCell ref="C347:C351"/>
    <mergeCell ref="C352:C356"/>
    <mergeCell ref="C357:C360"/>
    <mergeCell ref="C361:C365"/>
    <mergeCell ref="C366:C370"/>
    <mergeCell ref="C371:C375"/>
    <mergeCell ref="C376:C380"/>
    <mergeCell ref="C381:C385"/>
    <mergeCell ref="C386:C390"/>
    <mergeCell ref="C391:C395"/>
    <mergeCell ref="C396:C400"/>
    <mergeCell ref="C401:C405"/>
    <mergeCell ref="C406:C410"/>
    <mergeCell ref="C411:C415"/>
    <mergeCell ref="C416:C420"/>
    <mergeCell ref="C421:C425"/>
    <mergeCell ref="C426:C429"/>
    <mergeCell ref="C430:C433"/>
    <mergeCell ref="C434:C437"/>
    <mergeCell ref="C438:C444"/>
    <mergeCell ref="C445:C450"/>
    <mergeCell ref="C451:C456"/>
    <mergeCell ref="C457:C462"/>
    <mergeCell ref="C463:C467"/>
    <mergeCell ref="C468:C472"/>
    <mergeCell ref="C473:C477"/>
    <mergeCell ref="D4:D5"/>
    <mergeCell ref="D6:D9"/>
    <mergeCell ref="D10:D14"/>
    <mergeCell ref="D15:D19"/>
    <mergeCell ref="D20:D23"/>
    <mergeCell ref="D24:D29"/>
    <mergeCell ref="D30:D34"/>
    <mergeCell ref="D35:D39"/>
    <mergeCell ref="D40:D44"/>
    <mergeCell ref="D45:D49"/>
    <mergeCell ref="D50:D54"/>
    <mergeCell ref="D55:D59"/>
    <mergeCell ref="D60:D64"/>
    <mergeCell ref="D65:D69"/>
    <mergeCell ref="D70:D74"/>
    <mergeCell ref="D75:D82"/>
    <mergeCell ref="D83:D87"/>
    <mergeCell ref="D88:D101"/>
    <mergeCell ref="D102:D105"/>
    <mergeCell ref="D106:D109"/>
    <mergeCell ref="D110:D114"/>
    <mergeCell ref="D115:D123"/>
    <mergeCell ref="D124:D135"/>
    <mergeCell ref="D136:D143"/>
    <mergeCell ref="D144:D148"/>
    <mergeCell ref="D149:D158"/>
    <mergeCell ref="D159:D167"/>
    <mergeCell ref="D168:D173"/>
    <mergeCell ref="D174:D178"/>
    <mergeCell ref="D179:D183"/>
    <mergeCell ref="D184:D188"/>
    <mergeCell ref="D189:D191"/>
    <mergeCell ref="D192:D195"/>
    <mergeCell ref="D196:D198"/>
    <mergeCell ref="D199:D207"/>
    <mergeCell ref="D208:D212"/>
    <mergeCell ref="D213:D217"/>
    <mergeCell ref="D218:D224"/>
    <mergeCell ref="D225:D229"/>
    <mergeCell ref="D230:D234"/>
    <mergeCell ref="D235:D239"/>
    <mergeCell ref="D240:D247"/>
    <mergeCell ref="D248:D260"/>
    <mergeCell ref="D261:D273"/>
    <mergeCell ref="D274:D278"/>
    <mergeCell ref="D279:D283"/>
    <mergeCell ref="D284:D287"/>
    <mergeCell ref="D288:D292"/>
    <mergeCell ref="D293:D298"/>
    <mergeCell ref="D299:D302"/>
    <mergeCell ref="D303:D306"/>
    <mergeCell ref="D307:D310"/>
    <mergeCell ref="D311:D318"/>
    <mergeCell ref="D319:D322"/>
    <mergeCell ref="D323:D326"/>
    <mergeCell ref="D327:D331"/>
    <mergeCell ref="D332:D336"/>
    <mergeCell ref="D337:D341"/>
    <mergeCell ref="D342:D346"/>
    <mergeCell ref="D347:D351"/>
    <mergeCell ref="D352:D356"/>
    <mergeCell ref="D357:D360"/>
    <mergeCell ref="D361:D365"/>
    <mergeCell ref="D366:D370"/>
    <mergeCell ref="D371:D375"/>
    <mergeCell ref="D376:D380"/>
    <mergeCell ref="D381:D385"/>
    <mergeCell ref="D386:D390"/>
    <mergeCell ref="D391:D395"/>
    <mergeCell ref="D396:D400"/>
    <mergeCell ref="D401:D405"/>
    <mergeCell ref="D406:D410"/>
    <mergeCell ref="D411:D415"/>
    <mergeCell ref="D416:D420"/>
    <mergeCell ref="D421:D425"/>
    <mergeCell ref="D426:D429"/>
    <mergeCell ref="D430:D433"/>
    <mergeCell ref="D434:D437"/>
    <mergeCell ref="D438:D444"/>
    <mergeCell ref="D445:D450"/>
    <mergeCell ref="D451:D456"/>
    <mergeCell ref="D457:D462"/>
    <mergeCell ref="D463:D467"/>
    <mergeCell ref="D468:D472"/>
    <mergeCell ref="D473:D477"/>
    <mergeCell ref="E4:E5"/>
    <mergeCell ref="E6:E9"/>
    <mergeCell ref="E10:E14"/>
    <mergeCell ref="E15:E19"/>
    <mergeCell ref="E20:E23"/>
    <mergeCell ref="E24:E29"/>
    <mergeCell ref="E30:E34"/>
    <mergeCell ref="E35:E39"/>
    <mergeCell ref="E40:E44"/>
    <mergeCell ref="E45:E49"/>
    <mergeCell ref="E50:E54"/>
    <mergeCell ref="E55:E59"/>
    <mergeCell ref="E60:E64"/>
    <mergeCell ref="E65:E69"/>
    <mergeCell ref="E70:E74"/>
    <mergeCell ref="E75:E82"/>
    <mergeCell ref="E83:E87"/>
    <mergeCell ref="E88:E101"/>
    <mergeCell ref="E102:E105"/>
    <mergeCell ref="E106:E109"/>
    <mergeCell ref="E110:E114"/>
    <mergeCell ref="E115:E123"/>
    <mergeCell ref="E124:E135"/>
    <mergeCell ref="E136:E143"/>
    <mergeCell ref="E144:E148"/>
    <mergeCell ref="E149:E158"/>
    <mergeCell ref="E159:E167"/>
    <mergeCell ref="E168:E173"/>
    <mergeCell ref="E174:E178"/>
    <mergeCell ref="E179:E183"/>
    <mergeCell ref="E184:E188"/>
    <mergeCell ref="E189:E191"/>
    <mergeCell ref="E192:E195"/>
    <mergeCell ref="E196:E198"/>
    <mergeCell ref="E199:E207"/>
    <mergeCell ref="E208:E212"/>
    <mergeCell ref="E213:E217"/>
    <mergeCell ref="E218:E224"/>
    <mergeCell ref="E225:E229"/>
    <mergeCell ref="E230:E234"/>
    <mergeCell ref="E235:E239"/>
    <mergeCell ref="E240:E247"/>
    <mergeCell ref="E248:E260"/>
    <mergeCell ref="E261:E273"/>
    <mergeCell ref="E274:E278"/>
    <mergeCell ref="E279:E283"/>
    <mergeCell ref="E284:E287"/>
    <mergeCell ref="E288:E292"/>
    <mergeCell ref="E293:E298"/>
    <mergeCell ref="E299:E302"/>
    <mergeCell ref="E303:E306"/>
    <mergeCell ref="E307:E310"/>
    <mergeCell ref="E311:E318"/>
    <mergeCell ref="E319:E322"/>
    <mergeCell ref="E323:E326"/>
    <mergeCell ref="E327:E331"/>
    <mergeCell ref="E332:E336"/>
    <mergeCell ref="E337:E341"/>
    <mergeCell ref="E342:E346"/>
    <mergeCell ref="E347:E351"/>
    <mergeCell ref="E352:E356"/>
    <mergeCell ref="E357:E360"/>
    <mergeCell ref="E361:E365"/>
    <mergeCell ref="E366:E370"/>
    <mergeCell ref="E371:E375"/>
    <mergeCell ref="E376:E380"/>
    <mergeCell ref="E381:E385"/>
    <mergeCell ref="E386:E390"/>
    <mergeCell ref="E391:E395"/>
    <mergeCell ref="E396:E400"/>
    <mergeCell ref="E401:E405"/>
    <mergeCell ref="E406:E410"/>
    <mergeCell ref="E411:E415"/>
    <mergeCell ref="E416:E420"/>
    <mergeCell ref="E421:E425"/>
    <mergeCell ref="E426:E429"/>
    <mergeCell ref="E430:E433"/>
    <mergeCell ref="E434:E437"/>
    <mergeCell ref="E438:E444"/>
    <mergeCell ref="E445:E450"/>
    <mergeCell ref="E451:E456"/>
    <mergeCell ref="E457:E462"/>
    <mergeCell ref="E463:E467"/>
    <mergeCell ref="E468:E472"/>
    <mergeCell ref="E473:E477"/>
    <mergeCell ref="F4:F5"/>
    <mergeCell ref="F6:F9"/>
    <mergeCell ref="F10:F14"/>
    <mergeCell ref="F15:F18"/>
    <mergeCell ref="F20:F23"/>
    <mergeCell ref="F24:F29"/>
    <mergeCell ref="F30:F34"/>
    <mergeCell ref="F35:F39"/>
    <mergeCell ref="F40:F44"/>
    <mergeCell ref="F45:F49"/>
    <mergeCell ref="F50:F54"/>
    <mergeCell ref="F55:F59"/>
    <mergeCell ref="F60:F64"/>
    <mergeCell ref="F65:F69"/>
    <mergeCell ref="F70:F74"/>
    <mergeCell ref="F75:F82"/>
    <mergeCell ref="F83:F87"/>
    <mergeCell ref="F88:F91"/>
    <mergeCell ref="F92:F101"/>
    <mergeCell ref="F102:F105"/>
    <mergeCell ref="F106:F109"/>
    <mergeCell ref="F110:F114"/>
    <mergeCell ref="F115:F123"/>
    <mergeCell ref="F124:F135"/>
    <mergeCell ref="F136:F143"/>
    <mergeCell ref="F144:F148"/>
    <mergeCell ref="F149:F158"/>
    <mergeCell ref="F159:F167"/>
    <mergeCell ref="F168:F173"/>
    <mergeCell ref="F174:F178"/>
    <mergeCell ref="F179:F183"/>
    <mergeCell ref="F184:F188"/>
    <mergeCell ref="F189:F191"/>
    <mergeCell ref="F192:F195"/>
    <mergeCell ref="F196:F198"/>
    <mergeCell ref="F199:F207"/>
    <mergeCell ref="F208:F212"/>
    <mergeCell ref="F213:F217"/>
    <mergeCell ref="F218:F224"/>
    <mergeCell ref="F225:F229"/>
    <mergeCell ref="F230:F234"/>
    <mergeCell ref="F235:F239"/>
    <mergeCell ref="F240:F247"/>
    <mergeCell ref="F248:F260"/>
    <mergeCell ref="F261:F273"/>
    <mergeCell ref="F274:F278"/>
    <mergeCell ref="F279:F283"/>
    <mergeCell ref="F284:F287"/>
    <mergeCell ref="F288:F292"/>
    <mergeCell ref="F293:F298"/>
    <mergeCell ref="F299:F302"/>
    <mergeCell ref="F303:F306"/>
    <mergeCell ref="F307:F310"/>
    <mergeCell ref="F311:F318"/>
    <mergeCell ref="F319:F322"/>
    <mergeCell ref="F323:F326"/>
    <mergeCell ref="F327:F331"/>
    <mergeCell ref="F332:F336"/>
    <mergeCell ref="F337:F341"/>
    <mergeCell ref="F342:F346"/>
    <mergeCell ref="F347:F351"/>
    <mergeCell ref="F352:F356"/>
    <mergeCell ref="F357:F360"/>
    <mergeCell ref="F361:F365"/>
    <mergeCell ref="F366:F370"/>
    <mergeCell ref="F371:F375"/>
    <mergeCell ref="F376:F380"/>
    <mergeCell ref="F381:F385"/>
    <mergeCell ref="F386:F390"/>
    <mergeCell ref="F391:F395"/>
    <mergeCell ref="F396:F400"/>
    <mergeCell ref="F401:F405"/>
    <mergeCell ref="F406:F410"/>
    <mergeCell ref="F411:F415"/>
    <mergeCell ref="F416:F420"/>
    <mergeCell ref="F421:F425"/>
    <mergeCell ref="F426:F429"/>
    <mergeCell ref="F430:F433"/>
    <mergeCell ref="F434:F437"/>
    <mergeCell ref="F438:F444"/>
    <mergeCell ref="F445:F450"/>
    <mergeCell ref="F451:F456"/>
    <mergeCell ref="F457:F462"/>
    <mergeCell ref="F463:F467"/>
    <mergeCell ref="F468:F472"/>
    <mergeCell ref="F473:F477"/>
    <mergeCell ref="G4:G5"/>
    <mergeCell ref="G6:G8"/>
    <mergeCell ref="G10:G12"/>
    <mergeCell ref="G15:G17"/>
    <mergeCell ref="G20:G22"/>
    <mergeCell ref="G24:G28"/>
    <mergeCell ref="G30:G32"/>
    <mergeCell ref="G35:G37"/>
    <mergeCell ref="G40:G42"/>
    <mergeCell ref="G45:G47"/>
    <mergeCell ref="G50:G52"/>
    <mergeCell ref="G55:G57"/>
    <mergeCell ref="G60:G62"/>
    <mergeCell ref="G65:G66"/>
    <mergeCell ref="G67:G68"/>
    <mergeCell ref="G70:G72"/>
    <mergeCell ref="G75:G78"/>
    <mergeCell ref="G79:G81"/>
    <mergeCell ref="G83:G85"/>
    <mergeCell ref="G88:G91"/>
    <mergeCell ref="G92:G93"/>
    <mergeCell ref="G94:G97"/>
    <mergeCell ref="G99:G100"/>
    <mergeCell ref="G102:G103"/>
    <mergeCell ref="G106:G107"/>
    <mergeCell ref="G110:G111"/>
    <mergeCell ref="G112:G113"/>
    <mergeCell ref="G115:G119"/>
    <mergeCell ref="G120:G122"/>
    <mergeCell ref="G124:G131"/>
    <mergeCell ref="G132:G134"/>
    <mergeCell ref="G136:G139"/>
    <mergeCell ref="G141:G142"/>
    <mergeCell ref="G144:G146"/>
    <mergeCell ref="G149:G152"/>
    <mergeCell ref="G153:G154"/>
    <mergeCell ref="G156:G158"/>
    <mergeCell ref="G159:G162"/>
    <mergeCell ref="G165:G167"/>
    <mergeCell ref="G168:G170"/>
    <mergeCell ref="G171:G172"/>
    <mergeCell ref="G174:G176"/>
    <mergeCell ref="G179:G181"/>
    <mergeCell ref="G184:G186"/>
    <mergeCell ref="G192:G193"/>
    <mergeCell ref="G196:G197"/>
    <mergeCell ref="G199:G203"/>
    <mergeCell ref="G204:G206"/>
    <mergeCell ref="G208:G210"/>
    <mergeCell ref="G213:G215"/>
    <mergeCell ref="G218:G221"/>
    <mergeCell ref="G225:G227"/>
    <mergeCell ref="G230:G232"/>
    <mergeCell ref="G235:G237"/>
    <mergeCell ref="G240:G242"/>
    <mergeCell ref="G243:G246"/>
    <mergeCell ref="G248:G253"/>
    <mergeCell ref="G254:G255"/>
    <mergeCell ref="G256:G258"/>
    <mergeCell ref="G259:G260"/>
    <mergeCell ref="G261:G267"/>
    <mergeCell ref="G268:G272"/>
    <mergeCell ref="G274:G276"/>
    <mergeCell ref="G279:G281"/>
    <mergeCell ref="G284:G286"/>
    <mergeCell ref="G288:G290"/>
    <mergeCell ref="G293:G295"/>
    <mergeCell ref="G296:G297"/>
    <mergeCell ref="G299:G300"/>
    <mergeCell ref="G301:G302"/>
    <mergeCell ref="G303:G304"/>
    <mergeCell ref="G305:G306"/>
    <mergeCell ref="G307:G308"/>
    <mergeCell ref="G309:G310"/>
    <mergeCell ref="G311:G315"/>
    <mergeCell ref="G316:G317"/>
    <mergeCell ref="G319:G320"/>
    <mergeCell ref="G323:G324"/>
    <mergeCell ref="G327:G329"/>
    <mergeCell ref="G332:G334"/>
    <mergeCell ref="G337:G339"/>
    <mergeCell ref="G342:G344"/>
    <mergeCell ref="G347:G349"/>
    <mergeCell ref="G352:G354"/>
    <mergeCell ref="G357:G359"/>
    <mergeCell ref="G361:G363"/>
    <mergeCell ref="G366:G368"/>
    <mergeCell ref="G371:G373"/>
    <mergeCell ref="G376:G378"/>
    <mergeCell ref="G381:G383"/>
    <mergeCell ref="G386:G388"/>
    <mergeCell ref="G391:G393"/>
    <mergeCell ref="G396:G398"/>
    <mergeCell ref="G401:G403"/>
    <mergeCell ref="G406:G408"/>
    <mergeCell ref="G411:G413"/>
    <mergeCell ref="G416:G418"/>
    <mergeCell ref="G421:G423"/>
    <mergeCell ref="G426:G428"/>
    <mergeCell ref="G430:G432"/>
    <mergeCell ref="G434:G436"/>
    <mergeCell ref="G438:G442"/>
    <mergeCell ref="G445:G448"/>
    <mergeCell ref="G451:G453"/>
    <mergeCell ref="G457:G459"/>
    <mergeCell ref="G460:G461"/>
    <mergeCell ref="G463:G464"/>
    <mergeCell ref="G468:G470"/>
    <mergeCell ref="G473:G475"/>
    <mergeCell ref="H4:H5"/>
    <mergeCell ref="H24:H25"/>
    <mergeCell ref="H26:H27"/>
    <mergeCell ref="H67:H68"/>
    <mergeCell ref="H77:H78"/>
    <mergeCell ref="H79:H81"/>
    <mergeCell ref="H88:H91"/>
    <mergeCell ref="H92:H93"/>
    <mergeCell ref="H94:H97"/>
    <mergeCell ref="H99:H100"/>
    <mergeCell ref="H112:H113"/>
    <mergeCell ref="H115:H117"/>
    <mergeCell ref="H120:H122"/>
    <mergeCell ref="H124:H129"/>
    <mergeCell ref="H132:H134"/>
    <mergeCell ref="H136:H137"/>
    <mergeCell ref="H141:H142"/>
    <mergeCell ref="H149:H150"/>
    <mergeCell ref="H156:H158"/>
    <mergeCell ref="H159:H160"/>
    <mergeCell ref="H165:H167"/>
    <mergeCell ref="H196:H197"/>
    <mergeCell ref="H199:H201"/>
    <mergeCell ref="H202:H203"/>
    <mergeCell ref="H204:H206"/>
    <mergeCell ref="H208:H209"/>
    <mergeCell ref="H218:H219"/>
    <mergeCell ref="H240:H241"/>
    <mergeCell ref="H244:H246"/>
    <mergeCell ref="H248:H253"/>
    <mergeCell ref="H254:H255"/>
    <mergeCell ref="H256:H258"/>
    <mergeCell ref="H259:H260"/>
    <mergeCell ref="H261:H263"/>
    <mergeCell ref="H264:H265"/>
    <mergeCell ref="H266:H267"/>
    <mergeCell ref="H268:H272"/>
    <mergeCell ref="H296:H297"/>
    <mergeCell ref="H307:H308"/>
    <mergeCell ref="H311:H314"/>
    <mergeCell ref="H438:H440"/>
    <mergeCell ref="H445:H446"/>
    <mergeCell ref="I4:I5"/>
    <mergeCell ref="J4:J5"/>
    <mergeCell ref="K4:K5"/>
    <mergeCell ref="L4:L5"/>
    <mergeCell ref="M4:M5"/>
    <mergeCell ref="N4:N5"/>
  </mergeCells>
  <printOptions horizontalCentered="true"/>
  <pageMargins left="0.708333333333333" right="0.708333333333333" top="0.747916666666667" bottom="0.747916666666667" header="0.314583333333333" footer="0.314583333333333"/>
  <pageSetup paperSize="9" scale="56"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4"/>
  <sheetViews>
    <sheetView workbookViewId="0">
      <selection activeCell="A2" sqref="A2:B2"/>
    </sheetView>
  </sheetViews>
  <sheetFormatPr defaultColWidth="39.125" defaultRowHeight="24.95" customHeight="true" outlineLevelCol="1"/>
  <cols>
    <col min="1" max="1" width="41.625" customWidth="true"/>
    <col min="2" max="2" width="36.25" customWidth="true"/>
  </cols>
  <sheetData>
    <row r="1" ht="21" customHeight="true" spans="1:1">
      <c r="A1" t="s">
        <v>48</v>
      </c>
    </row>
    <row r="2" ht="33.75" customHeight="true" spans="1:2">
      <c r="A2" s="125" t="s">
        <v>49</v>
      </c>
      <c r="B2" s="125"/>
    </row>
    <row r="3" customHeight="true" spans="2:2">
      <c r="B3" s="126" t="s">
        <v>3</v>
      </c>
    </row>
    <row r="4" s="124" customFormat="true" ht="37.5" customHeight="true" spans="1:2">
      <c r="A4" s="127" t="s">
        <v>4</v>
      </c>
      <c r="B4" s="128" t="s">
        <v>50</v>
      </c>
    </row>
    <row r="5" ht="20.1" customHeight="true" spans="1:2">
      <c r="A5" s="203" t="s">
        <v>51</v>
      </c>
      <c r="B5" s="204">
        <f>SUM(B6:B28)</f>
        <v>1315669.46</v>
      </c>
    </row>
    <row r="6" ht="20.1" customHeight="true" spans="1:2">
      <c r="A6" s="205" t="s">
        <v>52</v>
      </c>
      <c r="B6" s="206">
        <v>143319.95</v>
      </c>
    </row>
    <row r="7" ht="20.1" customHeight="true" spans="1:2">
      <c r="A7" s="205" t="s">
        <v>53</v>
      </c>
      <c r="B7" s="206">
        <v>85.86</v>
      </c>
    </row>
    <row r="8" ht="20.1" customHeight="true" spans="1:2">
      <c r="A8" s="205" t="s">
        <v>54</v>
      </c>
      <c r="B8" s="206">
        <v>702.27</v>
      </c>
    </row>
    <row r="9" customHeight="true" spans="1:2">
      <c r="A9" s="205" t="s">
        <v>55</v>
      </c>
      <c r="B9" s="206">
        <v>43733.77</v>
      </c>
    </row>
    <row r="10" customHeight="true" spans="1:2">
      <c r="A10" s="205" t="s">
        <v>56</v>
      </c>
      <c r="B10" s="206">
        <v>288426.59</v>
      </c>
    </row>
    <row r="11" customHeight="true" spans="1:2">
      <c r="A11" s="205" t="s">
        <v>57</v>
      </c>
      <c r="B11" s="206">
        <v>21045.22</v>
      </c>
    </row>
    <row r="12" customHeight="true" spans="1:2">
      <c r="A12" s="205" t="s">
        <v>58</v>
      </c>
      <c r="B12" s="206">
        <v>7697.61</v>
      </c>
    </row>
    <row r="13" customHeight="true" spans="1:2">
      <c r="A13" s="205" t="s">
        <v>59</v>
      </c>
      <c r="B13" s="206">
        <v>197302.45</v>
      </c>
    </row>
    <row r="14" customHeight="true" spans="1:2">
      <c r="A14" s="205" t="s">
        <v>60</v>
      </c>
      <c r="B14" s="206">
        <v>107581.28</v>
      </c>
    </row>
    <row r="15" customHeight="true" spans="1:2">
      <c r="A15" s="205" t="s">
        <v>61</v>
      </c>
      <c r="B15" s="206">
        <v>9447.58</v>
      </c>
    </row>
    <row r="16" customHeight="true" spans="1:2">
      <c r="A16" s="205" t="s">
        <v>62</v>
      </c>
      <c r="B16" s="206">
        <v>119743.94</v>
      </c>
    </row>
    <row r="17" customHeight="true" spans="1:2">
      <c r="A17" s="205" t="s">
        <v>63</v>
      </c>
      <c r="B17" s="206">
        <v>177124.57</v>
      </c>
    </row>
    <row r="18" customHeight="true" spans="1:2">
      <c r="A18" s="205" t="s">
        <v>64</v>
      </c>
      <c r="B18" s="206">
        <v>50448.23</v>
      </c>
    </row>
    <row r="19" customHeight="true" spans="1:2">
      <c r="A19" s="205" t="s">
        <v>65</v>
      </c>
      <c r="B19" s="206">
        <v>305</v>
      </c>
    </row>
    <row r="20" customHeight="true" spans="1:2">
      <c r="A20" s="205" t="s">
        <v>66</v>
      </c>
      <c r="B20" s="206">
        <v>4248</v>
      </c>
    </row>
    <row r="21" customHeight="true" spans="1:2">
      <c r="A21" s="205" t="s">
        <v>67</v>
      </c>
      <c r="B21" s="206">
        <v>600</v>
      </c>
    </row>
    <row r="22" customHeight="true" spans="1:2">
      <c r="A22" s="205" t="s">
        <v>68</v>
      </c>
      <c r="B22" s="206">
        <v>6245.86</v>
      </c>
    </row>
    <row r="23" customHeight="true" spans="1:2">
      <c r="A23" s="205" t="s">
        <v>69</v>
      </c>
      <c r="B23" s="206">
        <v>31823.39</v>
      </c>
    </row>
    <row r="24" customHeight="true" spans="1:2">
      <c r="A24" s="205" t="s">
        <v>70</v>
      </c>
      <c r="B24" s="206">
        <v>2223.03</v>
      </c>
    </row>
    <row r="25" customHeight="true" spans="1:2">
      <c r="A25" s="205" t="s">
        <v>71</v>
      </c>
      <c r="B25" s="206">
        <v>17099.21</v>
      </c>
    </row>
    <row r="26" customHeight="true" spans="1:2">
      <c r="A26" s="205" t="s">
        <v>72</v>
      </c>
      <c r="B26" s="206">
        <v>51371.67</v>
      </c>
    </row>
    <row r="27" customHeight="true" spans="1:2">
      <c r="A27" s="205" t="s">
        <v>73</v>
      </c>
      <c r="B27" s="206">
        <v>35082.21</v>
      </c>
    </row>
    <row r="28" customHeight="true" spans="1:2">
      <c r="A28" s="205" t="s">
        <v>74</v>
      </c>
      <c r="B28" s="206">
        <v>11.77</v>
      </c>
    </row>
    <row r="29" customHeight="true" spans="1:2">
      <c r="A29" s="207" t="s">
        <v>75</v>
      </c>
      <c r="B29" s="204">
        <v>13200</v>
      </c>
    </row>
    <row r="30" customHeight="true" spans="1:2">
      <c r="A30" s="207" t="s">
        <v>76</v>
      </c>
      <c r="B30" s="204">
        <f>B31</f>
        <v>202336.5</v>
      </c>
    </row>
    <row r="31" customHeight="true" spans="1:2">
      <c r="A31" s="205" t="s">
        <v>77</v>
      </c>
      <c r="B31" s="180">
        <v>202336.5</v>
      </c>
    </row>
    <row r="32" customHeight="true" spans="1:2">
      <c r="A32" s="208" t="s">
        <v>78</v>
      </c>
      <c r="B32" s="204">
        <f>B37+B43</f>
        <v>84495.56</v>
      </c>
    </row>
    <row r="33" customHeight="true" spans="1:2">
      <c r="A33" s="209" t="s">
        <v>79</v>
      </c>
      <c r="B33" s="180"/>
    </row>
    <row r="34" customHeight="true" spans="1:2">
      <c r="A34" s="210" t="s">
        <v>80</v>
      </c>
      <c r="B34" s="180"/>
    </row>
    <row r="35" customHeight="true" spans="1:2">
      <c r="A35" s="210" t="s">
        <v>81</v>
      </c>
      <c r="B35" s="180"/>
    </row>
    <row r="36" customHeight="true" spans="1:2">
      <c r="A36" s="210" t="s">
        <v>82</v>
      </c>
      <c r="B36" s="180"/>
    </row>
    <row r="37" customHeight="true" spans="1:2">
      <c r="A37" s="210" t="s">
        <v>83</v>
      </c>
      <c r="B37" s="180">
        <v>84462.1</v>
      </c>
    </row>
    <row r="38" customHeight="true" spans="1:2">
      <c r="A38" s="210" t="s">
        <v>84</v>
      </c>
      <c r="B38" s="180"/>
    </row>
    <row r="39" customHeight="true" spans="1:2">
      <c r="A39" s="210" t="s">
        <v>85</v>
      </c>
      <c r="B39" s="180"/>
    </row>
    <row r="40" customHeight="true" spans="1:2">
      <c r="A40" s="210" t="s">
        <v>86</v>
      </c>
      <c r="B40" s="180"/>
    </row>
    <row r="41" customHeight="true" spans="1:2">
      <c r="A41" s="210" t="s">
        <v>87</v>
      </c>
      <c r="B41" s="180"/>
    </row>
    <row r="42" customHeight="true" spans="1:2">
      <c r="A42" s="210" t="s">
        <v>88</v>
      </c>
      <c r="B42" s="180"/>
    </row>
    <row r="43" customHeight="true" spans="1:2">
      <c r="A43" s="210" t="s">
        <v>89</v>
      </c>
      <c r="B43" s="180">
        <v>33.46</v>
      </c>
    </row>
    <row r="44" customHeight="true" spans="1:2">
      <c r="A44" s="160" t="s">
        <v>90</v>
      </c>
      <c r="B44" s="133">
        <f>B32+B30+B29+B5</f>
        <v>1615701.52</v>
      </c>
    </row>
  </sheetData>
  <mergeCells count="1">
    <mergeCell ref="A2:B2"/>
  </mergeCells>
  <printOptions horizontalCentered="true"/>
  <pageMargins left="0.0388888888888889" right="0.0388888888888889" top="0.393055555555556" bottom="0.196527777777778" header="0.314583333333333" footer="0.314583333333333"/>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63"/>
  <sheetViews>
    <sheetView workbookViewId="0">
      <selection activeCell="A2" sqref="A2:B2"/>
    </sheetView>
  </sheetViews>
  <sheetFormatPr defaultColWidth="9" defaultRowHeight="24.95" customHeight="true" outlineLevelCol="1"/>
  <cols>
    <col min="1" max="1" width="50.75" customWidth="true"/>
    <col min="2" max="2" width="43.25" customWidth="true"/>
  </cols>
  <sheetData>
    <row r="1" customHeight="true" spans="1:1">
      <c r="A1" t="s">
        <v>91</v>
      </c>
    </row>
    <row r="2" ht="52.5" customHeight="true" spans="1:2">
      <c r="A2" s="125" t="s">
        <v>92</v>
      </c>
      <c r="B2" s="125"/>
    </row>
    <row r="3" customHeight="true" spans="2:2">
      <c r="B3" s="126" t="s">
        <v>3</v>
      </c>
    </row>
    <row r="4" s="124" customFormat="true" ht="37.5" customHeight="true" spans="1:2">
      <c r="A4" s="127" t="s">
        <v>4</v>
      </c>
      <c r="B4" s="128" t="s">
        <v>50</v>
      </c>
    </row>
    <row r="5" customHeight="true" spans="1:2">
      <c r="A5" s="199" t="s">
        <v>93</v>
      </c>
      <c r="B5" s="200">
        <v>143319.95</v>
      </c>
    </row>
    <row r="6" customHeight="true" spans="1:2">
      <c r="A6" s="199" t="s">
        <v>94</v>
      </c>
      <c r="B6" s="200">
        <v>1615.48</v>
      </c>
    </row>
    <row r="7" customHeight="true" spans="1:2">
      <c r="A7" s="199" t="s">
        <v>95</v>
      </c>
      <c r="B7" s="200">
        <v>640.76</v>
      </c>
    </row>
    <row r="8" customHeight="true" spans="1:2">
      <c r="A8" s="199" t="s">
        <v>96</v>
      </c>
      <c r="B8" s="200">
        <v>197.72</v>
      </c>
    </row>
    <row r="9" customHeight="true" spans="1:2">
      <c r="A9" s="199" t="s">
        <v>97</v>
      </c>
      <c r="B9" s="200">
        <v>169.5</v>
      </c>
    </row>
    <row r="10" customHeight="true" spans="1:2">
      <c r="A10" s="199" t="s">
        <v>98</v>
      </c>
      <c r="B10" s="200">
        <v>68.68</v>
      </c>
    </row>
    <row r="11" customHeight="true" spans="1:2">
      <c r="A11" s="199" t="s">
        <v>99</v>
      </c>
      <c r="B11" s="200">
        <v>17.5</v>
      </c>
    </row>
    <row r="12" customHeight="true" spans="1:2">
      <c r="A12" s="199" t="s">
        <v>100</v>
      </c>
      <c r="B12" s="200">
        <v>179.58</v>
      </c>
    </row>
    <row r="13" customHeight="true" spans="1:2">
      <c r="A13" s="199" t="s">
        <v>101</v>
      </c>
      <c r="B13" s="200">
        <v>1</v>
      </c>
    </row>
    <row r="14" customHeight="true" spans="1:2">
      <c r="A14" s="199" t="s">
        <v>102</v>
      </c>
      <c r="B14" s="200">
        <v>87.32</v>
      </c>
    </row>
    <row r="15" customHeight="true" spans="1:2">
      <c r="A15" s="199" t="s">
        <v>103</v>
      </c>
      <c r="B15" s="200">
        <v>253.42</v>
      </c>
    </row>
    <row r="16" customHeight="true" spans="1:2">
      <c r="A16" s="199" t="s">
        <v>104</v>
      </c>
      <c r="B16" s="200">
        <v>992.85</v>
      </c>
    </row>
    <row r="17" customHeight="true" spans="1:2">
      <c r="A17" s="199" t="s">
        <v>105</v>
      </c>
      <c r="B17" s="200">
        <v>311.73</v>
      </c>
    </row>
    <row r="18" customHeight="true" spans="1:2">
      <c r="A18" s="199" t="s">
        <v>106</v>
      </c>
      <c r="B18" s="200">
        <v>245.24</v>
      </c>
    </row>
    <row r="19" customHeight="true" spans="1:2">
      <c r="A19" s="199" t="s">
        <v>107</v>
      </c>
      <c r="B19" s="200">
        <v>131.5</v>
      </c>
    </row>
    <row r="20" customHeight="true" spans="1:2">
      <c r="A20" s="199" t="s">
        <v>108</v>
      </c>
      <c r="B20" s="200">
        <v>72.42</v>
      </c>
    </row>
    <row r="21" customHeight="true" spans="1:2">
      <c r="A21" s="199" t="s">
        <v>109</v>
      </c>
      <c r="B21" s="200">
        <v>231.96</v>
      </c>
    </row>
    <row r="22" customHeight="true" spans="1:2">
      <c r="A22" s="199" t="s">
        <v>110</v>
      </c>
      <c r="B22" s="200">
        <v>46080.5</v>
      </c>
    </row>
    <row r="23" customHeight="true" spans="1:2">
      <c r="A23" s="199" t="s">
        <v>111</v>
      </c>
      <c r="B23" s="200">
        <v>17841.49</v>
      </c>
    </row>
    <row r="24" customHeight="true" spans="1:2">
      <c r="A24" s="199" t="s">
        <v>112</v>
      </c>
      <c r="B24" s="200">
        <v>3023.69</v>
      </c>
    </row>
    <row r="25" customHeight="true" spans="1:2">
      <c r="A25" s="199" t="s">
        <v>113</v>
      </c>
      <c r="B25" s="200">
        <v>5803.83</v>
      </c>
    </row>
    <row r="26" customHeight="true" spans="1:2">
      <c r="A26" s="199" t="s">
        <v>114</v>
      </c>
      <c r="B26" s="200">
        <v>8309.27</v>
      </c>
    </row>
    <row r="27" customHeight="true" spans="1:2">
      <c r="A27" s="199" t="s">
        <v>115</v>
      </c>
      <c r="B27" s="200">
        <v>11102.22</v>
      </c>
    </row>
    <row r="28" customHeight="true" spans="1:2">
      <c r="A28" s="199" t="s">
        <v>116</v>
      </c>
      <c r="B28" s="200">
        <v>3990.73</v>
      </c>
    </row>
    <row r="29" customHeight="true" spans="1:2">
      <c r="A29" s="199" t="s">
        <v>117</v>
      </c>
      <c r="B29" s="200">
        <v>817.61</v>
      </c>
    </row>
    <row r="30" customHeight="true" spans="1:2">
      <c r="A30" s="199" t="s">
        <v>118</v>
      </c>
      <c r="B30" s="200">
        <v>1599.63</v>
      </c>
    </row>
    <row r="31" customHeight="true" spans="1:2">
      <c r="A31" s="199" t="s">
        <v>119</v>
      </c>
      <c r="B31" s="200">
        <v>397.2</v>
      </c>
    </row>
    <row r="32" customHeight="true" spans="1:2">
      <c r="A32" s="199" t="s">
        <v>120</v>
      </c>
      <c r="B32" s="200">
        <v>250.77</v>
      </c>
    </row>
    <row r="33" customHeight="true" spans="1:2">
      <c r="A33" s="199" t="s">
        <v>121</v>
      </c>
      <c r="B33" s="200">
        <v>925.53</v>
      </c>
    </row>
    <row r="34" customHeight="true" spans="1:2">
      <c r="A34" s="199" t="s">
        <v>122</v>
      </c>
      <c r="B34" s="200">
        <v>1006.82</v>
      </c>
    </row>
    <row r="35" customHeight="true" spans="1:2">
      <c r="A35" s="199" t="s">
        <v>123</v>
      </c>
      <c r="B35" s="200">
        <v>176.7</v>
      </c>
    </row>
    <row r="36" customHeight="true" spans="1:2">
      <c r="A36" s="199" t="s">
        <v>124</v>
      </c>
      <c r="B36" s="200">
        <v>24.32</v>
      </c>
    </row>
    <row r="37" customHeight="true" spans="1:2">
      <c r="A37" s="199" t="s">
        <v>125</v>
      </c>
      <c r="B37" s="200">
        <v>475.71</v>
      </c>
    </row>
    <row r="38" customHeight="true" spans="1:2">
      <c r="A38" s="199" t="s">
        <v>126</v>
      </c>
      <c r="B38" s="200">
        <v>35.8</v>
      </c>
    </row>
    <row r="39" customHeight="true" spans="1:2">
      <c r="A39" s="199" t="s">
        <v>127</v>
      </c>
      <c r="B39" s="200">
        <v>104.69</v>
      </c>
    </row>
    <row r="40" customHeight="true" spans="1:2">
      <c r="A40" s="199" t="s">
        <v>128</v>
      </c>
      <c r="B40" s="200">
        <v>187.43</v>
      </c>
    </row>
    <row r="41" customHeight="true" spans="1:2">
      <c r="A41" s="199" t="s">
        <v>129</v>
      </c>
      <c r="B41" s="200">
        <v>2.17</v>
      </c>
    </row>
    <row r="42" customHeight="true" spans="1:2">
      <c r="A42" s="199" t="s">
        <v>130</v>
      </c>
      <c r="B42" s="200">
        <v>11999.42</v>
      </c>
    </row>
    <row r="43" customHeight="true" spans="1:2">
      <c r="A43" s="199" t="s">
        <v>131</v>
      </c>
      <c r="B43" s="200">
        <v>4156.07</v>
      </c>
    </row>
    <row r="44" customHeight="true" spans="1:2">
      <c r="A44" s="199" t="s">
        <v>132</v>
      </c>
      <c r="B44" s="200">
        <v>80.67</v>
      </c>
    </row>
    <row r="45" customHeight="true" spans="1:2">
      <c r="A45" s="199" t="s">
        <v>133</v>
      </c>
      <c r="B45" s="200">
        <v>292.97</v>
      </c>
    </row>
    <row r="46" customHeight="true" spans="1:2">
      <c r="A46" s="199" t="s">
        <v>134</v>
      </c>
      <c r="B46" s="200">
        <v>7469.71</v>
      </c>
    </row>
    <row r="47" customHeight="true" spans="1:2">
      <c r="A47" s="199" t="s">
        <v>135</v>
      </c>
      <c r="B47" s="200">
        <v>1783.1</v>
      </c>
    </row>
    <row r="48" customHeight="true" spans="1:2">
      <c r="A48" s="199" t="s">
        <v>136</v>
      </c>
      <c r="B48" s="200">
        <v>533.19</v>
      </c>
    </row>
    <row r="49" customHeight="true" spans="1:2">
      <c r="A49" s="199" t="s">
        <v>137</v>
      </c>
      <c r="B49" s="200">
        <v>27.6</v>
      </c>
    </row>
    <row r="50" customHeight="true" spans="1:2">
      <c r="A50" s="199" t="s">
        <v>138</v>
      </c>
      <c r="B50" s="200">
        <v>972.37</v>
      </c>
    </row>
    <row r="51" customHeight="true" spans="1:2">
      <c r="A51" s="199" t="s">
        <v>139</v>
      </c>
      <c r="B51" s="200">
        <v>249.94</v>
      </c>
    </row>
    <row r="52" customHeight="true" spans="1:2">
      <c r="A52" s="199" t="s">
        <v>140</v>
      </c>
      <c r="B52" s="200">
        <v>8368.38</v>
      </c>
    </row>
    <row r="53" customHeight="true" spans="1:2">
      <c r="A53" s="199" t="s">
        <v>141</v>
      </c>
      <c r="B53" s="200">
        <v>2635.29</v>
      </c>
    </row>
    <row r="54" customHeight="true" spans="1:2">
      <c r="A54" s="199" t="s">
        <v>142</v>
      </c>
      <c r="B54" s="200">
        <v>394.46</v>
      </c>
    </row>
    <row r="55" customHeight="true" spans="1:2">
      <c r="A55" s="199" t="s">
        <v>143</v>
      </c>
      <c r="B55" s="200">
        <v>582.3</v>
      </c>
    </row>
    <row r="56" customHeight="true" spans="1:2">
      <c r="A56" s="199" t="s">
        <v>144</v>
      </c>
      <c r="B56" s="200">
        <v>4756.33</v>
      </c>
    </row>
    <row r="57" customHeight="true" spans="1:2">
      <c r="A57" s="199" t="s">
        <v>145</v>
      </c>
      <c r="B57" s="200">
        <v>36402.55</v>
      </c>
    </row>
    <row r="58" customHeight="true" spans="1:2">
      <c r="A58" s="199" t="s">
        <v>146</v>
      </c>
      <c r="B58" s="200">
        <v>1918.01</v>
      </c>
    </row>
    <row r="59" customHeight="true" spans="1:2">
      <c r="A59" s="199" t="s">
        <v>147</v>
      </c>
      <c r="B59" s="200">
        <v>332.56</v>
      </c>
    </row>
    <row r="60" customHeight="true" spans="1:2">
      <c r="A60" s="199" t="s">
        <v>148</v>
      </c>
      <c r="B60" s="200">
        <v>326.19</v>
      </c>
    </row>
    <row r="61" customHeight="true" spans="1:2">
      <c r="A61" s="199" t="s">
        <v>149</v>
      </c>
      <c r="B61" s="200">
        <v>1515.35</v>
      </c>
    </row>
    <row r="62" customHeight="true" spans="1:2">
      <c r="A62" s="199" t="s">
        <v>150</v>
      </c>
      <c r="B62" s="200">
        <v>703.02</v>
      </c>
    </row>
    <row r="63" customHeight="true" spans="1:2">
      <c r="A63" s="199" t="s">
        <v>151</v>
      </c>
      <c r="B63" s="200">
        <v>31607.41</v>
      </c>
    </row>
    <row r="64" customHeight="true" spans="1:2">
      <c r="A64" s="199" t="s">
        <v>152</v>
      </c>
      <c r="B64" s="200">
        <v>188.86</v>
      </c>
    </row>
    <row r="65" customHeight="true" spans="1:2">
      <c r="A65" s="199" t="s">
        <v>153</v>
      </c>
      <c r="B65" s="200">
        <v>64.17</v>
      </c>
    </row>
    <row r="66" customHeight="true" spans="1:2">
      <c r="A66" s="199" t="s">
        <v>154</v>
      </c>
      <c r="B66" s="200">
        <v>2.52</v>
      </c>
    </row>
    <row r="67" customHeight="true" spans="1:2">
      <c r="A67" s="199" t="s">
        <v>155</v>
      </c>
      <c r="B67" s="200">
        <v>122.17</v>
      </c>
    </row>
    <row r="68" customHeight="true" spans="1:2">
      <c r="A68" s="199" t="s">
        <v>156</v>
      </c>
      <c r="B68" s="200">
        <v>166.2</v>
      </c>
    </row>
    <row r="69" customHeight="true" spans="1:2">
      <c r="A69" s="199" t="s">
        <v>157</v>
      </c>
      <c r="B69" s="200">
        <v>143.42</v>
      </c>
    </row>
    <row r="70" customHeight="true" spans="1:2">
      <c r="A70" s="199" t="s">
        <v>158</v>
      </c>
      <c r="B70" s="200">
        <v>2.4</v>
      </c>
    </row>
    <row r="71" customHeight="true" spans="1:2">
      <c r="A71" s="199" t="s">
        <v>159</v>
      </c>
      <c r="B71" s="200">
        <v>18.52</v>
      </c>
    </row>
    <row r="72" customHeight="true" spans="1:2">
      <c r="A72" s="199" t="s">
        <v>160</v>
      </c>
      <c r="B72" s="200">
        <v>1.86</v>
      </c>
    </row>
    <row r="73" customHeight="true" spans="1:2">
      <c r="A73" s="199" t="s">
        <v>161</v>
      </c>
      <c r="B73" s="200">
        <v>324.78</v>
      </c>
    </row>
    <row r="74" customHeight="true" spans="1:2">
      <c r="A74" s="199" t="s">
        <v>162</v>
      </c>
      <c r="B74" s="200">
        <v>94.94</v>
      </c>
    </row>
    <row r="75" customHeight="true" spans="1:2">
      <c r="A75" s="199" t="s">
        <v>163</v>
      </c>
      <c r="B75" s="200">
        <v>7.6</v>
      </c>
    </row>
    <row r="76" customHeight="true" spans="1:2">
      <c r="A76" s="199" t="s">
        <v>164</v>
      </c>
      <c r="B76" s="200">
        <v>20.04</v>
      </c>
    </row>
    <row r="77" customHeight="true" spans="1:2">
      <c r="A77" s="199" t="s">
        <v>165</v>
      </c>
      <c r="B77" s="200">
        <v>202.2</v>
      </c>
    </row>
    <row r="78" customHeight="true" spans="1:2">
      <c r="A78" s="199" t="s">
        <v>166</v>
      </c>
      <c r="B78" s="200">
        <v>410.25</v>
      </c>
    </row>
    <row r="79" customHeight="true" spans="1:2">
      <c r="A79" s="199" t="s">
        <v>167</v>
      </c>
      <c r="B79" s="200">
        <v>387.06</v>
      </c>
    </row>
    <row r="80" customHeight="true" spans="1:2">
      <c r="A80" s="199" t="s">
        <v>168</v>
      </c>
      <c r="B80" s="200">
        <v>19.04</v>
      </c>
    </row>
    <row r="81" customHeight="true" spans="1:2">
      <c r="A81" s="199" t="s">
        <v>169</v>
      </c>
      <c r="B81" s="200">
        <v>4.15</v>
      </c>
    </row>
    <row r="82" customHeight="true" spans="1:2">
      <c r="A82" s="199" t="s">
        <v>170</v>
      </c>
      <c r="B82" s="200">
        <v>1856.4</v>
      </c>
    </row>
    <row r="83" customHeight="true" spans="1:2">
      <c r="A83" s="199" t="s">
        <v>171</v>
      </c>
      <c r="B83" s="200">
        <v>738.69</v>
      </c>
    </row>
    <row r="84" customHeight="true" spans="1:2">
      <c r="A84" s="199" t="s">
        <v>172</v>
      </c>
      <c r="B84" s="200">
        <v>42.52</v>
      </c>
    </row>
    <row r="85" customHeight="true" spans="1:2">
      <c r="A85" s="199" t="s">
        <v>173</v>
      </c>
      <c r="B85" s="200">
        <v>297.99</v>
      </c>
    </row>
    <row r="86" customHeight="true" spans="1:2">
      <c r="A86" s="199" t="s">
        <v>174</v>
      </c>
      <c r="B86" s="200">
        <v>168.04</v>
      </c>
    </row>
    <row r="87" customHeight="true" spans="1:2">
      <c r="A87" s="199" t="s">
        <v>175</v>
      </c>
      <c r="B87" s="200">
        <v>609.15</v>
      </c>
    </row>
    <row r="88" customHeight="true" spans="1:2">
      <c r="A88" s="199" t="s">
        <v>176</v>
      </c>
      <c r="B88" s="200">
        <v>6889.01</v>
      </c>
    </row>
    <row r="89" customHeight="true" spans="1:2">
      <c r="A89" s="199" t="s">
        <v>177</v>
      </c>
      <c r="B89" s="200">
        <v>2718.71</v>
      </c>
    </row>
    <row r="90" customHeight="true" spans="1:2">
      <c r="A90" s="199" t="s">
        <v>178</v>
      </c>
      <c r="B90" s="200">
        <v>2887.72</v>
      </c>
    </row>
    <row r="91" customHeight="true" spans="1:2">
      <c r="A91" s="199" t="s">
        <v>179</v>
      </c>
      <c r="B91" s="200">
        <v>97.86</v>
      </c>
    </row>
    <row r="92" customHeight="true" spans="1:2">
      <c r="A92" s="199" t="s">
        <v>180</v>
      </c>
      <c r="B92" s="200">
        <v>644.25</v>
      </c>
    </row>
    <row r="93" customHeight="true" spans="1:2">
      <c r="A93" s="199" t="s">
        <v>181</v>
      </c>
      <c r="B93" s="200">
        <v>540.48</v>
      </c>
    </row>
    <row r="94" customHeight="true" spans="1:2">
      <c r="A94" s="199" t="s">
        <v>182</v>
      </c>
      <c r="B94" s="200">
        <v>3062.67</v>
      </c>
    </row>
    <row r="95" customHeight="true" spans="1:2">
      <c r="A95" s="199" t="s">
        <v>183</v>
      </c>
      <c r="B95" s="200">
        <v>1166.15</v>
      </c>
    </row>
    <row r="96" customHeight="true" spans="1:2">
      <c r="A96" s="199" t="s">
        <v>184</v>
      </c>
      <c r="B96" s="200">
        <v>80</v>
      </c>
    </row>
    <row r="97" customHeight="true" spans="1:2">
      <c r="A97" s="199" t="s">
        <v>185</v>
      </c>
      <c r="B97" s="200">
        <v>118.08</v>
      </c>
    </row>
    <row r="98" customHeight="true" spans="1:2">
      <c r="A98" s="199" t="s">
        <v>186</v>
      </c>
      <c r="B98" s="200">
        <v>1698.45</v>
      </c>
    </row>
    <row r="99" customHeight="true" spans="1:2">
      <c r="A99" s="199" t="s">
        <v>187</v>
      </c>
      <c r="B99" s="200">
        <v>2531.37</v>
      </c>
    </row>
    <row r="100" customHeight="true" spans="1:2">
      <c r="A100" s="199" t="s">
        <v>188</v>
      </c>
      <c r="B100" s="200">
        <v>330.48</v>
      </c>
    </row>
    <row r="101" customHeight="true" spans="1:2">
      <c r="A101" s="199" t="s">
        <v>189</v>
      </c>
      <c r="B101" s="200">
        <v>13.57</v>
      </c>
    </row>
    <row r="102" customHeight="true" spans="1:2">
      <c r="A102" s="199" t="s">
        <v>190</v>
      </c>
      <c r="B102" s="200">
        <v>53.41</v>
      </c>
    </row>
    <row r="103" customHeight="true" spans="1:2">
      <c r="A103" s="199" t="s">
        <v>191</v>
      </c>
      <c r="B103" s="200">
        <v>2133.9</v>
      </c>
    </row>
    <row r="104" customHeight="true" spans="1:2">
      <c r="A104" s="199" t="s">
        <v>192</v>
      </c>
      <c r="B104" s="200">
        <v>406.11</v>
      </c>
    </row>
    <row r="105" customHeight="true" spans="1:2">
      <c r="A105" s="199" t="s">
        <v>193</v>
      </c>
      <c r="B105" s="200">
        <v>275.01</v>
      </c>
    </row>
    <row r="106" customHeight="true" spans="1:2">
      <c r="A106" s="199" t="s">
        <v>194</v>
      </c>
      <c r="B106" s="200">
        <v>36.96</v>
      </c>
    </row>
    <row r="107" customHeight="true" spans="1:2">
      <c r="A107" s="199" t="s">
        <v>195</v>
      </c>
      <c r="B107" s="200">
        <v>16.83</v>
      </c>
    </row>
    <row r="108" customHeight="true" spans="1:2">
      <c r="A108" s="199" t="s">
        <v>196</v>
      </c>
      <c r="B108" s="200">
        <v>19.14</v>
      </c>
    </row>
    <row r="109" customHeight="true" spans="1:2">
      <c r="A109" s="199" t="s">
        <v>197</v>
      </c>
      <c r="B109" s="200">
        <v>58.17</v>
      </c>
    </row>
    <row r="110" customHeight="true" spans="1:2">
      <c r="A110" s="199" t="s">
        <v>198</v>
      </c>
      <c r="B110" s="200">
        <v>249.21</v>
      </c>
    </row>
    <row r="111" customHeight="true" spans="1:2">
      <c r="A111" s="199" t="s">
        <v>199</v>
      </c>
      <c r="B111" s="200">
        <v>59.18</v>
      </c>
    </row>
    <row r="112" customHeight="true" spans="1:2">
      <c r="A112" s="199" t="s">
        <v>200</v>
      </c>
      <c r="B112" s="200">
        <v>25.6</v>
      </c>
    </row>
    <row r="113" customHeight="true" spans="1:2">
      <c r="A113" s="199" t="s">
        <v>201</v>
      </c>
      <c r="B113" s="200">
        <v>164.43</v>
      </c>
    </row>
    <row r="114" customHeight="true" spans="1:2">
      <c r="A114" s="199" t="s">
        <v>202</v>
      </c>
      <c r="B114" s="200">
        <v>323.66</v>
      </c>
    </row>
    <row r="115" customHeight="true" spans="1:2">
      <c r="A115" s="199" t="s">
        <v>203</v>
      </c>
      <c r="B115" s="200">
        <v>131.09</v>
      </c>
    </row>
    <row r="116" customHeight="true" spans="1:2">
      <c r="A116" s="199" t="s">
        <v>204</v>
      </c>
      <c r="B116" s="200">
        <v>15.21</v>
      </c>
    </row>
    <row r="117" customHeight="true" spans="1:2">
      <c r="A117" s="199" t="s">
        <v>205</v>
      </c>
      <c r="B117" s="200">
        <v>65.54</v>
      </c>
    </row>
    <row r="118" customHeight="true" spans="1:2">
      <c r="A118" s="199" t="s">
        <v>206</v>
      </c>
      <c r="B118" s="200">
        <v>111.82</v>
      </c>
    </row>
    <row r="119" customHeight="true" spans="1:2">
      <c r="A119" s="199" t="s">
        <v>207</v>
      </c>
      <c r="B119" s="200">
        <v>5156.91</v>
      </c>
    </row>
    <row r="120" customHeight="true" spans="1:2">
      <c r="A120" s="199" t="s">
        <v>208</v>
      </c>
      <c r="B120" s="200">
        <v>3838.19</v>
      </c>
    </row>
    <row r="121" customHeight="true" spans="1:2">
      <c r="A121" s="199" t="s">
        <v>209</v>
      </c>
      <c r="B121" s="200">
        <v>156.2</v>
      </c>
    </row>
    <row r="122" customHeight="true" spans="1:2">
      <c r="A122" s="199" t="s">
        <v>210</v>
      </c>
      <c r="B122" s="200">
        <v>206.35</v>
      </c>
    </row>
    <row r="123" customHeight="true" spans="1:2">
      <c r="A123" s="199" t="s">
        <v>211</v>
      </c>
      <c r="B123" s="200">
        <v>48.15</v>
      </c>
    </row>
    <row r="124" customHeight="true" spans="1:2">
      <c r="A124" s="199" t="s">
        <v>212</v>
      </c>
      <c r="B124" s="200">
        <v>58</v>
      </c>
    </row>
    <row r="125" customHeight="true" spans="1:2">
      <c r="A125" s="199" t="s">
        <v>213</v>
      </c>
      <c r="B125" s="200">
        <v>108.2</v>
      </c>
    </row>
    <row r="126" customHeight="true" spans="1:2">
      <c r="A126" s="199" t="s">
        <v>214</v>
      </c>
      <c r="B126" s="200">
        <v>15.13</v>
      </c>
    </row>
    <row r="127" customHeight="true" spans="1:2">
      <c r="A127" s="199" t="s">
        <v>215</v>
      </c>
      <c r="B127" s="200">
        <v>680.51</v>
      </c>
    </row>
    <row r="128" customHeight="true" spans="1:2">
      <c r="A128" s="199" t="s">
        <v>216</v>
      </c>
      <c r="B128" s="200">
        <v>46.18</v>
      </c>
    </row>
    <row r="129" customHeight="true" spans="1:2">
      <c r="A129" s="199" t="s">
        <v>217</v>
      </c>
      <c r="B129" s="200">
        <v>988.85</v>
      </c>
    </row>
    <row r="130" customHeight="true" spans="1:2">
      <c r="A130" s="199" t="s">
        <v>218</v>
      </c>
      <c r="B130" s="200">
        <v>217.31</v>
      </c>
    </row>
    <row r="131" customHeight="true" spans="1:2">
      <c r="A131" s="199" t="s">
        <v>219</v>
      </c>
      <c r="B131" s="200">
        <v>40</v>
      </c>
    </row>
    <row r="132" customHeight="true" spans="1:2">
      <c r="A132" s="199" t="s">
        <v>220</v>
      </c>
      <c r="B132" s="200">
        <v>154.07</v>
      </c>
    </row>
    <row r="133" customHeight="true" spans="1:2">
      <c r="A133" s="199" t="s">
        <v>221</v>
      </c>
      <c r="B133" s="200">
        <v>82.4</v>
      </c>
    </row>
    <row r="134" customHeight="true" spans="1:2">
      <c r="A134" s="199" t="s">
        <v>222</v>
      </c>
      <c r="B134" s="200">
        <v>495.06</v>
      </c>
    </row>
    <row r="135" customHeight="true" spans="1:2">
      <c r="A135" s="199" t="s">
        <v>223</v>
      </c>
      <c r="B135" s="200">
        <v>33.6</v>
      </c>
    </row>
    <row r="136" customHeight="true" spans="1:2">
      <c r="A136" s="199" t="s">
        <v>224</v>
      </c>
      <c r="B136" s="200">
        <v>33.6</v>
      </c>
    </row>
    <row r="137" customHeight="true" spans="1:2">
      <c r="A137" s="199" t="s">
        <v>225</v>
      </c>
      <c r="B137" s="200">
        <v>8492.22</v>
      </c>
    </row>
    <row r="138" customHeight="true" spans="1:2">
      <c r="A138" s="199" t="s">
        <v>226</v>
      </c>
      <c r="B138" s="200">
        <v>8492.22</v>
      </c>
    </row>
    <row r="139" customHeight="true" spans="1:2">
      <c r="A139" s="199" t="s">
        <v>227</v>
      </c>
      <c r="B139" s="200">
        <v>85.86</v>
      </c>
    </row>
    <row r="140" customHeight="true" spans="1:2">
      <c r="A140" s="199" t="s">
        <v>228</v>
      </c>
      <c r="B140" s="200">
        <v>85.86</v>
      </c>
    </row>
    <row r="141" customHeight="true" spans="1:2">
      <c r="A141" s="199" t="s">
        <v>229</v>
      </c>
      <c r="B141" s="200">
        <v>85.86</v>
      </c>
    </row>
    <row r="142" customHeight="true" spans="1:2">
      <c r="A142" s="199" t="s">
        <v>230</v>
      </c>
      <c r="B142" s="200">
        <v>702.27</v>
      </c>
    </row>
    <row r="143" customHeight="true" spans="1:2">
      <c r="A143" s="199" t="s">
        <v>231</v>
      </c>
      <c r="B143" s="200">
        <v>675.27</v>
      </c>
    </row>
    <row r="144" customHeight="true" spans="1:2">
      <c r="A144" s="199" t="s">
        <v>232</v>
      </c>
      <c r="B144" s="200">
        <v>2</v>
      </c>
    </row>
    <row r="145" customHeight="true" spans="1:2">
      <c r="A145" s="199" t="s">
        <v>233</v>
      </c>
      <c r="B145" s="200">
        <v>470</v>
      </c>
    </row>
    <row r="146" customHeight="true" spans="1:2">
      <c r="A146" s="199" t="s">
        <v>234</v>
      </c>
      <c r="B146" s="200">
        <v>76.15</v>
      </c>
    </row>
    <row r="147" customHeight="true" spans="1:2">
      <c r="A147" s="199" t="s">
        <v>235</v>
      </c>
      <c r="B147" s="200">
        <v>127.11</v>
      </c>
    </row>
    <row r="148" customHeight="true" spans="1:2">
      <c r="A148" s="199" t="s">
        <v>236</v>
      </c>
      <c r="B148" s="200">
        <v>27</v>
      </c>
    </row>
    <row r="149" customHeight="true" spans="1:2">
      <c r="A149" s="199" t="s">
        <v>237</v>
      </c>
      <c r="B149" s="200">
        <v>27</v>
      </c>
    </row>
    <row r="150" customHeight="true" spans="1:2">
      <c r="A150" s="199" t="s">
        <v>238</v>
      </c>
      <c r="B150" s="200">
        <v>43733.77</v>
      </c>
    </row>
    <row r="151" customHeight="true" spans="1:2">
      <c r="A151" s="199" t="s">
        <v>239</v>
      </c>
      <c r="B151" s="200">
        <v>34.4</v>
      </c>
    </row>
    <row r="152" customHeight="true" spans="1:2">
      <c r="A152" s="199" t="s">
        <v>240</v>
      </c>
      <c r="B152" s="200">
        <v>19.4</v>
      </c>
    </row>
    <row r="153" customHeight="true" spans="1:2">
      <c r="A153" s="199" t="s">
        <v>241</v>
      </c>
      <c r="B153" s="200">
        <v>15</v>
      </c>
    </row>
    <row r="154" customHeight="true" spans="1:2">
      <c r="A154" s="199" t="s">
        <v>242</v>
      </c>
      <c r="B154" s="200">
        <v>39758.13</v>
      </c>
    </row>
    <row r="155" customHeight="true" spans="1:2">
      <c r="A155" s="199" t="s">
        <v>243</v>
      </c>
      <c r="B155" s="200">
        <v>28771.45</v>
      </c>
    </row>
    <row r="156" customHeight="true" spans="1:2">
      <c r="A156" s="199" t="s">
        <v>244</v>
      </c>
      <c r="B156" s="200">
        <v>4523.22</v>
      </c>
    </row>
    <row r="157" customHeight="true" spans="1:2">
      <c r="A157" s="199" t="s">
        <v>245</v>
      </c>
      <c r="B157" s="200">
        <v>672.64</v>
      </c>
    </row>
    <row r="158" customHeight="true" spans="1:2">
      <c r="A158" s="199" t="s">
        <v>246</v>
      </c>
      <c r="B158" s="200">
        <v>4961.87</v>
      </c>
    </row>
    <row r="159" customHeight="true" spans="1:2">
      <c r="A159" s="199" t="s">
        <v>247</v>
      </c>
      <c r="B159" s="200">
        <v>90</v>
      </c>
    </row>
    <row r="160" customHeight="true" spans="1:2">
      <c r="A160" s="199" t="s">
        <v>248</v>
      </c>
      <c r="B160" s="200">
        <v>738.95</v>
      </c>
    </row>
    <row r="161" customHeight="true" spans="1:2">
      <c r="A161" s="199" t="s">
        <v>249</v>
      </c>
      <c r="B161" s="200">
        <v>2772.99</v>
      </c>
    </row>
    <row r="162" customHeight="true" spans="1:2">
      <c r="A162" s="199" t="s">
        <v>250</v>
      </c>
      <c r="B162" s="200">
        <v>1610.52</v>
      </c>
    </row>
    <row r="163" customHeight="true" spans="1:2">
      <c r="A163" s="199" t="s">
        <v>251</v>
      </c>
      <c r="B163" s="200">
        <v>282.02</v>
      </c>
    </row>
    <row r="164" customHeight="true" spans="1:2">
      <c r="A164" s="199" t="s">
        <v>252</v>
      </c>
      <c r="B164" s="200">
        <v>8.34</v>
      </c>
    </row>
    <row r="165" customHeight="true" spans="1:2">
      <c r="A165" s="199" t="s">
        <v>253</v>
      </c>
      <c r="B165" s="200">
        <v>19.45</v>
      </c>
    </row>
    <row r="166" customHeight="true" spans="1:2">
      <c r="A166" s="199" t="s">
        <v>254</v>
      </c>
      <c r="B166" s="200">
        <v>175.8</v>
      </c>
    </row>
    <row r="167" customHeight="true" spans="1:2">
      <c r="A167" s="199" t="s">
        <v>255</v>
      </c>
      <c r="B167" s="200">
        <v>68.86</v>
      </c>
    </row>
    <row r="168" customHeight="true" spans="1:2">
      <c r="A168" s="199" t="s">
        <v>256</v>
      </c>
      <c r="B168" s="200">
        <v>15.33</v>
      </c>
    </row>
    <row r="169" customHeight="true" spans="1:2">
      <c r="A169" s="199" t="s">
        <v>257</v>
      </c>
      <c r="B169" s="200">
        <v>30.31</v>
      </c>
    </row>
    <row r="170" customHeight="true" spans="1:2">
      <c r="A170" s="199" t="s">
        <v>258</v>
      </c>
      <c r="B170" s="200">
        <v>12.8</v>
      </c>
    </row>
    <row r="171" customHeight="true" spans="1:2">
      <c r="A171" s="199" t="s">
        <v>259</v>
      </c>
      <c r="B171" s="200">
        <v>549.57</v>
      </c>
    </row>
    <row r="172" customHeight="true" spans="1:2">
      <c r="A172" s="199" t="s">
        <v>260</v>
      </c>
      <c r="B172" s="200">
        <v>1168.24</v>
      </c>
    </row>
    <row r="173" customHeight="true" spans="1:2">
      <c r="A173" s="199" t="s">
        <v>261</v>
      </c>
      <c r="B173" s="200">
        <v>1168.24</v>
      </c>
    </row>
    <row r="174" customHeight="true" spans="1:2">
      <c r="A174" s="199" t="s">
        <v>262</v>
      </c>
      <c r="B174" s="200">
        <v>288426.59</v>
      </c>
    </row>
    <row r="175" customHeight="true" spans="1:2">
      <c r="A175" s="199" t="s">
        <v>263</v>
      </c>
      <c r="B175" s="200">
        <v>11720.58</v>
      </c>
    </row>
    <row r="176" customHeight="true" spans="1:2">
      <c r="A176" s="199" t="s">
        <v>264</v>
      </c>
      <c r="B176" s="200">
        <v>577.67</v>
      </c>
    </row>
    <row r="177" customHeight="true" spans="1:2">
      <c r="A177" s="199" t="s">
        <v>265</v>
      </c>
      <c r="B177" s="200">
        <v>192</v>
      </c>
    </row>
    <row r="178" customHeight="true" spans="1:2">
      <c r="A178" s="199" t="s">
        <v>266</v>
      </c>
      <c r="B178" s="200">
        <v>10950.91</v>
      </c>
    </row>
    <row r="179" customHeight="true" spans="1:2">
      <c r="A179" s="199" t="s">
        <v>267</v>
      </c>
      <c r="B179" s="200">
        <v>235767.2</v>
      </c>
    </row>
    <row r="180" customHeight="true" spans="1:2">
      <c r="A180" s="199" t="s">
        <v>268</v>
      </c>
      <c r="B180" s="200">
        <v>21768.46</v>
      </c>
    </row>
    <row r="181" customHeight="true" spans="1:2">
      <c r="A181" s="199" t="s">
        <v>269</v>
      </c>
      <c r="B181" s="200">
        <v>95897.53</v>
      </c>
    </row>
    <row r="182" customHeight="true" spans="1:2">
      <c r="A182" s="199" t="s">
        <v>270</v>
      </c>
      <c r="B182" s="200">
        <v>46560.89</v>
      </c>
    </row>
    <row r="183" customHeight="true" spans="1:2">
      <c r="A183" s="199" t="s">
        <v>271</v>
      </c>
      <c r="B183" s="200">
        <v>40315.16</v>
      </c>
    </row>
    <row r="184" customHeight="true" spans="1:2">
      <c r="A184" s="199" t="s">
        <v>272</v>
      </c>
      <c r="B184" s="200">
        <v>20000</v>
      </c>
    </row>
    <row r="185" customHeight="true" spans="1:2">
      <c r="A185" s="199" t="s">
        <v>273</v>
      </c>
      <c r="B185" s="200">
        <v>11225.17</v>
      </c>
    </row>
    <row r="186" customHeight="true" spans="1:2">
      <c r="A186" s="199" t="s">
        <v>274</v>
      </c>
      <c r="B186" s="200">
        <v>9614.23</v>
      </c>
    </row>
    <row r="187" customHeight="true" spans="1:2">
      <c r="A187" s="199" t="s">
        <v>275</v>
      </c>
      <c r="B187" s="200">
        <v>5347.58</v>
      </c>
    </row>
    <row r="188" customHeight="true" spans="1:2">
      <c r="A188" s="199" t="s">
        <v>276</v>
      </c>
      <c r="B188" s="200">
        <v>4266.65</v>
      </c>
    </row>
    <row r="189" customHeight="true" spans="1:2">
      <c r="A189" s="199" t="s">
        <v>277</v>
      </c>
      <c r="B189" s="200">
        <v>1515.54</v>
      </c>
    </row>
    <row r="190" customHeight="true" spans="1:2">
      <c r="A190" s="199" t="s">
        <v>278</v>
      </c>
      <c r="B190" s="200">
        <v>1515.54</v>
      </c>
    </row>
    <row r="191" customHeight="true" spans="1:2">
      <c r="A191" s="199" t="s">
        <v>279</v>
      </c>
      <c r="B191" s="200">
        <v>1919.43</v>
      </c>
    </row>
    <row r="192" customHeight="true" spans="1:2">
      <c r="A192" s="199" t="s">
        <v>280</v>
      </c>
      <c r="B192" s="200">
        <v>775.77</v>
      </c>
    </row>
    <row r="193" customHeight="true" spans="1:2">
      <c r="A193" s="199" t="s">
        <v>281</v>
      </c>
      <c r="B193" s="200">
        <v>665.86</v>
      </c>
    </row>
    <row r="194" customHeight="true" spans="1:2">
      <c r="A194" s="199" t="s">
        <v>282</v>
      </c>
      <c r="B194" s="200">
        <v>477.8</v>
      </c>
    </row>
    <row r="195" customHeight="true" spans="1:2">
      <c r="A195" s="199" t="s">
        <v>283</v>
      </c>
      <c r="B195" s="200">
        <v>20</v>
      </c>
    </row>
    <row r="196" customHeight="true" spans="1:2">
      <c r="A196" s="199" t="s">
        <v>284</v>
      </c>
      <c r="B196" s="200">
        <v>20</v>
      </c>
    </row>
    <row r="197" customHeight="true" spans="1:2">
      <c r="A197" s="199" t="s">
        <v>285</v>
      </c>
      <c r="B197" s="200">
        <v>27869.61</v>
      </c>
    </row>
    <row r="198" customHeight="true" spans="1:2">
      <c r="A198" s="199" t="s">
        <v>286</v>
      </c>
      <c r="B198" s="200">
        <v>27869.61</v>
      </c>
    </row>
    <row r="199" customHeight="true" spans="1:2">
      <c r="A199" s="201" t="s">
        <v>287</v>
      </c>
      <c r="B199" s="200">
        <v>21045.22</v>
      </c>
    </row>
    <row r="200" customHeight="true" spans="1:2">
      <c r="A200" s="201" t="s">
        <v>288</v>
      </c>
      <c r="B200" s="200">
        <v>789.73</v>
      </c>
    </row>
    <row r="201" customHeight="true" spans="1:2">
      <c r="A201" s="201" t="s">
        <v>289</v>
      </c>
      <c r="B201" s="200">
        <v>731.46</v>
      </c>
    </row>
    <row r="202" customHeight="true" spans="1:2">
      <c r="A202" s="201" t="s">
        <v>290</v>
      </c>
      <c r="B202" s="200">
        <v>18.77</v>
      </c>
    </row>
    <row r="203" customHeight="true" spans="1:2">
      <c r="A203" s="201" t="s">
        <v>291</v>
      </c>
      <c r="B203" s="200">
        <v>39.5</v>
      </c>
    </row>
    <row r="204" customHeight="true" spans="1:2">
      <c r="A204" s="201" t="s">
        <v>292</v>
      </c>
      <c r="B204" s="200">
        <v>19883.24</v>
      </c>
    </row>
    <row r="205" customHeight="true" spans="1:2">
      <c r="A205" s="201" t="s">
        <v>293</v>
      </c>
      <c r="B205" s="200">
        <v>193.24</v>
      </c>
    </row>
    <row r="206" customHeight="true" spans="1:2">
      <c r="A206" s="201" t="s">
        <v>294</v>
      </c>
      <c r="B206" s="200">
        <v>19690</v>
      </c>
    </row>
    <row r="207" customHeight="true" spans="1:2">
      <c r="A207" s="201" t="s">
        <v>295</v>
      </c>
      <c r="B207" s="200">
        <v>79.4</v>
      </c>
    </row>
    <row r="208" customHeight="true" spans="1:2">
      <c r="A208" s="201" t="s">
        <v>296</v>
      </c>
      <c r="B208" s="200">
        <v>68.33</v>
      </c>
    </row>
    <row r="209" customHeight="true" spans="1:2">
      <c r="A209" s="201" t="s">
        <v>297</v>
      </c>
      <c r="B209" s="200">
        <v>11.06</v>
      </c>
    </row>
    <row r="210" customHeight="true" spans="1:2">
      <c r="A210" s="201" t="s">
        <v>298</v>
      </c>
      <c r="B210" s="200">
        <v>224.85</v>
      </c>
    </row>
    <row r="211" customHeight="true" spans="1:2">
      <c r="A211" s="201" t="s">
        <v>299</v>
      </c>
      <c r="B211" s="200">
        <v>224.85</v>
      </c>
    </row>
    <row r="212" customHeight="true" spans="1:2">
      <c r="A212" s="201" t="s">
        <v>300</v>
      </c>
      <c r="B212" s="200">
        <v>68</v>
      </c>
    </row>
    <row r="213" customHeight="true" spans="1:2">
      <c r="A213" s="201" t="s">
        <v>301</v>
      </c>
      <c r="B213" s="200">
        <v>68</v>
      </c>
    </row>
    <row r="214" customHeight="true" spans="1:2">
      <c r="A214" s="201" t="s">
        <v>302</v>
      </c>
      <c r="B214" s="200">
        <v>7697.61</v>
      </c>
    </row>
    <row r="215" customHeight="true" spans="1:2">
      <c r="A215" s="201" t="s">
        <v>303</v>
      </c>
      <c r="B215" s="200">
        <v>3562.78</v>
      </c>
    </row>
    <row r="216" customHeight="true" spans="1:2">
      <c r="A216" s="201" t="s">
        <v>304</v>
      </c>
      <c r="B216" s="200">
        <v>450.97</v>
      </c>
    </row>
    <row r="217" customHeight="true" spans="1:2">
      <c r="A217" s="201" t="s">
        <v>305</v>
      </c>
      <c r="B217" s="200">
        <v>41.75</v>
      </c>
    </row>
    <row r="218" customHeight="true" spans="1:2">
      <c r="A218" s="201" t="s">
        <v>306</v>
      </c>
      <c r="B218" s="200">
        <v>260.76</v>
      </c>
    </row>
    <row r="219" customHeight="true" spans="1:2">
      <c r="A219" s="201" t="s">
        <v>307</v>
      </c>
      <c r="B219" s="200">
        <v>200</v>
      </c>
    </row>
    <row r="220" customHeight="true" spans="1:2">
      <c r="A220" s="201" t="s">
        <v>308</v>
      </c>
      <c r="B220" s="200">
        <v>197.34</v>
      </c>
    </row>
    <row r="221" customHeight="true" spans="1:2">
      <c r="A221" s="201" t="s">
        <v>309</v>
      </c>
      <c r="B221" s="200">
        <v>484.87</v>
      </c>
    </row>
    <row r="222" customHeight="true" spans="1:2">
      <c r="A222" s="201" t="s">
        <v>310</v>
      </c>
      <c r="B222" s="200">
        <v>14.5</v>
      </c>
    </row>
    <row r="223" customHeight="true" spans="1:2">
      <c r="A223" s="201" t="s">
        <v>311</v>
      </c>
      <c r="B223" s="200">
        <v>25</v>
      </c>
    </row>
    <row r="224" customHeight="true" spans="1:2">
      <c r="A224" s="201" t="s">
        <v>312</v>
      </c>
      <c r="B224" s="200">
        <v>673.49</v>
      </c>
    </row>
    <row r="225" customHeight="true" spans="1:2">
      <c r="A225" s="201" t="s">
        <v>313</v>
      </c>
      <c r="B225" s="200">
        <v>1214.1</v>
      </c>
    </row>
    <row r="226" customHeight="true" spans="1:2">
      <c r="A226" s="201" t="s">
        <v>314</v>
      </c>
      <c r="B226" s="200">
        <v>770.47</v>
      </c>
    </row>
    <row r="227" customHeight="true" spans="1:2">
      <c r="A227" s="201" t="s">
        <v>315</v>
      </c>
      <c r="B227" s="200">
        <v>387.65</v>
      </c>
    </row>
    <row r="228" customHeight="true" spans="1:2">
      <c r="A228" s="201" t="s">
        <v>316</v>
      </c>
      <c r="B228" s="200">
        <v>295.75</v>
      </c>
    </row>
    <row r="229" customHeight="true" spans="1:2">
      <c r="A229" s="201" t="s">
        <v>317</v>
      </c>
      <c r="B229" s="200">
        <v>87.08</v>
      </c>
    </row>
    <row r="230" customHeight="true" spans="1:2">
      <c r="A230" s="201" t="s">
        <v>318</v>
      </c>
      <c r="B230" s="200">
        <v>490.48</v>
      </c>
    </row>
    <row r="231" customHeight="true" spans="1:2">
      <c r="A231" s="201" t="s">
        <v>319</v>
      </c>
      <c r="B231" s="200">
        <v>144.5</v>
      </c>
    </row>
    <row r="232" customHeight="true" spans="1:2">
      <c r="A232" s="201" t="s">
        <v>320</v>
      </c>
      <c r="B232" s="200">
        <v>38.46</v>
      </c>
    </row>
    <row r="233" customHeight="true" spans="1:2">
      <c r="A233" s="201" t="s">
        <v>321</v>
      </c>
      <c r="B233" s="200">
        <v>182.94</v>
      </c>
    </row>
    <row r="234" customHeight="true" spans="1:2">
      <c r="A234" s="201" t="s">
        <v>322</v>
      </c>
      <c r="B234" s="200">
        <v>124.57</v>
      </c>
    </row>
    <row r="235" customHeight="true" spans="1:2">
      <c r="A235" s="201" t="s">
        <v>323</v>
      </c>
      <c r="B235" s="200">
        <v>678.64</v>
      </c>
    </row>
    <row r="236" customHeight="true" spans="1:2">
      <c r="A236" s="201" t="s">
        <v>324</v>
      </c>
      <c r="B236" s="200">
        <v>678.64</v>
      </c>
    </row>
    <row r="237" customHeight="true" spans="1:2">
      <c r="A237" s="201" t="s">
        <v>325</v>
      </c>
      <c r="B237" s="200">
        <v>1549.6</v>
      </c>
    </row>
    <row r="238" customHeight="true" spans="1:2">
      <c r="A238" s="201" t="s">
        <v>326</v>
      </c>
      <c r="B238" s="200">
        <v>1006.63</v>
      </c>
    </row>
    <row r="239" customHeight="true" spans="1:2">
      <c r="A239" s="201" t="s">
        <v>327</v>
      </c>
      <c r="B239" s="200">
        <v>542.97</v>
      </c>
    </row>
    <row r="240" customHeight="true" spans="1:2">
      <c r="A240" s="201" t="s">
        <v>328</v>
      </c>
      <c r="B240" s="200">
        <v>645.64</v>
      </c>
    </row>
    <row r="241" customHeight="true" spans="1:2">
      <c r="A241" s="201" t="s">
        <v>329</v>
      </c>
      <c r="B241" s="200">
        <v>645.64</v>
      </c>
    </row>
    <row r="242" customHeight="true" spans="1:2">
      <c r="A242" s="202" t="s">
        <v>330</v>
      </c>
      <c r="B242" s="200">
        <v>197302.45</v>
      </c>
    </row>
    <row r="243" customHeight="true" spans="1:2">
      <c r="A243" s="202" t="s">
        <v>331</v>
      </c>
      <c r="B243" s="200">
        <v>25416.7</v>
      </c>
    </row>
    <row r="244" customHeight="true" spans="1:2">
      <c r="A244" s="202" t="s">
        <v>332</v>
      </c>
      <c r="B244" s="200">
        <v>2592.93</v>
      </c>
    </row>
    <row r="245" customHeight="true" spans="1:2">
      <c r="A245" s="202" t="s">
        <v>333</v>
      </c>
      <c r="B245" s="200">
        <v>99.25</v>
      </c>
    </row>
    <row r="246" customHeight="true" spans="1:2">
      <c r="A246" s="202" t="s">
        <v>334</v>
      </c>
      <c r="B246" s="200">
        <v>15</v>
      </c>
    </row>
    <row r="247" customHeight="true" spans="1:2">
      <c r="A247" s="202" t="s">
        <v>335</v>
      </c>
      <c r="B247" s="200">
        <v>198.74</v>
      </c>
    </row>
    <row r="248" customHeight="true" spans="1:2">
      <c r="A248" s="202" t="s">
        <v>336</v>
      </c>
      <c r="B248" s="200">
        <v>16342.92</v>
      </c>
    </row>
    <row r="249" customHeight="true" spans="1:2">
      <c r="A249" s="202" t="s">
        <v>337</v>
      </c>
      <c r="B249" s="200">
        <v>6139.87</v>
      </c>
    </row>
    <row r="250" customHeight="true" spans="1:2">
      <c r="A250" s="202" t="s">
        <v>338</v>
      </c>
      <c r="B250" s="200">
        <v>28</v>
      </c>
    </row>
    <row r="251" customHeight="true" spans="1:2">
      <c r="A251" s="202" t="s">
        <v>339</v>
      </c>
      <c r="B251" s="200">
        <v>2578.23</v>
      </c>
    </row>
    <row r="252" customHeight="true" spans="1:2">
      <c r="A252" s="202" t="s">
        <v>340</v>
      </c>
      <c r="B252" s="200">
        <v>338.51</v>
      </c>
    </row>
    <row r="253" customHeight="true" spans="1:2">
      <c r="A253" s="202" t="s">
        <v>341</v>
      </c>
      <c r="B253" s="200">
        <v>2239.72</v>
      </c>
    </row>
    <row r="254" customHeight="true" spans="1:2">
      <c r="A254" s="202" t="s">
        <v>342</v>
      </c>
      <c r="B254" s="200">
        <v>78336.13</v>
      </c>
    </row>
    <row r="255" customHeight="true" spans="1:2">
      <c r="A255" s="202" t="s">
        <v>343</v>
      </c>
      <c r="B255" s="200">
        <v>133.96</v>
      </c>
    </row>
    <row r="256" customHeight="true" spans="1:2">
      <c r="A256" s="202" t="s">
        <v>344</v>
      </c>
      <c r="B256" s="200">
        <v>32245.17</v>
      </c>
    </row>
    <row r="257" customHeight="true" spans="1:2">
      <c r="A257" s="202" t="s">
        <v>345</v>
      </c>
      <c r="B257" s="200">
        <v>16162.4</v>
      </c>
    </row>
    <row r="258" customHeight="true" spans="1:2">
      <c r="A258" s="202" t="s">
        <v>346</v>
      </c>
      <c r="B258" s="200">
        <v>29246</v>
      </c>
    </row>
    <row r="259" customHeight="true" spans="1:2">
      <c r="A259" s="202" t="s">
        <v>347</v>
      </c>
      <c r="B259" s="200">
        <v>548.6</v>
      </c>
    </row>
    <row r="260" customHeight="true" spans="1:2">
      <c r="A260" s="202" t="s">
        <v>348</v>
      </c>
      <c r="B260" s="200">
        <v>250</v>
      </c>
    </row>
    <row r="261" customHeight="true" spans="1:2">
      <c r="A261" s="202" t="s">
        <v>349</v>
      </c>
      <c r="B261" s="200">
        <v>250</v>
      </c>
    </row>
    <row r="262" customHeight="true" spans="1:2">
      <c r="A262" s="202" t="s">
        <v>350</v>
      </c>
      <c r="B262" s="200">
        <v>6631.05</v>
      </c>
    </row>
    <row r="263" customHeight="true" spans="1:2">
      <c r="A263" s="202" t="s">
        <v>351</v>
      </c>
      <c r="B263" s="200">
        <v>600</v>
      </c>
    </row>
    <row r="264" customHeight="true" spans="1:2">
      <c r="A264" s="202" t="s">
        <v>352</v>
      </c>
      <c r="B264" s="200">
        <v>500</v>
      </c>
    </row>
    <row r="265" customHeight="true" spans="1:2">
      <c r="A265" s="202" t="s">
        <v>353</v>
      </c>
      <c r="B265" s="200">
        <v>2600</v>
      </c>
    </row>
    <row r="266" customHeight="true" spans="1:2">
      <c r="A266" s="202" t="s">
        <v>354</v>
      </c>
      <c r="B266" s="200">
        <v>1839.59</v>
      </c>
    </row>
    <row r="267" customHeight="true" spans="1:2">
      <c r="A267" s="202" t="s">
        <v>355</v>
      </c>
      <c r="B267" s="200">
        <v>80</v>
      </c>
    </row>
    <row r="268" customHeight="true" spans="1:2">
      <c r="A268" s="202" t="s">
        <v>356</v>
      </c>
      <c r="B268" s="200">
        <v>700</v>
      </c>
    </row>
    <row r="269" customHeight="true" spans="1:2">
      <c r="A269" s="202" t="s">
        <v>357</v>
      </c>
      <c r="B269" s="200">
        <v>1.8</v>
      </c>
    </row>
    <row r="270" customHeight="true" spans="1:2">
      <c r="A270" s="202" t="s">
        <v>358</v>
      </c>
      <c r="B270" s="200">
        <v>309.66</v>
      </c>
    </row>
    <row r="271" customHeight="true" spans="1:2">
      <c r="A271" s="202" t="s">
        <v>359</v>
      </c>
      <c r="B271" s="200">
        <v>9839</v>
      </c>
    </row>
    <row r="272" customHeight="true" spans="1:2">
      <c r="A272" s="202" t="s">
        <v>360</v>
      </c>
      <c r="B272" s="200">
        <v>4284.81</v>
      </c>
    </row>
    <row r="273" customHeight="true" spans="1:2">
      <c r="A273" s="202" t="s">
        <v>361</v>
      </c>
      <c r="B273" s="200">
        <v>630.19</v>
      </c>
    </row>
    <row r="274" customHeight="true" spans="1:2">
      <c r="A274" s="202" t="s">
        <v>362</v>
      </c>
      <c r="B274" s="200">
        <v>988.26</v>
      </c>
    </row>
    <row r="275" customHeight="true" spans="1:2">
      <c r="A275" s="202" t="s">
        <v>363</v>
      </c>
      <c r="B275" s="200">
        <v>2022.52</v>
      </c>
    </row>
    <row r="276" customHeight="true" spans="1:2">
      <c r="A276" s="202" t="s">
        <v>364</v>
      </c>
      <c r="B276" s="200">
        <v>386.54</v>
      </c>
    </row>
    <row r="277" customHeight="true" spans="1:2">
      <c r="A277" s="202" t="s">
        <v>365</v>
      </c>
      <c r="B277" s="200">
        <v>348.65</v>
      </c>
    </row>
    <row r="278" customHeight="true" spans="1:2">
      <c r="A278" s="202" t="s">
        <v>366</v>
      </c>
      <c r="B278" s="200">
        <v>1178.03</v>
      </c>
    </row>
    <row r="279" customHeight="true" spans="1:2">
      <c r="A279" s="202" t="s">
        <v>367</v>
      </c>
      <c r="B279" s="200">
        <v>2056.81</v>
      </c>
    </row>
    <row r="280" customHeight="true" spans="1:2">
      <c r="A280" s="202" t="s">
        <v>368</v>
      </c>
      <c r="B280" s="200">
        <v>983.66</v>
      </c>
    </row>
    <row r="281" customHeight="true" spans="1:2">
      <c r="A281" s="202" t="s">
        <v>369</v>
      </c>
      <c r="B281" s="200">
        <v>306.43</v>
      </c>
    </row>
    <row r="282" customHeight="true" spans="1:2">
      <c r="A282" s="202" t="s">
        <v>370</v>
      </c>
      <c r="B282" s="200">
        <v>32.55</v>
      </c>
    </row>
    <row r="283" customHeight="true" spans="1:2">
      <c r="A283" s="202" t="s">
        <v>371</v>
      </c>
      <c r="B283" s="200">
        <v>261.01</v>
      </c>
    </row>
    <row r="284" customHeight="true" spans="1:2">
      <c r="A284" s="202" t="s">
        <v>372</v>
      </c>
      <c r="B284" s="200">
        <v>324.58</v>
      </c>
    </row>
    <row r="285" customHeight="true" spans="1:2">
      <c r="A285" s="202" t="s">
        <v>373</v>
      </c>
      <c r="B285" s="200">
        <v>148.58</v>
      </c>
    </row>
    <row r="286" customHeight="true" spans="1:2">
      <c r="A286" s="202" t="s">
        <v>374</v>
      </c>
      <c r="B286" s="200">
        <v>11686.91</v>
      </c>
    </row>
    <row r="287" customHeight="true" spans="1:2">
      <c r="A287" s="202" t="s">
        <v>375</v>
      </c>
      <c r="B287" s="200">
        <v>1802.39</v>
      </c>
    </row>
    <row r="288" customHeight="true" spans="1:2">
      <c r="A288" s="202" t="s">
        <v>376</v>
      </c>
      <c r="B288" s="200">
        <v>6029.98</v>
      </c>
    </row>
    <row r="289" customHeight="true" spans="1:2">
      <c r="A289" s="202" t="s">
        <v>377</v>
      </c>
      <c r="B289" s="200">
        <v>896.7</v>
      </c>
    </row>
    <row r="290" customHeight="true" spans="1:2">
      <c r="A290" s="202" t="s">
        <v>378</v>
      </c>
      <c r="B290" s="200">
        <v>860.78</v>
      </c>
    </row>
    <row r="291" customHeight="true" spans="1:2">
      <c r="A291" s="202" t="s">
        <v>379</v>
      </c>
      <c r="B291" s="200">
        <v>42.85</v>
      </c>
    </row>
    <row r="292" customHeight="true" spans="1:2">
      <c r="A292" s="202" t="s">
        <v>380</v>
      </c>
      <c r="B292" s="200">
        <v>2054.21</v>
      </c>
    </row>
    <row r="293" customHeight="true" spans="1:2">
      <c r="A293" s="202" t="s">
        <v>381</v>
      </c>
      <c r="B293" s="200">
        <v>7666.48</v>
      </c>
    </row>
    <row r="294" customHeight="true" spans="1:2">
      <c r="A294" s="202" t="s">
        <v>382</v>
      </c>
      <c r="B294" s="200">
        <v>396.65</v>
      </c>
    </row>
    <row r="295" customHeight="true" spans="1:2">
      <c r="A295" s="202" t="s">
        <v>383</v>
      </c>
      <c r="B295" s="200">
        <v>36.8</v>
      </c>
    </row>
    <row r="296" customHeight="true" spans="1:2">
      <c r="A296" s="202" t="s">
        <v>384</v>
      </c>
      <c r="B296" s="200">
        <v>1375.98</v>
      </c>
    </row>
    <row r="297" customHeight="true" spans="1:2">
      <c r="A297" s="202" t="s">
        <v>385</v>
      </c>
      <c r="B297" s="200">
        <v>376.83</v>
      </c>
    </row>
    <row r="298" customHeight="true" spans="1:2">
      <c r="A298" s="202" t="s">
        <v>386</v>
      </c>
      <c r="B298" s="200">
        <v>4270.42</v>
      </c>
    </row>
    <row r="299" customHeight="true" spans="1:2">
      <c r="A299" s="202" t="s">
        <v>387</v>
      </c>
      <c r="B299" s="200">
        <v>1209.81</v>
      </c>
    </row>
    <row r="300" customHeight="true" spans="1:2">
      <c r="A300" s="202" t="s">
        <v>388</v>
      </c>
      <c r="B300" s="200">
        <v>176.68</v>
      </c>
    </row>
    <row r="301" customHeight="true" spans="1:2">
      <c r="A301" s="202" t="s">
        <v>389</v>
      </c>
      <c r="B301" s="200">
        <v>159.41</v>
      </c>
    </row>
    <row r="302" customHeight="true" spans="1:2">
      <c r="A302" s="202" t="s">
        <v>390</v>
      </c>
      <c r="B302" s="200">
        <v>7.76</v>
      </c>
    </row>
    <row r="303" customHeight="true" spans="1:2">
      <c r="A303" s="202" t="s">
        <v>391</v>
      </c>
      <c r="B303" s="200">
        <v>9.51</v>
      </c>
    </row>
    <row r="304" customHeight="true" spans="1:2">
      <c r="A304" s="202" t="s">
        <v>392</v>
      </c>
      <c r="B304" s="200">
        <v>19346.1</v>
      </c>
    </row>
    <row r="305" customHeight="true" spans="1:2">
      <c r="A305" s="202" t="s">
        <v>393</v>
      </c>
      <c r="B305" s="200">
        <v>4489.81</v>
      </c>
    </row>
    <row r="306" customHeight="true" spans="1:2">
      <c r="A306" s="202" t="s">
        <v>394</v>
      </c>
      <c r="B306" s="200">
        <v>14856.29</v>
      </c>
    </row>
    <row r="307" customHeight="true" spans="1:2">
      <c r="A307" s="202" t="s">
        <v>395</v>
      </c>
      <c r="B307" s="200">
        <v>253.68</v>
      </c>
    </row>
    <row r="308" customHeight="true" spans="1:2">
      <c r="A308" s="202" t="s">
        <v>396</v>
      </c>
      <c r="B308" s="200">
        <v>173.68</v>
      </c>
    </row>
    <row r="309" customHeight="true" spans="1:2">
      <c r="A309" s="202" t="s">
        <v>397</v>
      </c>
      <c r="B309" s="200">
        <v>80</v>
      </c>
    </row>
    <row r="310" customHeight="true" spans="1:2">
      <c r="A310" s="202" t="s">
        <v>398</v>
      </c>
      <c r="B310" s="200">
        <v>2952</v>
      </c>
    </row>
    <row r="311" customHeight="true" spans="1:2">
      <c r="A311" s="202" t="s">
        <v>399</v>
      </c>
      <c r="B311" s="200">
        <v>2952</v>
      </c>
    </row>
    <row r="312" customHeight="true" spans="1:2">
      <c r="A312" s="202" t="s">
        <v>400</v>
      </c>
      <c r="B312" s="200">
        <v>27652.72</v>
      </c>
    </row>
    <row r="313" customHeight="true" spans="1:2">
      <c r="A313" s="202" t="s">
        <v>401</v>
      </c>
      <c r="B313" s="200">
        <v>660</v>
      </c>
    </row>
    <row r="314" customHeight="true" spans="1:2">
      <c r="A314" s="202" t="s">
        <v>402</v>
      </c>
      <c r="B314" s="200">
        <v>26992.72</v>
      </c>
    </row>
    <row r="315" customHeight="true" spans="1:2">
      <c r="A315" s="202" t="s">
        <v>403</v>
      </c>
      <c r="B315" s="200">
        <v>1364.99</v>
      </c>
    </row>
    <row r="316" customHeight="true" spans="1:2">
      <c r="A316" s="202" t="s">
        <v>404</v>
      </c>
      <c r="B316" s="200">
        <v>376.31</v>
      </c>
    </row>
    <row r="317" customHeight="true" spans="1:2">
      <c r="A317" s="202" t="s">
        <v>405</v>
      </c>
      <c r="B317" s="200">
        <v>168</v>
      </c>
    </row>
    <row r="318" customHeight="true" spans="1:2">
      <c r="A318" s="202" t="s">
        <v>406</v>
      </c>
      <c r="B318" s="200">
        <v>348</v>
      </c>
    </row>
    <row r="319" customHeight="true" spans="1:2">
      <c r="A319" s="202" t="s">
        <v>407</v>
      </c>
      <c r="B319" s="200">
        <v>253.64</v>
      </c>
    </row>
    <row r="320" customHeight="true" spans="1:2">
      <c r="A320" s="202" t="s">
        <v>408</v>
      </c>
      <c r="B320" s="200">
        <v>219.04</v>
      </c>
    </row>
    <row r="321" customHeight="true" spans="1:2">
      <c r="A321" s="202" t="s">
        <v>409</v>
      </c>
      <c r="B321" s="200">
        <v>1031</v>
      </c>
    </row>
    <row r="322" customHeight="true" spans="1:2">
      <c r="A322" s="202" t="s">
        <v>410</v>
      </c>
      <c r="B322" s="200">
        <v>1031</v>
      </c>
    </row>
    <row r="323" customHeight="true" spans="1:2">
      <c r="A323" s="202" t="s">
        <v>411</v>
      </c>
      <c r="B323" s="200">
        <v>63.97</v>
      </c>
    </row>
    <row r="324" customHeight="true" spans="1:2">
      <c r="A324" s="202" t="s">
        <v>412</v>
      </c>
      <c r="B324" s="200">
        <v>63.97</v>
      </c>
    </row>
    <row r="325" customHeight="true" spans="1:2">
      <c r="A325" s="202" t="s">
        <v>413</v>
      </c>
      <c r="B325" s="200">
        <v>107581.28</v>
      </c>
    </row>
    <row r="326" customHeight="true" spans="1:2">
      <c r="A326" s="202" t="s">
        <v>414</v>
      </c>
      <c r="B326" s="200">
        <v>1639.54</v>
      </c>
    </row>
    <row r="327" customHeight="true" spans="1:2">
      <c r="A327" s="202" t="s">
        <v>415</v>
      </c>
      <c r="B327" s="200">
        <v>503.22</v>
      </c>
    </row>
    <row r="328" customHeight="true" spans="1:2">
      <c r="A328" s="202" t="s">
        <v>416</v>
      </c>
      <c r="B328" s="200">
        <v>208</v>
      </c>
    </row>
    <row r="329" customHeight="true" spans="1:2">
      <c r="A329" s="202" t="s">
        <v>417</v>
      </c>
      <c r="B329" s="200">
        <v>928.33</v>
      </c>
    </row>
    <row r="330" customHeight="true" spans="1:2">
      <c r="A330" s="202" t="s">
        <v>418</v>
      </c>
      <c r="B330" s="200">
        <v>7478.53</v>
      </c>
    </row>
    <row r="331" customHeight="true" spans="1:2">
      <c r="A331" s="202" t="s">
        <v>419</v>
      </c>
      <c r="B331" s="200">
        <v>5831.63</v>
      </c>
    </row>
    <row r="332" customHeight="true" spans="1:2">
      <c r="A332" s="202" t="s">
        <v>420</v>
      </c>
      <c r="B332" s="200">
        <v>250.02</v>
      </c>
    </row>
    <row r="333" customHeight="true" spans="1:2">
      <c r="A333" s="202" t="s">
        <v>421</v>
      </c>
      <c r="B333" s="200">
        <v>17.5</v>
      </c>
    </row>
    <row r="334" customHeight="true" spans="1:2">
      <c r="A334" s="202" t="s">
        <v>422</v>
      </c>
      <c r="B334" s="200">
        <v>1.8</v>
      </c>
    </row>
    <row r="335" customHeight="true" spans="1:2">
      <c r="A335" s="202" t="s">
        <v>423</v>
      </c>
      <c r="B335" s="200">
        <v>1377.58</v>
      </c>
    </row>
    <row r="336" customHeight="true" spans="1:2">
      <c r="A336" s="202" t="s">
        <v>424</v>
      </c>
      <c r="B336" s="200">
        <v>20800.86</v>
      </c>
    </row>
    <row r="337" customHeight="true" spans="1:2">
      <c r="A337" s="202" t="s">
        <v>425</v>
      </c>
      <c r="B337" s="200">
        <v>172.87</v>
      </c>
    </row>
    <row r="338" customHeight="true" spans="1:2">
      <c r="A338" s="202" t="s">
        <v>426</v>
      </c>
      <c r="B338" s="200">
        <v>18539.89</v>
      </c>
    </row>
    <row r="339" customHeight="true" spans="1:2">
      <c r="A339" s="202" t="s">
        <v>427</v>
      </c>
      <c r="B339" s="200">
        <v>2088.1</v>
      </c>
    </row>
    <row r="340" customHeight="true" spans="1:2">
      <c r="A340" s="202" t="s">
        <v>428</v>
      </c>
      <c r="B340" s="200">
        <v>18365.75</v>
      </c>
    </row>
    <row r="341" customHeight="true" spans="1:2">
      <c r="A341" s="202" t="s">
        <v>429</v>
      </c>
      <c r="B341" s="200">
        <v>4699.29</v>
      </c>
    </row>
    <row r="342" customHeight="true" spans="1:2">
      <c r="A342" s="202" t="s">
        <v>430</v>
      </c>
      <c r="B342" s="200">
        <v>748.68</v>
      </c>
    </row>
    <row r="343" customHeight="true" spans="1:2">
      <c r="A343" s="202" t="s">
        <v>431</v>
      </c>
      <c r="B343" s="200">
        <v>39.49</v>
      </c>
    </row>
    <row r="344" customHeight="true" spans="1:2">
      <c r="A344" s="202" t="s">
        <v>432</v>
      </c>
      <c r="B344" s="200">
        <v>317.94</v>
      </c>
    </row>
    <row r="345" customHeight="true" spans="1:2">
      <c r="A345" s="202" t="s">
        <v>433</v>
      </c>
      <c r="B345" s="200">
        <v>6513.95</v>
      </c>
    </row>
    <row r="346" customHeight="true" spans="1:2">
      <c r="A346" s="202" t="s">
        <v>434</v>
      </c>
      <c r="B346" s="200">
        <v>495.05</v>
      </c>
    </row>
    <row r="347" customHeight="true" spans="1:2">
      <c r="A347" s="202" t="s">
        <v>435</v>
      </c>
      <c r="B347" s="200">
        <v>27.43</v>
      </c>
    </row>
    <row r="348" customHeight="true" spans="1:2">
      <c r="A348" s="202" t="s">
        <v>436</v>
      </c>
      <c r="B348" s="200">
        <v>5523.92</v>
      </c>
    </row>
    <row r="349" customHeight="true" spans="1:2">
      <c r="A349" s="202" t="s">
        <v>437</v>
      </c>
      <c r="B349" s="200">
        <v>992.11</v>
      </c>
    </row>
    <row r="350" customHeight="true" spans="1:2">
      <c r="A350" s="202" t="s">
        <v>438</v>
      </c>
      <c r="B350" s="200">
        <v>392.85</v>
      </c>
    </row>
    <row r="351" customHeight="true" spans="1:2">
      <c r="A351" s="202" t="s">
        <v>439</v>
      </c>
      <c r="B351" s="200">
        <v>10.88</v>
      </c>
    </row>
    <row r="352" customHeight="true" spans="1:2">
      <c r="A352" s="202" t="s">
        <v>440</v>
      </c>
      <c r="B352" s="200">
        <v>588.39</v>
      </c>
    </row>
    <row r="353" customHeight="true" spans="1:2">
      <c r="A353" s="202" t="s">
        <v>441</v>
      </c>
      <c r="B353" s="200">
        <v>44415.22</v>
      </c>
    </row>
    <row r="354" customHeight="true" spans="1:2">
      <c r="A354" s="202" t="s">
        <v>442</v>
      </c>
      <c r="B354" s="200">
        <v>3200.69</v>
      </c>
    </row>
    <row r="355" customHeight="true" spans="1:2">
      <c r="A355" s="202" t="s">
        <v>443</v>
      </c>
      <c r="B355" s="200">
        <v>10787.49</v>
      </c>
    </row>
    <row r="356" customHeight="true" spans="1:2">
      <c r="A356" s="202" t="s">
        <v>444</v>
      </c>
      <c r="B356" s="200">
        <v>30424.05</v>
      </c>
    </row>
    <row r="357" customHeight="true" spans="1:2">
      <c r="A357" s="202" t="s">
        <v>445</v>
      </c>
      <c r="B357" s="200">
        <v>3</v>
      </c>
    </row>
    <row r="358" customHeight="true" spans="1:2">
      <c r="A358" s="202" t="s">
        <v>446</v>
      </c>
      <c r="B358" s="200">
        <v>6938</v>
      </c>
    </row>
    <row r="359" customHeight="true" spans="1:2">
      <c r="A359" s="202" t="s">
        <v>447</v>
      </c>
      <c r="B359" s="200">
        <v>50</v>
      </c>
    </row>
    <row r="360" customHeight="true" spans="1:2">
      <c r="A360" s="202" t="s">
        <v>448</v>
      </c>
      <c r="B360" s="200">
        <v>6888</v>
      </c>
    </row>
    <row r="361" customHeight="true" spans="1:2">
      <c r="A361" s="202" t="s">
        <v>449</v>
      </c>
      <c r="B361" s="200">
        <v>4250.8</v>
      </c>
    </row>
    <row r="362" customHeight="true" spans="1:2">
      <c r="A362" s="202" t="s">
        <v>450</v>
      </c>
      <c r="B362" s="200">
        <v>4102</v>
      </c>
    </row>
    <row r="363" customHeight="true" spans="1:2">
      <c r="A363" s="202" t="s">
        <v>451</v>
      </c>
      <c r="B363" s="200">
        <v>148.8</v>
      </c>
    </row>
    <row r="364" customHeight="true" spans="1:2">
      <c r="A364" s="202" t="s">
        <v>452</v>
      </c>
      <c r="B364" s="200">
        <v>493.98</v>
      </c>
    </row>
    <row r="365" customHeight="true" spans="1:2">
      <c r="A365" s="202" t="s">
        <v>453</v>
      </c>
      <c r="B365" s="200">
        <v>493.98</v>
      </c>
    </row>
    <row r="366" customHeight="true" spans="1:2">
      <c r="A366" s="202" t="s">
        <v>454</v>
      </c>
      <c r="B366" s="200">
        <v>447.71</v>
      </c>
    </row>
    <row r="367" customHeight="true" spans="1:2">
      <c r="A367" s="202" t="s">
        <v>455</v>
      </c>
      <c r="B367" s="200">
        <v>186.31</v>
      </c>
    </row>
    <row r="368" customHeight="true" spans="1:2">
      <c r="A368" s="202" t="s">
        <v>456</v>
      </c>
      <c r="B368" s="200">
        <v>39.86</v>
      </c>
    </row>
    <row r="369" customHeight="true" spans="1:2">
      <c r="A369" s="202" t="s">
        <v>457</v>
      </c>
      <c r="B369" s="200">
        <v>7.22</v>
      </c>
    </row>
    <row r="370" customHeight="true" spans="1:2">
      <c r="A370" s="202" t="s">
        <v>458</v>
      </c>
      <c r="B370" s="200">
        <v>214.32</v>
      </c>
    </row>
    <row r="371" customHeight="true" spans="1:2">
      <c r="A371" s="202" t="s">
        <v>459</v>
      </c>
      <c r="B371" s="200">
        <v>51.89</v>
      </c>
    </row>
    <row r="372" customHeight="true" spans="1:2">
      <c r="A372" s="202" t="s">
        <v>460</v>
      </c>
      <c r="B372" s="200">
        <v>35.64</v>
      </c>
    </row>
    <row r="373" customHeight="true" spans="1:2">
      <c r="A373" s="202" t="s">
        <v>461</v>
      </c>
      <c r="B373" s="200">
        <v>16.25</v>
      </c>
    </row>
    <row r="374" customHeight="true" spans="1:2">
      <c r="A374" s="202" t="s">
        <v>462</v>
      </c>
      <c r="B374" s="200">
        <v>42.31</v>
      </c>
    </row>
    <row r="375" customHeight="true" spans="1:2">
      <c r="A375" s="202" t="s">
        <v>463</v>
      </c>
      <c r="B375" s="200">
        <v>42.31</v>
      </c>
    </row>
    <row r="376" customHeight="true" spans="1:2">
      <c r="A376" s="202" t="s">
        <v>464</v>
      </c>
      <c r="B376" s="200">
        <v>1664.58</v>
      </c>
    </row>
    <row r="377" customHeight="true" spans="1:2">
      <c r="A377" s="202" t="s">
        <v>465</v>
      </c>
      <c r="B377" s="200">
        <v>1664.58</v>
      </c>
    </row>
    <row r="378" customHeight="true" spans="1:2">
      <c r="A378" s="202" t="s">
        <v>466</v>
      </c>
      <c r="B378" s="200">
        <v>9447.58</v>
      </c>
    </row>
    <row r="379" customHeight="true" spans="1:2">
      <c r="A379" s="202" t="s">
        <v>467</v>
      </c>
      <c r="B379" s="200">
        <v>3845.53</v>
      </c>
    </row>
    <row r="380" customHeight="true" spans="1:2">
      <c r="A380" s="202" t="s">
        <v>468</v>
      </c>
      <c r="B380" s="200">
        <v>269.72</v>
      </c>
    </row>
    <row r="381" customHeight="true" spans="1:2">
      <c r="A381" s="202" t="s">
        <v>469</v>
      </c>
      <c r="B381" s="200">
        <v>140.44</v>
      </c>
    </row>
    <row r="382" customHeight="true" spans="1:2">
      <c r="A382" s="202" t="s">
        <v>470</v>
      </c>
      <c r="B382" s="200">
        <v>3435.38</v>
      </c>
    </row>
    <row r="383" customHeight="true" spans="1:2">
      <c r="A383" s="202" t="s">
        <v>471</v>
      </c>
      <c r="B383" s="200">
        <v>963.69</v>
      </c>
    </row>
    <row r="384" customHeight="true" spans="1:2">
      <c r="A384" s="202" t="s">
        <v>472</v>
      </c>
      <c r="B384" s="200">
        <v>153.09</v>
      </c>
    </row>
    <row r="385" customHeight="true" spans="1:2">
      <c r="A385" s="202" t="s">
        <v>473</v>
      </c>
      <c r="B385" s="200">
        <v>810.59</v>
      </c>
    </row>
    <row r="386" customHeight="true" spans="1:2">
      <c r="A386" s="202" t="s">
        <v>474</v>
      </c>
      <c r="B386" s="200">
        <v>1886.22</v>
      </c>
    </row>
    <row r="387" customHeight="true" spans="1:2">
      <c r="A387" s="202" t="s">
        <v>475</v>
      </c>
      <c r="B387" s="200">
        <v>849</v>
      </c>
    </row>
    <row r="388" customHeight="true" spans="1:2">
      <c r="A388" s="202" t="s">
        <v>476</v>
      </c>
      <c r="B388" s="200">
        <v>727.22</v>
      </c>
    </row>
    <row r="389" customHeight="true" spans="1:2">
      <c r="A389" s="202" t="s">
        <v>477</v>
      </c>
      <c r="B389" s="200">
        <v>310</v>
      </c>
    </row>
    <row r="390" customHeight="true" spans="1:2">
      <c r="A390" s="202" t="s">
        <v>478</v>
      </c>
      <c r="B390" s="200">
        <v>1836.1</v>
      </c>
    </row>
    <row r="391" customHeight="true" spans="1:2">
      <c r="A391" s="202" t="s">
        <v>479</v>
      </c>
      <c r="B391" s="200">
        <v>855.42</v>
      </c>
    </row>
    <row r="392" customHeight="true" spans="1:2">
      <c r="A392" s="202" t="s">
        <v>480</v>
      </c>
      <c r="B392" s="200">
        <v>963.88</v>
      </c>
    </row>
    <row r="393" customHeight="true" spans="1:2">
      <c r="A393" s="202" t="s">
        <v>481</v>
      </c>
      <c r="B393" s="200">
        <v>16.8</v>
      </c>
    </row>
    <row r="394" customHeight="true" spans="1:2">
      <c r="A394" s="202" t="s">
        <v>482</v>
      </c>
      <c r="B394" s="200">
        <v>107.59</v>
      </c>
    </row>
    <row r="395" customHeight="true" spans="1:2">
      <c r="A395" s="202" t="s">
        <v>483</v>
      </c>
      <c r="B395" s="200">
        <v>107.59</v>
      </c>
    </row>
    <row r="396" customHeight="true" spans="1:2">
      <c r="A396" s="202" t="s">
        <v>484</v>
      </c>
      <c r="B396" s="200">
        <v>316</v>
      </c>
    </row>
    <row r="397" customHeight="true" spans="1:2">
      <c r="A397" s="202" t="s">
        <v>485</v>
      </c>
      <c r="B397" s="200">
        <v>316</v>
      </c>
    </row>
    <row r="398" customHeight="true" spans="1:2">
      <c r="A398" s="202" t="s">
        <v>486</v>
      </c>
      <c r="B398" s="200">
        <v>158</v>
      </c>
    </row>
    <row r="399" customHeight="true" spans="1:2">
      <c r="A399" s="202" t="s">
        <v>487</v>
      </c>
      <c r="B399" s="200">
        <v>154.75</v>
      </c>
    </row>
    <row r="400" customHeight="true" spans="1:2">
      <c r="A400" s="202" t="s">
        <v>488</v>
      </c>
      <c r="B400" s="200">
        <v>3.25</v>
      </c>
    </row>
    <row r="401" customHeight="true" spans="1:2">
      <c r="A401" s="202" t="s">
        <v>489</v>
      </c>
      <c r="B401" s="200">
        <v>334.44</v>
      </c>
    </row>
    <row r="402" customHeight="true" spans="1:2">
      <c r="A402" s="202" t="s">
        <v>490</v>
      </c>
      <c r="B402" s="200">
        <v>334.44</v>
      </c>
    </row>
    <row r="403" customHeight="true" spans="1:2">
      <c r="A403" s="202" t="s">
        <v>491</v>
      </c>
      <c r="B403" s="200">
        <v>119743.94</v>
      </c>
    </row>
    <row r="404" customHeight="true" spans="1:2">
      <c r="A404" s="202" t="s">
        <v>492</v>
      </c>
      <c r="B404" s="200">
        <v>20625.81</v>
      </c>
    </row>
    <row r="405" customHeight="true" spans="1:2">
      <c r="A405" s="202" t="s">
        <v>493</v>
      </c>
      <c r="B405" s="200">
        <v>7111.29</v>
      </c>
    </row>
    <row r="406" customHeight="true" spans="1:2">
      <c r="A406" s="202" t="s">
        <v>494</v>
      </c>
      <c r="B406" s="200">
        <v>2876.02</v>
      </c>
    </row>
    <row r="407" customHeight="true" spans="1:2">
      <c r="A407" s="202" t="s">
        <v>495</v>
      </c>
      <c r="B407" s="200">
        <v>2624.12</v>
      </c>
    </row>
    <row r="408" customHeight="true" spans="1:2">
      <c r="A408" s="202" t="s">
        <v>496</v>
      </c>
      <c r="B408" s="200">
        <v>19.5</v>
      </c>
    </row>
    <row r="409" customHeight="true" spans="1:2">
      <c r="A409" s="202" t="s">
        <v>497</v>
      </c>
      <c r="B409" s="200">
        <v>7994.89</v>
      </c>
    </row>
    <row r="410" customHeight="true" spans="1:2">
      <c r="A410" s="202" t="s">
        <v>498</v>
      </c>
      <c r="B410" s="200">
        <v>1860.59</v>
      </c>
    </row>
    <row r="411" customHeight="true" spans="1:2">
      <c r="A411" s="202" t="s">
        <v>499</v>
      </c>
      <c r="B411" s="200">
        <v>1860.59</v>
      </c>
    </row>
    <row r="412" customHeight="true" spans="1:2">
      <c r="A412" s="202" t="s">
        <v>500</v>
      </c>
      <c r="B412" s="200">
        <v>6056.93</v>
      </c>
    </row>
    <row r="413" customHeight="true" spans="1:2">
      <c r="A413" s="202" t="s">
        <v>501</v>
      </c>
      <c r="B413" s="200">
        <v>193.1</v>
      </c>
    </row>
    <row r="414" customHeight="true" spans="1:2">
      <c r="A414" s="202" t="s">
        <v>502</v>
      </c>
      <c r="B414" s="200">
        <v>5863.83</v>
      </c>
    </row>
    <row r="415" customHeight="true" spans="1:2">
      <c r="A415" s="202" t="s">
        <v>503</v>
      </c>
      <c r="B415" s="200">
        <v>8073.04</v>
      </c>
    </row>
    <row r="416" customHeight="true" spans="1:2">
      <c r="A416" s="202" t="s">
        <v>504</v>
      </c>
      <c r="B416" s="200">
        <v>8073.04</v>
      </c>
    </row>
    <row r="417" customHeight="true" spans="1:2">
      <c r="A417" s="202" t="s">
        <v>505</v>
      </c>
      <c r="B417" s="200">
        <v>392.9</v>
      </c>
    </row>
    <row r="418" customHeight="true" spans="1:2">
      <c r="A418" s="202" t="s">
        <v>506</v>
      </c>
      <c r="B418" s="200">
        <v>392.9</v>
      </c>
    </row>
    <row r="419" customHeight="true" spans="1:2">
      <c r="A419" s="202" t="s">
        <v>507</v>
      </c>
      <c r="B419" s="200">
        <v>76014.57</v>
      </c>
    </row>
    <row r="420" customHeight="true" spans="1:2">
      <c r="A420" s="202" t="s">
        <v>508</v>
      </c>
      <c r="B420" s="200">
        <v>76014.57</v>
      </c>
    </row>
    <row r="421" customHeight="true" spans="1:2">
      <c r="A421" s="202" t="s">
        <v>509</v>
      </c>
      <c r="B421" s="200">
        <v>177124.57</v>
      </c>
    </row>
    <row r="422" customHeight="true" spans="1:2">
      <c r="A422" s="202" t="s">
        <v>510</v>
      </c>
      <c r="B422" s="200">
        <v>86827.58</v>
      </c>
    </row>
    <row r="423" customHeight="true" spans="1:2">
      <c r="A423" s="202" t="s">
        <v>511</v>
      </c>
      <c r="B423" s="200">
        <v>1391.19</v>
      </c>
    </row>
    <row r="424" customHeight="true" spans="1:2">
      <c r="A424" s="202" t="s">
        <v>512</v>
      </c>
      <c r="B424" s="200">
        <v>606.92</v>
      </c>
    </row>
    <row r="425" customHeight="true" spans="1:2">
      <c r="A425" s="202" t="s">
        <v>513</v>
      </c>
      <c r="B425" s="200">
        <v>4150.23</v>
      </c>
    </row>
    <row r="426" customHeight="true" spans="1:2">
      <c r="A426" s="202" t="s">
        <v>514</v>
      </c>
      <c r="B426" s="200">
        <v>808.83</v>
      </c>
    </row>
    <row r="427" customHeight="true" spans="1:2">
      <c r="A427" s="202" t="s">
        <v>515</v>
      </c>
      <c r="B427" s="200">
        <v>39.98</v>
      </c>
    </row>
    <row r="428" customHeight="true" spans="1:2">
      <c r="A428" s="202" t="s">
        <v>516</v>
      </c>
      <c r="B428" s="200">
        <v>122.65</v>
      </c>
    </row>
    <row r="429" customHeight="true" spans="1:2">
      <c r="A429" s="202" t="s">
        <v>517</v>
      </c>
      <c r="B429" s="200">
        <v>491.93</v>
      </c>
    </row>
    <row r="430" customHeight="true" spans="1:2">
      <c r="A430" s="202" t="s">
        <v>518</v>
      </c>
      <c r="B430" s="200">
        <v>4804.8</v>
      </c>
    </row>
    <row r="431" customHeight="true" spans="1:2">
      <c r="A431" s="202" t="s">
        <v>519</v>
      </c>
      <c r="B431" s="200">
        <v>6309.24</v>
      </c>
    </row>
    <row r="432" customHeight="true" spans="1:2">
      <c r="A432" s="202" t="s">
        <v>520</v>
      </c>
      <c r="B432" s="200">
        <v>783.46</v>
      </c>
    </row>
    <row r="433" customHeight="true" spans="1:2">
      <c r="A433" s="202" t="s">
        <v>521</v>
      </c>
      <c r="B433" s="200">
        <v>542.11</v>
      </c>
    </row>
    <row r="434" customHeight="true" spans="1:2">
      <c r="A434" s="202" t="s">
        <v>522</v>
      </c>
      <c r="B434" s="200">
        <v>1197.73</v>
      </c>
    </row>
    <row r="435" customHeight="true" spans="1:2">
      <c r="A435" s="202" t="s">
        <v>523</v>
      </c>
      <c r="B435" s="200">
        <v>947.7</v>
      </c>
    </row>
    <row r="436" customHeight="true" spans="1:2">
      <c r="A436" s="202" t="s">
        <v>524</v>
      </c>
      <c r="B436" s="200">
        <v>2771.87</v>
      </c>
    </row>
    <row r="437" customHeight="true" spans="1:2">
      <c r="A437" s="202" t="s">
        <v>525</v>
      </c>
      <c r="B437" s="200">
        <v>8359.75</v>
      </c>
    </row>
    <row r="438" customHeight="true" spans="1:2">
      <c r="A438" s="202" t="s">
        <v>526</v>
      </c>
      <c r="B438" s="200">
        <v>53499.2</v>
      </c>
    </row>
    <row r="439" customHeight="true" spans="1:2">
      <c r="A439" s="202" t="s">
        <v>527</v>
      </c>
      <c r="B439" s="200">
        <v>2034.66</v>
      </c>
    </row>
    <row r="440" customHeight="true" spans="1:2">
      <c r="A440" s="202" t="s">
        <v>528</v>
      </c>
      <c r="B440" s="200">
        <v>275.26</v>
      </c>
    </row>
    <row r="441" customHeight="true" spans="1:2">
      <c r="A441" s="202" t="s">
        <v>529</v>
      </c>
      <c r="B441" s="200">
        <v>170.94</v>
      </c>
    </row>
    <row r="442" customHeight="true" spans="1:2">
      <c r="A442" s="202" t="s">
        <v>530</v>
      </c>
      <c r="B442" s="200">
        <v>133.24</v>
      </c>
    </row>
    <row r="443" customHeight="true" spans="1:2">
      <c r="A443" s="202" t="s">
        <v>531</v>
      </c>
      <c r="B443" s="200">
        <v>656.14</v>
      </c>
    </row>
    <row r="444" customHeight="true" spans="1:2">
      <c r="A444" s="202" t="s">
        <v>532</v>
      </c>
      <c r="B444" s="200">
        <v>0.5</v>
      </c>
    </row>
    <row r="445" customHeight="true" spans="1:2">
      <c r="A445" s="202" t="s">
        <v>533</v>
      </c>
      <c r="B445" s="200">
        <v>797.58</v>
      </c>
    </row>
    <row r="446" customHeight="true" spans="1:2">
      <c r="A446" s="202" t="s">
        <v>534</v>
      </c>
      <c r="B446" s="200">
        <v>1</v>
      </c>
    </row>
    <row r="447" customHeight="true" spans="1:2">
      <c r="A447" s="202" t="s">
        <v>535</v>
      </c>
      <c r="B447" s="200">
        <v>15807.29</v>
      </c>
    </row>
    <row r="448" customHeight="true" spans="1:2">
      <c r="A448" s="202" t="s">
        <v>536</v>
      </c>
      <c r="B448" s="200">
        <v>2063.38</v>
      </c>
    </row>
    <row r="449" customHeight="true" spans="1:2">
      <c r="A449" s="202" t="s">
        <v>537</v>
      </c>
      <c r="B449" s="200">
        <v>40</v>
      </c>
    </row>
    <row r="450" customHeight="true" spans="1:2">
      <c r="A450" s="202" t="s">
        <v>538</v>
      </c>
      <c r="B450" s="200">
        <v>50.75</v>
      </c>
    </row>
    <row r="451" customHeight="true" spans="1:2">
      <c r="A451" s="202" t="s">
        <v>539</v>
      </c>
      <c r="B451" s="200">
        <v>695.64</v>
      </c>
    </row>
    <row r="452" customHeight="true" spans="1:2">
      <c r="A452" s="202" t="s">
        <v>540</v>
      </c>
      <c r="B452" s="200">
        <v>75</v>
      </c>
    </row>
    <row r="453" customHeight="true" spans="1:2">
      <c r="A453" s="202" t="s">
        <v>541</v>
      </c>
      <c r="B453" s="200">
        <v>453.53</v>
      </c>
    </row>
    <row r="454" customHeight="true" spans="1:2">
      <c r="A454" s="202" t="s">
        <v>542</v>
      </c>
      <c r="B454" s="200">
        <v>136.15</v>
      </c>
    </row>
    <row r="455" customHeight="true" spans="1:2">
      <c r="A455" s="202" t="s">
        <v>543</v>
      </c>
      <c r="B455" s="200">
        <v>606.87</v>
      </c>
    </row>
    <row r="456" customHeight="true" spans="1:2">
      <c r="A456" s="202" t="s">
        <v>544</v>
      </c>
      <c r="B456" s="200">
        <v>7.5</v>
      </c>
    </row>
    <row r="457" customHeight="true" spans="1:2">
      <c r="A457" s="202" t="s">
        <v>545</v>
      </c>
      <c r="B457" s="200">
        <v>379.65</v>
      </c>
    </row>
    <row r="458" customHeight="true" spans="1:2">
      <c r="A458" s="202" t="s">
        <v>546</v>
      </c>
      <c r="B458" s="200">
        <v>753.66</v>
      </c>
    </row>
    <row r="459" customHeight="true" spans="1:2">
      <c r="A459" s="202" t="s">
        <v>547</v>
      </c>
      <c r="B459" s="200">
        <v>6491.96</v>
      </c>
    </row>
    <row r="460" customHeight="true" spans="1:2">
      <c r="A460" s="202" t="s">
        <v>548</v>
      </c>
      <c r="B460" s="200">
        <v>4053.22</v>
      </c>
    </row>
    <row r="461" customHeight="true" spans="1:2">
      <c r="A461" s="202" t="s">
        <v>549</v>
      </c>
      <c r="B461" s="200">
        <v>25757.2</v>
      </c>
    </row>
    <row r="462" customHeight="true" spans="1:2">
      <c r="A462" s="202" t="s">
        <v>550</v>
      </c>
      <c r="B462" s="200">
        <v>4837.33</v>
      </c>
    </row>
    <row r="463" customHeight="true" spans="1:2">
      <c r="A463" s="202" t="s">
        <v>551</v>
      </c>
      <c r="B463" s="200">
        <v>15849</v>
      </c>
    </row>
    <row r="464" customHeight="true" spans="1:2">
      <c r="A464" s="202" t="s">
        <v>552</v>
      </c>
      <c r="B464" s="200">
        <v>5070.87</v>
      </c>
    </row>
    <row r="465" customHeight="true" spans="1:2">
      <c r="A465" s="202" t="s">
        <v>553</v>
      </c>
      <c r="B465" s="200">
        <v>9218.05</v>
      </c>
    </row>
    <row r="466" customHeight="true" spans="1:2">
      <c r="A466" s="202" t="s">
        <v>554</v>
      </c>
      <c r="B466" s="200">
        <v>3122.77</v>
      </c>
    </row>
    <row r="467" customHeight="true" spans="1:2">
      <c r="A467" s="202" t="s">
        <v>555</v>
      </c>
      <c r="B467" s="200">
        <v>6090.29</v>
      </c>
    </row>
    <row r="468" customHeight="true" spans="1:2">
      <c r="A468" s="202" t="s">
        <v>556</v>
      </c>
      <c r="B468" s="200">
        <v>5</v>
      </c>
    </row>
    <row r="469" customHeight="true" spans="1:2">
      <c r="A469" s="202" t="s">
        <v>557</v>
      </c>
      <c r="B469" s="200">
        <v>11057.55</v>
      </c>
    </row>
    <row r="470" customHeight="true" spans="1:2">
      <c r="A470" s="202" t="s">
        <v>558</v>
      </c>
      <c r="B470" s="200">
        <v>2782.83</v>
      </c>
    </row>
    <row r="471" customHeight="true" spans="1:2">
      <c r="A471" s="202" t="s">
        <v>559</v>
      </c>
      <c r="B471" s="200">
        <v>452.58</v>
      </c>
    </row>
    <row r="472" customHeight="true" spans="1:2">
      <c r="A472" s="202" t="s">
        <v>560</v>
      </c>
      <c r="B472" s="200">
        <v>7822.14</v>
      </c>
    </row>
    <row r="473" customHeight="true" spans="1:2">
      <c r="A473" s="202" t="s">
        <v>561</v>
      </c>
      <c r="B473" s="200">
        <v>26422.23</v>
      </c>
    </row>
    <row r="474" customHeight="true" spans="1:2">
      <c r="A474" s="202" t="s">
        <v>562</v>
      </c>
      <c r="B474" s="200">
        <v>26422.23</v>
      </c>
    </row>
    <row r="475" customHeight="true" spans="1:2">
      <c r="A475" s="202" t="s">
        <v>563</v>
      </c>
      <c r="B475" s="200">
        <v>50448.23</v>
      </c>
    </row>
    <row r="476" customHeight="true" spans="1:2">
      <c r="A476" s="202" t="s">
        <v>564</v>
      </c>
      <c r="B476" s="200">
        <v>10389.47</v>
      </c>
    </row>
    <row r="477" customHeight="true" spans="1:2">
      <c r="A477" s="202" t="s">
        <v>565</v>
      </c>
      <c r="B477" s="200">
        <v>358.2</v>
      </c>
    </row>
    <row r="478" customHeight="true" spans="1:2">
      <c r="A478" s="202" t="s">
        <v>566</v>
      </c>
      <c r="B478" s="200">
        <v>4359.6</v>
      </c>
    </row>
    <row r="479" customHeight="true" spans="1:2">
      <c r="A479" s="202" t="s">
        <v>567</v>
      </c>
      <c r="B479" s="200">
        <v>4017.44</v>
      </c>
    </row>
    <row r="480" customHeight="true" spans="1:2">
      <c r="A480" s="202" t="s">
        <v>568</v>
      </c>
      <c r="B480" s="200">
        <v>1152.46</v>
      </c>
    </row>
    <row r="481" customHeight="true" spans="1:2">
      <c r="A481" s="202" t="s">
        <v>569</v>
      </c>
      <c r="B481" s="200">
        <v>501.77</v>
      </c>
    </row>
    <row r="482" customHeight="true" spans="1:2">
      <c r="A482" s="202" t="s">
        <v>570</v>
      </c>
      <c r="B482" s="200">
        <v>40058.76</v>
      </c>
    </row>
    <row r="483" customHeight="true" spans="1:2">
      <c r="A483" s="202" t="s">
        <v>571</v>
      </c>
      <c r="B483" s="200">
        <v>5355.38</v>
      </c>
    </row>
    <row r="484" customHeight="true" spans="1:2">
      <c r="A484" s="202" t="s">
        <v>572</v>
      </c>
      <c r="B484" s="200">
        <v>34703.38</v>
      </c>
    </row>
    <row r="485" customHeight="true" spans="1:2">
      <c r="A485" s="202" t="s">
        <v>573</v>
      </c>
      <c r="B485" s="200">
        <v>305</v>
      </c>
    </row>
    <row r="486" customHeight="true" spans="1:2">
      <c r="A486" s="202" t="s">
        <v>574</v>
      </c>
      <c r="B486" s="200">
        <v>20</v>
      </c>
    </row>
    <row r="487" customHeight="true" spans="1:2">
      <c r="A487" s="202" t="s">
        <v>575</v>
      </c>
      <c r="B487" s="200">
        <v>6.5</v>
      </c>
    </row>
    <row r="488" customHeight="true" spans="1:2">
      <c r="A488" s="202" t="s">
        <v>576</v>
      </c>
      <c r="B488" s="200">
        <v>13.5</v>
      </c>
    </row>
    <row r="489" customHeight="true" spans="1:2">
      <c r="A489" s="202" t="s">
        <v>577</v>
      </c>
      <c r="B489" s="200">
        <v>285</v>
      </c>
    </row>
    <row r="490" customHeight="true" spans="1:2">
      <c r="A490" s="202" t="s">
        <v>578</v>
      </c>
      <c r="B490" s="200">
        <v>282.5</v>
      </c>
    </row>
    <row r="491" customHeight="true" spans="1:2">
      <c r="A491" s="202" t="s">
        <v>579</v>
      </c>
      <c r="B491" s="200">
        <v>2.5</v>
      </c>
    </row>
    <row r="492" customHeight="true" spans="1:2">
      <c r="A492" s="202" t="s">
        <v>580</v>
      </c>
      <c r="B492" s="200">
        <v>4248</v>
      </c>
    </row>
    <row r="493" customHeight="true" spans="1:2">
      <c r="A493" s="202" t="s">
        <v>581</v>
      </c>
      <c r="B493" s="200">
        <v>348</v>
      </c>
    </row>
    <row r="494" customHeight="true" spans="1:2">
      <c r="A494" s="202" t="s">
        <v>582</v>
      </c>
      <c r="B494" s="200">
        <v>348</v>
      </c>
    </row>
    <row r="495" customHeight="true" spans="1:2">
      <c r="A495" s="202" t="s">
        <v>583</v>
      </c>
      <c r="B495" s="200">
        <v>1176</v>
      </c>
    </row>
    <row r="496" customHeight="true" spans="1:2">
      <c r="A496" s="202" t="s">
        <v>584</v>
      </c>
      <c r="B496" s="200">
        <v>1176</v>
      </c>
    </row>
    <row r="497" customHeight="true" spans="1:2">
      <c r="A497" s="202" t="s">
        <v>585</v>
      </c>
      <c r="B497" s="200">
        <v>2724</v>
      </c>
    </row>
    <row r="498" customHeight="true" spans="1:2">
      <c r="A498" s="202" t="s">
        <v>586</v>
      </c>
      <c r="B498" s="200">
        <v>2724</v>
      </c>
    </row>
    <row r="499" customHeight="true" spans="1:2">
      <c r="A499" s="202" t="s">
        <v>587</v>
      </c>
      <c r="B499" s="200">
        <v>600</v>
      </c>
    </row>
    <row r="500" customHeight="true" spans="1:2">
      <c r="A500" s="202" t="s">
        <v>588</v>
      </c>
      <c r="B500" s="200">
        <v>600</v>
      </c>
    </row>
    <row r="501" customHeight="true" spans="1:2">
      <c r="A501" s="202" t="s">
        <v>589</v>
      </c>
      <c r="B501" s="200">
        <v>600</v>
      </c>
    </row>
    <row r="502" customHeight="true" spans="1:2">
      <c r="A502" s="202" t="s">
        <v>590</v>
      </c>
      <c r="B502" s="200">
        <v>6245.86</v>
      </c>
    </row>
    <row r="503" customHeight="true" spans="1:2">
      <c r="A503" s="202" t="s">
        <v>591</v>
      </c>
      <c r="B503" s="200">
        <v>5533.85</v>
      </c>
    </row>
    <row r="504" customHeight="true" spans="1:2">
      <c r="A504" s="202" t="s">
        <v>592</v>
      </c>
      <c r="B504" s="200">
        <v>1674.93</v>
      </c>
    </row>
    <row r="505" customHeight="true" spans="1:2">
      <c r="A505" s="202" t="s">
        <v>593</v>
      </c>
      <c r="B505" s="200">
        <v>419.5</v>
      </c>
    </row>
    <row r="506" customHeight="true" spans="1:2">
      <c r="A506" s="202" t="s">
        <v>594</v>
      </c>
      <c r="B506" s="200">
        <v>793.72</v>
      </c>
    </row>
    <row r="507" customHeight="true" spans="1:2">
      <c r="A507" s="202" t="s">
        <v>595</v>
      </c>
      <c r="B507" s="200">
        <v>212.67</v>
      </c>
    </row>
    <row r="508" customHeight="true" spans="1:2">
      <c r="A508" s="202" t="s">
        <v>596</v>
      </c>
      <c r="B508" s="200">
        <v>7.5</v>
      </c>
    </row>
    <row r="509" customHeight="true" spans="1:2">
      <c r="A509" s="202" t="s">
        <v>597</v>
      </c>
      <c r="B509" s="200">
        <v>40.03</v>
      </c>
    </row>
    <row r="510" customHeight="true" spans="1:2">
      <c r="A510" s="202" t="s">
        <v>598</v>
      </c>
      <c r="B510" s="200">
        <v>1328</v>
      </c>
    </row>
    <row r="511" customHeight="true" spans="1:2">
      <c r="A511" s="202" t="s">
        <v>599</v>
      </c>
      <c r="B511" s="200">
        <v>1057.5</v>
      </c>
    </row>
    <row r="512" customHeight="true" spans="1:2">
      <c r="A512" s="202" t="s">
        <v>600</v>
      </c>
      <c r="B512" s="200">
        <v>180</v>
      </c>
    </row>
    <row r="513" customHeight="true" spans="1:2">
      <c r="A513" s="202" t="s">
        <v>601</v>
      </c>
      <c r="B513" s="200">
        <v>180</v>
      </c>
    </row>
    <row r="514" customHeight="true" spans="1:2">
      <c r="A514" s="202" t="s">
        <v>602</v>
      </c>
      <c r="B514" s="200">
        <v>532.01</v>
      </c>
    </row>
    <row r="515" customHeight="true" spans="1:2">
      <c r="A515" s="202" t="s">
        <v>603</v>
      </c>
      <c r="B515" s="200">
        <v>532.01</v>
      </c>
    </row>
    <row r="516" customHeight="true" spans="1:2">
      <c r="A516" s="202" t="s">
        <v>604</v>
      </c>
      <c r="B516" s="200">
        <v>31823.39</v>
      </c>
    </row>
    <row r="517" customHeight="true" spans="1:2">
      <c r="A517" s="202" t="s">
        <v>605</v>
      </c>
      <c r="B517" s="200">
        <v>5914.28</v>
      </c>
    </row>
    <row r="518" customHeight="true" spans="1:2">
      <c r="A518" s="202" t="s">
        <v>606</v>
      </c>
      <c r="B518" s="200">
        <v>15.6</v>
      </c>
    </row>
    <row r="519" customHeight="true" spans="1:2">
      <c r="A519" s="202" t="s">
        <v>607</v>
      </c>
      <c r="B519" s="200">
        <v>585.6</v>
      </c>
    </row>
    <row r="520" customHeight="true" spans="1:2">
      <c r="A520" s="202" t="s">
        <v>608</v>
      </c>
      <c r="B520" s="200">
        <v>2269.43</v>
      </c>
    </row>
    <row r="521" customHeight="true" spans="1:2">
      <c r="A521" s="202" t="s">
        <v>609</v>
      </c>
      <c r="B521" s="200">
        <v>2462.77</v>
      </c>
    </row>
    <row r="522" customHeight="true" spans="1:2">
      <c r="A522" s="202" t="s">
        <v>610</v>
      </c>
      <c r="B522" s="200">
        <v>580.88</v>
      </c>
    </row>
    <row r="523" customHeight="true" spans="1:2">
      <c r="A523" s="202" t="s">
        <v>611</v>
      </c>
      <c r="B523" s="200">
        <v>25909.1</v>
      </c>
    </row>
    <row r="524" customHeight="true" spans="1:2">
      <c r="A524" s="202" t="s">
        <v>612</v>
      </c>
      <c r="B524" s="200">
        <v>25909.1</v>
      </c>
    </row>
    <row r="525" customHeight="true" spans="1:2">
      <c r="A525" s="202" t="s">
        <v>613</v>
      </c>
      <c r="B525" s="200">
        <v>2223.03</v>
      </c>
    </row>
    <row r="526" customHeight="true" spans="1:2">
      <c r="A526" s="202" t="s">
        <v>614</v>
      </c>
      <c r="B526" s="200">
        <v>2220.03</v>
      </c>
    </row>
    <row r="527" customHeight="true" spans="1:2">
      <c r="A527" s="202" t="s">
        <v>615</v>
      </c>
      <c r="B527" s="200">
        <v>1391.53</v>
      </c>
    </row>
    <row r="528" customHeight="true" spans="1:2">
      <c r="A528" s="202" t="s">
        <v>616</v>
      </c>
      <c r="B528" s="200">
        <v>732.18</v>
      </c>
    </row>
    <row r="529" customHeight="true" spans="1:2">
      <c r="A529" s="202" t="s">
        <v>617</v>
      </c>
      <c r="B529" s="200">
        <v>96.32</v>
      </c>
    </row>
    <row r="530" customHeight="true" spans="1:2">
      <c r="A530" s="202" t="s">
        <v>618</v>
      </c>
      <c r="B530" s="200">
        <v>3</v>
      </c>
    </row>
    <row r="531" customHeight="true" spans="1:2">
      <c r="A531" s="202" t="s">
        <v>619</v>
      </c>
      <c r="B531" s="200">
        <v>3</v>
      </c>
    </row>
    <row r="532" customHeight="true" spans="1:2">
      <c r="A532" s="202" t="s">
        <v>620</v>
      </c>
      <c r="B532" s="200">
        <v>17099.21</v>
      </c>
    </row>
    <row r="533" customHeight="true" spans="1:2">
      <c r="A533" s="202" t="s">
        <v>621</v>
      </c>
      <c r="B533" s="200">
        <v>2352.12</v>
      </c>
    </row>
    <row r="534" customHeight="true" spans="1:2">
      <c r="A534" s="202" t="s">
        <v>622</v>
      </c>
      <c r="B534" s="200">
        <v>699.53</v>
      </c>
    </row>
    <row r="535" customHeight="true" spans="1:2">
      <c r="A535" s="202" t="s">
        <v>623</v>
      </c>
      <c r="B535" s="200">
        <v>21.3</v>
      </c>
    </row>
    <row r="536" customHeight="true" spans="1:2">
      <c r="A536" s="202" t="s">
        <v>624</v>
      </c>
      <c r="B536" s="200">
        <v>60</v>
      </c>
    </row>
    <row r="537" customHeight="true" spans="1:2">
      <c r="A537" s="202" t="s">
        <v>625</v>
      </c>
      <c r="B537" s="200">
        <v>254.55</v>
      </c>
    </row>
    <row r="538" customHeight="true" spans="1:2">
      <c r="A538" s="202" t="s">
        <v>626</v>
      </c>
      <c r="B538" s="200">
        <v>204.41</v>
      </c>
    </row>
    <row r="539" customHeight="true" spans="1:2">
      <c r="A539" s="202" t="s">
        <v>627</v>
      </c>
      <c r="B539" s="200">
        <v>1112.33</v>
      </c>
    </row>
    <row r="540" customHeight="true" spans="1:2">
      <c r="A540" s="202" t="s">
        <v>628</v>
      </c>
      <c r="B540" s="200">
        <v>9509.86</v>
      </c>
    </row>
    <row r="541" customHeight="true" spans="1:2">
      <c r="A541" s="202" t="s">
        <v>629</v>
      </c>
      <c r="B541" s="200">
        <v>2515.2</v>
      </c>
    </row>
    <row r="542" customHeight="true" spans="1:2">
      <c r="A542" s="202" t="s">
        <v>630</v>
      </c>
      <c r="B542" s="200">
        <v>255.21</v>
      </c>
    </row>
    <row r="543" customHeight="true" spans="1:2">
      <c r="A543" s="202" t="s">
        <v>631</v>
      </c>
      <c r="B543" s="200">
        <v>6734.45</v>
      </c>
    </row>
    <row r="544" customHeight="true" spans="1:2">
      <c r="A544" s="202" t="s">
        <v>632</v>
      </c>
      <c r="B544" s="200">
        <v>5</v>
      </c>
    </row>
    <row r="545" customHeight="true" spans="1:2">
      <c r="A545" s="202" t="s">
        <v>633</v>
      </c>
      <c r="B545" s="200">
        <v>175.36</v>
      </c>
    </row>
    <row r="546" customHeight="true" spans="1:2">
      <c r="A546" s="202" t="s">
        <v>634</v>
      </c>
      <c r="B546" s="200">
        <v>110.56</v>
      </c>
    </row>
    <row r="547" customHeight="true" spans="1:2">
      <c r="A547" s="202" t="s">
        <v>635</v>
      </c>
      <c r="B547" s="200">
        <v>64.8</v>
      </c>
    </row>
    <row r="548" customHeight="true" spans="1:2">
      <c r="A548" s="202" t="s">
        <v>636</v>
      </c>
      <c r="B548" s="200">
        <v>5013.31</v>
      </c>
    </row>
    <row r="549" customHeight="true" spans="1:2">
      <c r="A549" s="202" t="s">
        <v>637</v>
      </c>
      <c r="B549" s="200">
        <v>587.68</v>
      </c>
    </row>
    <row r="550" customHeight="true" spans="1:2">
      <c r="A550" s="202" t="s">
        <v>638</v>
      </c>
      <c r="B550" s="200">
        <v>1225.63</v>
      </c>
    </row>
    <row r="551" customHeight="true" spans="1:2">
      <c r="A551" s="202" t="s">
        <v>639</v>
      </c>
      <c r="B551" s="200">
        <v>3200</v>
      </c>
    </row>
    <row r="552" customHeight="true" spans="1:2">
      <c r="A552" s="202" t="s">
        <v>640</v>
      </c>
      <c r="B552" s="200">
        <v>51371.67</v>
      </c>
    </row>
    <row r="553" customHeight="true" spans="1:2">
      <c r="A553" s="202" t="s">
        <v>641</v>
      </c>
      <c r="B553" s="200">
        <v>49323.32</v>
      </c>
    </row>
    <row r="554" customHeight="true" spans="1:2">
      <c r="A554" s="202" t="s">
        <v>642</v>
      </c>
      <c r="B554" s="200">
        <v>49323.32</v>
      </c>
    </row>
    <row r="555" customHeight="true" spans="1:2">
      <c r="A555" s="202" t="s">
        <v>643</v>
      </c>
      <c r="B555" s="200">
        <v>2048.35</v>
      </c>
    </row>
    <row r="556" customHeight="true" spans="1:2">
      <c r="A556" s="202" t="s">
        <v>644</v>
      </c>
      <c r="B556" s="200">
        <v>2048.35</v>
      </c>
    </row>
    <row r="557" customHeight="true" spans="1:2">
      <c r="A557" s="202" t="s">
        <v>645</v>
      </c>
      <c r="B557" s="200">
        <v>35082.21</v>
      </c>
    </row>
    <row r="558" customHeight="true" spans="1:2">
      <c r="A558" s="202" t="s">
        <v>646</v>
      </c>
      <c r="B558" s="200">
        <v>35082.21</v>
      </c>
    </row>
    <row r="559" customHeight="true" spans="1:2">
      <c r="A559" s="202" t="s">
        <v>647</v>
      </c>
      <c r="B559" s="200">
        <v>35082.21</v>
      </c>
    </row>
    <row r="560" customHeight="true" spans="1:2">
      <c r="A560" s="202" t="s">
        <v>648</v>
      </c>
      <c r="B560" s="200">
        <v>11.77</v>
      </c>
    </row>
    <row r="561" customHeight="true" spans="1:2">
      <c r="A561" s="202" t="s">
        <v>649</v>
      </c>
      <c r="B561" s="200">
        <v>11.77</v>
      </c>
    </row>
    <row r="562" customHeight="true" spans="1:2">
      <c r="A562" s="202" t="s">
        <v>650</v>
      </c>
      <c r="B562" s="200">
        <v>11.77</v>
      </c>
    </row>
    <row r="563" customHeight="true" spans="1:2">
      <c r="A563" s="160" t="s">
        <v>90</v>
      </c>
      <c r="B563" s="133">
        <f>B560+B557+B552+B532+B525+B516+B502+B499+B492+B485+B475+B421+B403+B378+B325+B242+B214+B199+B174+B150+B142+B139+B5</f>
        <v>1315669.46</v>
      </c>
    </row>
  </sheetData>
  <mergeCells count="1">
    <mergeCell ref="A2:B2"/>
  </mergeCells>
  <printOptions horizontalCentered="true"/>
  <pageMargins left="0.0388888888888889" right="0.0388888888888889" top="0.747916666666667" bottom="0.747916666666667" header="0.314583333333333" footer="0.314583333333333"/>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7"/>
  <sheetViews>
    <sheetView workbookViewId="0">
      <selection activeCell="A2" sqref="A2:B2"/>
    </sheetView>
  </sheetViews>
  <sheetFormatPr defaultColWidth="9" defaultRowHeight="24.95" customHeight="true" outlineLevelCol="1"/>
  <cols>
    <col min="1" max="1" width="47.125" customWidth="true"/>
    <col min="2" max="2" width="48.375" customWidth="true"/>
  </cols>
  <sheetData>
    <row r="1" ht="22.5" customHeight="true" spans="1:1">
      <c r="A1" t="s">
        <v>651</v>
      </c>
    </row>
    <row r="2" ht="43.5" customHeight="true" spans="1:2">
      <c r="A2" s="125" t="s">
        <v>652</v>
      </c>
      <c r="B2" s="125"/>
    </row>
    <row r="3" customHeight="true" spans="2:2">
      <c r="B3" s="126" t="s">
        <v>3</v>
      </c>
    </row>
    <row r="4" s="124" customFormat="true" ht="37.5" customHeight="true" spans="1:2">
      <c r="A4" s="127" t="s">
        <v>4</v>
      </c>
      <c r="B4" s="128" t="s">
        <v>50</v>
      </c>
    </row>
    <row r="5" ht="20.1" customHeight="true" spans="1:2">
      <c r="A5" s="194" t="s">
        <v>653</v>
      </c>
      <c r="B5" s="196">
        <f>SUM(B6:B17)</f>
        <v>386778.37</v>
      </c>
    </row>
    <row r="6" ht="20.1" customHeight="true" spans="1:2">
      <c r="A6" s="144" t="s">
        <v>654</v>
      </c>
      <c r="B6" s="197">
        <v>73324.1</v>
      </c>
    </row>
    <row r="7" ht="20.1" customHeight="true" spans="1:2">
      <c r="A7" s="144" t="s">
        <v>655</v>
      </c>
      <c r="B7" s="197">
        <v>58928.09</v>
      </c>
    </row>
    <row r="8" ht="20.1" customHeight="true" spans="1:2">
      <c r="A8" s="144" t="s">
        <v>656</v>
      </c>
      <c r="B8" s="197">
        <v>10770.24</v>
      </c>
    </row>
    <row r="9" ht="20.1" customHeight="true" spans="1:2">
      <c r="A9" s="144" t="s">
        <v>657</v>
      </c>
      <c r="B9" s="197">
        <v>76449.5400000001</v>
      </c>
    </row>
    <row r="10" ht="20.1" customHeight="true" spans="1:2">
      <c r="A10" s="144" t="s">
        <v>658</v>
      </c>
      <c r="B10" s="197">
        <v>32426.74</v>
      </c>
    </row>
    <row r="11" ht="20.1" customHeight="true" spans="1:2">
      <c r="A11" s="144" t="s">
        <v>659</v>
      </c>
      <c r="B11" s="197">
        <v>16247.96</v>
      </c>
    </row>
    <row r="12" ht="20.1" customHeight="true" spans="1:2">
      <c r="A12" s="144" t="s">
        <v>660</v>
      </c>
      <c r="B12" s="197">
        <v>14001.43</v>
      </c>
    </row>
    <row r="13" ht="20.1" customHeight="true" spans="1:2">
      <c r="A13" s="144" t="s">
        <v>661</v>
      </c>
      <c r="B13" s="197">
        <v>30423.99</v>
      </c>
    </row>
    <row r="14" ht="20.1" customHeight="true" spans="1:2">
      <c r="A14" s="144" t="s">
        <v>662</v>
      </c>
      <c r="B14" s="197">
        <v>943.24</v>
      </c>
    </row>
    <row r="15" ht="20.1" customHeight="true" spans="1:2">
      <c r="A15" s="144" t="s">
        <v>663</v>
      </c>
      <c r="B15" s="197">
        <v>25934.63</v>
      </c>
    </row>
    <row r="16" ht="20.1" customHeight="true" spans="1:2">
      <c r="A16" s="144" t="s">
        <v>664</v>
      </c>
      <c r="B16" s="197">
        <v>0</v>
      </c>
    </row>
    <row r="17" ht="20.1" customHeight="true" spans="1:2">
      <c r="A17" s="144" t="s">
        <v>665</v>
      </c>
      <c r="B17" s="197">
        <v>47328.41</v>
      </c>
    </row>
    <row r="18" ht="20.1" customHeight="true" spans="1:2">
      <c r="A18" s="194" t="s">
        <v>666</v>
      </c>
      <c r="B18" s="196">
        <f>SUM(B19:B42)</f>
        <v>41537.9</v>
      </c>
    </row>
    <row r="19" ht="20.1" customHeight="true" spans="1:2">
      <c r="A19" s="144" t="s">
        <v>667</v>
      </c>
      <c r="B19" s="197">
        <v>2384.06</v>
      </c>
    </row>
    <row r="20" ht="20.1" customHeight="true" spans="1:2">
      <c r="A20" s="144" t="s">
        <v>668</v>
      </c>
      <c r="B20" s="197">
        <v>59.37</v>
      </c>
    </row>
    <row r="21" ht="20.1" customHeight="true" spans="1:2">
      <c r="A21" s="144" t="s">
        <v>669</v>
      </c>
      <c r="B21" s="197">
        <v>0</v>
      </c>
    </row>
    <row r="22" ht="20.1" customHeight="true" spans="1:2">
      <c r="A22" s="144" t="s">
        <v>670</v>
      </c>
      <c r="B22" s="197">
        <v>4.37</v>
      </c>
    </row>
    <row r="23" ht="20.1" customHeight="true" spans="1:2">
      <c r="A23" s="144" t="s">
        <v>671</v>
      </c>
      <c r="B23" s="197">
        <v>59.96</v>
      </c>
    </row>
    <row r="24" ht="20.1" customHeight="true" spans="1:2">
      <c r="A24" s="144" t="s">
        <v>672</v>
      </c>
      <c r="B24" s="197">
        <v>2966.29</v>
      </c>
    </row>
    <row r="25" ht="20.1" customHeight="true" spans="1:2">
      <c r="A25" s="144" t="s">
        <v>673</v>
      </c>
      <c r="B25" s="197">
        <v>2366.26</v>
      </c>
    </row>
    <row r="26" ht="20.1" customHeight="true" spans="1:2">
      <c r="A26" s="144" t="s">
        <v>674</v>
      </c>
      <c r="B26" s="197">
        <v>434.97</v>
      </c>
    </row>
    <row r="27" ht="20.1" customHeight="true" spans="1:2">
      <c r="A27" s="144" t="s">
        <v>675</v>
      </c>
      <c r="B27" s="197">
        <v>549.21</v>
      </c>
    </row>
    <row r="28" ht="20.1" customHeight="true" spans="1:2">
      <c r="A28" s="144" t="s">
        <v>676</v>
      </c>
      <c r="B28" s="197">
        <v>23</v>
      </c>
    </row>
    <row r="29" s="195" customFormat="true" ht="20.1" customHeight="true" spans="1:2">
      <c r="A29" s="144" t="s">
        <v>677</v>
      </c>
      <c r="B29" s="197">
        <v>286.13</v>
      </c>
    </row>
    <row r="30" ht="20.1" customHeight="true" spans="1:2">
      <c r="A30" s="144" t="s">
        <v>678</v>
      </c>
      <c r="B30" s="197">
        <v>112.66</v>
      </c>
    </row>
    <row r="31" ht="20.1" customHeight="true" spans="1:2">
      <c r="A31" s="144" t="s">
        <v>679</v>
      </c>
      <c r="B31" s="197">
        <v>13.7</v>
      </c>
    </row>
    <row r="32" ht="20.1" customHeight="true" spans="1:2">
      <c r="A32" s="144" t="s">
        <v>680</v>
      </c>
      <c r="B32" s="197">
        <v>71.1</v>
      </c>
    </row>
    <row r="33" ht="20.1" customHeight="true" spans="1:2">
      <c r="A33" s="144" t="s">
        <v>681</v>
      </c>
      <c r="B33" s="197">
        <v>66.69</v>
      </c>
    </row>
    <row r="34" ht="20.1" customHeight="true" spans="1:2">
      <c r="A34" s="144" t="s">
        <v>682</v>
      </c>
      <c r="B34" s="197">
        <v>82.66</v>
      </c>
    </row>
    <row r="35" ht="20.1" customHeight="true" spans="1:2">
      <c r="A35" s="144" t="s">
        <v>683</v>
      </c>
      <c r="B35" s="197">
        <v>6</v>
      </c>
    </row>
    <row r="36" ht="20.1" customHeight="true" spans="1:2">
      <c r="A36" s="144" t="s">
        <v>684</v>
      </c>
      <c r="B36" s="197">
        <v>11.71</v>
      </c>
    </row>
    <row r="37" ht="20.1" customHeight="true" spans="1:2">
      <c r="A37" s="144" t="s">
        <v>685</v>
      </c>
      <c r="B37" s="197">
        <v>23027.85</v>
      </c>
    </row>
    <row r="38" ht="20.1" customHeight="true" spans="1:2">
      <c r="A38" s="144" t="s">
        <v>686</v>
      </c>
      <c r="B38" s="197">
        <v>3261.97</v>
      </c>
    </row>
    <row r="39" ht="20.1" customHeight="true" spans="1:2">
      <c r="A39" s="144" t="s">
        <v>687</v>
      </c>
      <c r="B39" s="197">
        <v>14.04</v>
      </c>
    </row>
    <row r="40" ht="20.1" customHeight="true" spans="1:2">
      <c r="A40" s="144" t="s">
        <v>688</v>
      </c>
      <c r="B40" s="197">
        <v>653.799999999999</v>
      </c>
    </row>
    <row r="41" ht="20.1" customHeight="true" spans="1:2">
      <c r="A41" s="144" t="s">
        <v>689</v>
      </c>
      <c r="B41" s="197">
        <v>2776.37</v>
      </c>
    </row>
    <row r="42" ht="20.1" customHeight="true" spans="1:2">
      <c r="A42" s="144" t="s">
        <v>690</v>
      </c>
      <c r="B42" s="197">
        <v>2305.73</v>
      </c>
    </row>
    <row r="43" ht="20.1" customHeight="true" spans="1:2">
      <c r="A43" s="194" t="s">
        <v>691</v>
      </c>
      <c r="B43" s="196">
        <f>SUM(B44:B49)</f>
        <v>2175.56</v>
      </c>
    </row>
    <row r="44" ht="20.1" customHeight="true" spans="1:2">
      <c r="A44" s="144" t="s">
        <v>692</v>
      </c>
      <c r="B44" s="197">
        <v>133.96</v>
      </c>
    </row>
    <row r="45" ht="20.1" customHeight="true" spans="1:2">
      <c r="A45" s="144" t="s">
        <v>693</v>
      </c>
      <c r="B45" s="197">
        <v>91.91</v>
      </c>
    </row>
    <row r="46" ht="20.1" customHeight="true" spans="1:2">
      <c r="A46" s="144" t="s">
        <v>694</v>
      </c>
      <c r="B46" s="197">
        <v>1711.18</v>
      </c>
    </row>
    <row r="47" ht="20.1" customHeight="true" spans="1:2">
      <c r="A47" s="144" t="s">
        <v>695</v>
      </c>
      <c r="B47" s="197">
        <v>43.07</v>
      </c>
    </row>
    <row r="48" ht="20.1" customHeight="true" spans="1:2">
      <c r="A48" s="144" t="s">
        <v>696</v>
      </c>
      <c r="B48" s="197">
        <v>0</v>
      </c>
    </row>
    <row r="49" ht="20.1" customHeight="true" spans="1:2">
      <c r="A49" s="144" t="s">
        <v>697</v>
      </c>
      <c r="B49" s="197">
        <v>195.44</v>
      </c>
    </row>
    <row r="50" ht="20.1" customHeight="true" spans="1:2">
      <c r="A50" s="194" t="s">
        <v>698</v>
      </c>
      <c r="B50" s="196">
        <f>SUM(B51:B54)</f>
        <v>295.13</v>
      </c>
    </row>
    <row r="51" ht="20.1" customHeight="true" spans="1:2">
      <c r="A51" s="144" t="s">
        <v>699</v>
      </c>
      <c r="B51" s="197">
        <v>295.13</v>
      </c>
    </row>
    <row r="52" ht="20.1" customHeight="true" spans="1:2">
      <c r="A52" s="144" t="s">
        <v>700</v>
      </c>
      <c r="B52" s="197">
        <v>0</v>
      </c>
    </row>
    <row r="53" ht="20.1" customHeight="true" spans="1:2">
      <c r="A53" s="144" t="s">
        <v>701</v>
      </c>
      <c r="B53" s="197">
        <v>0</v>
      </c>
    </row>
    <row r="54" ht="20.1" customHeight="true" spans="1:2">
      <c r="A54" s="144" t="s">
        <v>702</v>
      </c>
      <c r="B54" s="197">
        <v>0</v>
      </c>
    </row>
    <row r="55" ht="20.1" customHeight="true" spans="1:2">
      <c r="A55" s="194" t="s">
        <v>703</v>
      </c>
      <c r="B55" s="196">
        <v>7.24</v>
      </c>
    </row>
    <row r="56" ht="20.1" customHeight="true" spans="1:2">
      <c r="A56" s="144" t="s">
        <v>704</v>
      </c>
      <c r="B56" s="197">
        <v>0</v>
      </c>
    </row>
    <row r="57" ht="20.1" customHeight="true" spans="1:2">
      <c r="A57" s="160" t="s">
        <v>90</v>
      </c>
      <c r="B57" s="198">
        <f>B55+B50+B43+B18+B5</f>
        <v>430794.2</v>
      </c>
    </row>
  </sheetData>
  <mergeCells count="1">
    <mergeCell ref="A2:B2"/>
  </mergeCells>
  <printOptions horizontalCentered="true"/>
  <pageMargins left="0.0388888888888889" right="0.0388888888888889" top="0.393055555555556" bottom="0.196527777777778" header="0.314583333333333" footer="0.314583333333333"/>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A2" sqref="A2:B2"/>
    </sheetView>
  </sheetViews>
  <sheetFormatPr defaultColWidth="9" defaultRowHeight="24.95" customHeight="true" outlineLevelCol="1"/>
  <cols>
    <col min="1" max="1" width="54.375" customWidth="true"/>
    <col min="2" max="2" width="39.875" customWidth="true"/>
  </cols>
  <sheetData>
    <row r="1" customHeight="true" spans="1:1">
      <c r="A1" t="s">
        <v>705</v>
      </c>
    </row>
    <row r="2" ht="64.5" customHeight="true" spans="1:2">
      <c r="A2" s="190" t="s">
        <v>706</v>
      </c>
      <c r="B2" s="190"/>
    </row>
    <row r="3" customHeight="true" spans="2:2">
      <c r="B3" s="126" t="s">
        <v>3</v>
      </c>
    </row>
    <row r="4" s="124" customFormat="true" ht="37.5" customHeight="true" spans="1:2">
      <c r="A4" s="127" t="s">
        <v>4</v>
      </c>
      <c r="B4" s="128" t="s">
        <v>50</v>
      </c>
    </row>
    <row r="5" customHeight="true" spans="1:2">
      <c r="A5" s="194" t="s">
        <v>707</v>
      </c>
      <c r="B5" s="139"/>
    </row>
    <row r="6" customHeight="true" spans="1:2">
      <c r="A6" s="144" t="s">
        <v>708</v>
      </c>
      <c r="B6" s="139"/>
    </row>
    <row r="7" customHeight="true" spans="1:2">
      <c r="A7" s="144" t="s">
        <v>709</v>
      </c>
      <c r="B7" s="139"/>
    </row>
    <row r="8" customHeight="true" spans="1:2">
      <c r="A8" s="193" t="s">
        <v>710</v>
      </c>
      <c r="B8" s="139"/>
    </row>
    <row r="9" customHeight="true" spans="1:2">
      <c r="A9" s="144" t="s">
        <v>711</v>
      </c>
      <c r="B9" s="139"/>
    </row>
    <row r="10" customHeight="true" spans="1:2">
      <c r="A10" s="144" t="s">
        <v>712</v>
      </c>
      <c r="B10" s="139"/>
    </row>
    <row r="11" customHeight="true" spans="1:2">
      <c r="A11" s="193" t="s">
        <v>710</v>
      </c>
      <c r="B11" s="139"/>
    </row>
    <row r="12" customHeight="true" spans="1:2">
      <c r="A12" s="194" t="s">
        <v>713</v>
      </c>
      <c r="B12" s="139"/>
    </row>
    <row r="13" customHeight="true" spans="1:2">
      <c r="A13" s="144" t="s">
        <v>714</v>
      </c>
      <c r="B13" s="139"/>
    </row>
    <row r="14" customHeight="true" spans="1:2">
      <c r="A14" s="193" t="s">
        <v>710</v>
      </c>
      <c r="B14" s="139"/>
    </row>
    <row r="15" customHeight="true" spans="1:2">
      <c r="A15" s="160" t="s">
        <v>715</v>
      </c>
      <c r="B15" s="139"/>
    </row>
    <row r="16" customHeight="true" spans="1:1">
      <c r="A16" s="141" t="s">
        <v>716</v>
      </c>
    </row>
  </sheetData>
  <mergeCells count="1">
    <mergeCell ref="A2:B2"/>
  </mergeCells>
  <printOptions horizontalCentered="true"/>
  <pageMargins left="0.0393700787401575" right="0.0393700787401575" top="0.393700787401575" bottom="0.196850393700787" header="0.31496062992126" footer="0.31496062992126"/>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2" sqref="A2:B2"/>
    </sheetView>
  </sheetViews>
  <sheetFormatPr defaultColWidth="9" defaultRowHeight="24.95" customHeight="true" outlineLevelCol="1"/>
  <cols>
    <col min="1" max="1" width="35.75" customWidth="true"/>
    <col min="2" max="2" width="46.5083333333333" customWidth="true"/>
  </cols>
  <sheetData>
    <row r="1" customHeight="true" spans="1:1">
      <c r="A1" t="s">
        <v>717</v>
      </c>
    </row>
    <row r="2" ht="64.5" customHeight="true" spans="1:2">
      <c r="A2" s="190" t="s">
        <v>718</v>
      </c>
      <c r="B2" s="190"/>
    </row>
    <row r="3" customHeight="true" spans="2:2">
      <c r="B3" s="126" t="s">
        <v>3</v>
      </c>
    </row>
    <row r="4" s="124" customFormat="true" ht="37.5" customHeight="true" spans="1:2">
      <c r="A4" s="127" t="s">
        <v>719</v>
      </c>
      <c r="B4" s="128" t="s">
        <v>50</v>
      </c>
    </row>
    <row r="5" customHeight="true" spans="1:2">
      <c r="A5" s="191" t="s">
        <v>720</v>
      </c>
      <c r="B5" s="139"/>
    </row>
    <row r="6" customHeight="true" spans="1:2">
      <c r="A6" s="144" t="s">
        <v>721</v>
      </c>
      <c r="B6" s="139"/>
    </row>
    <row r="7" customHeight="true" spans="1:2">
      <c r="A7" s="192" t="s">
        <v>722</v>
      </c>
      <c r="B7" s="139"/>
    </row>
    <row r="8" customHeight="true" spans="1:2">
      <c r="A8" s="193" t="s">
        <v>710</v>
      </c>
      <c r="B8" s="139"/>
    </row>
    <row r="9" customHeight="true" spans="1:2">
      <c r="A9" s="160" t="s">
        <v>90</v>
      </c>
      <c r="B9" s="139"/>
    </row>
    <row r="10" customHeight="true" spans="1:1">
      <c r="A10" s="141" t="s">
        <v>716</v>
      </c>
    </row>
  </sheetData>
  <mergeCells count="1">
    <mergeCell ref="A2:B2"/>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2" sqref="A2:B2"/>
    </sheetView>
  </sheetViews>
  <sheetFormatPr defaultColWidth="9" defaultRowHeight="24.95" customHeight="true" outlineLevelCol="1"/>
  <cols>
    <col min="1" max="1" width="46.75" customWidth="true"/>
    <col min="2" max="2" width="40.75" customWidth="true"/>
  </cols>
  <sheetData>
    <row r="1" customHeight="true" spans="1:1">
      <c r="A1" t="s">
        <v>723</v>
      </c>
    </row>
    <row r="2" ht="64.5" customHeight="true" spans="1:2">
      <c r="A2" s="190" t="s">
        <v>724</v>
      </c>
      <c r="B2" s="190"/>
    </row>
    <row r="3" customHeight="true" spans="2:2">
      <c r="B3" s="126" t="s">
        <v>3</v>
      </c>
    </row>
    <row r="4" s="124" customFormat="true" ht="37.5" customHeight="true" spans="1:2">
      <c r="A4" s="127" t="s">
        <v>719</v>
      </c>
      <c r="B4" s="128" t="s">
        <v>50</v>
      </c>
    </row>
    <row r="5" customHeight="true" spans="1:2">
      <c r="A5" s="191" t="s">
        <v>720</v>
      </c>
      <c r="B5" s="139"/>
    </row>
    <row r="6" customHeight="true" spans="1:2">
      <c r="A6" s="144" t="s">
        <v>721</v>
      </c>
      <c r="B6" s="139"/>
    </row>
    <row r="7" customHeight="true" spans="1:2">
      <c r="A7" s="192" t="s">
        <v>722</v>
      </c>
      <c r="B7" s="139"/>
    </row>
    <row r="8" customHeight="true" spans="1:2">
      <c r="A8" s="193" t="s">
        <v>710</v>
      </c>
      <c r="B8" s="139"/>
    </row>
    <row r="9" customHeight="true" spans="1:2">
      <c r="A9" s="160" t="s">
        <v>725</v>
      </c>
      <c r="B9" s="139"/>
    </row>
    <row r="10" customHeight="true" spans="1:1">
      <c r="A10" s="141" t="s">
        <v>716</v>
      </c>
    </row>
  </sheetData>
  <mergeCells count="1">
    <mergeCell ref="A2:B2"/>
  </mergeCells>
  <printOptions horizontalCentered="true"/>
  <pageMargins left="0.708661417322835" right="0.708661417322835" top="0.748031496062992" bottom="0.748031496062992" header="0.31496062992126" footer="0.31496062992126"/>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workbookViewId="0">
      <selection activeCell="A2" sqref="A2:B2"/>
    </sheetView>
  </sheetViews>
  <sheetFormatPr defaultColWidth="9" defaultRowHeight="24.95" customHeight="true" outlineLevelCol="1"/>
  <cols>
    <col min="1" max="1" width="37.25" customWidth="true"/>
    <col min="2" max="2" width="40.125" customWidth="true"/>
  </cols>
  <sheetData>
    <row r="1" customHeight="true" spans="1:1">
      <c r="A1" t="s">
        <v>726</v>
      </c>
    </row>
    <row r="2" ht="64.5" customHeight="true" spans="1:2">
      <c r="A2" s="190" t="s">
        <v>727</v>
      </c>
      <c r="B2" s="190"/>
    </row>
    <row r="3" customHeight="true" spans="2:2">
      <c r="B3" s="126" t="s">
        <v>3</v>
      </c>
    </row>
    <row r="4" s="124" customFormat="true" ht="37.5" customHeight="true" spans="1:2">
      <c r="A4" s="127" t="s">
        <v>719</v>
      </c>
      <c r="B4" s="128" t="s">
        <v>50</v>
      </c>
    </row>
    <row r="5" customHeight="true" spans="1:2">
      <c r="A5" s="191" t="s">
        <v>720</v>
      </c>
      <c r="B5" s="139"/>
    </row>
    <row r="6" customHeight="true" spans="1:2">
      <c r="A6" s="144" t="s">
        <v>721</v>
      </c>
      <c r="B6" s="139"/>
    </row>
    <row r="7" customHeight="true" spans="1:2">
      <c r="A7" s="192" t="s">
        <v>722</v>
      </c>
      <c r="B7" s="139"/>
    </row>
    <row r="8" customHeight="true" spans="1:2">
      <c r="A8" s="193" t="s">
        <v>710</v>
      </c>
      <c r="B8" s="139"/>
    </row>
    <row r="9" customHeight="true" spans="1:2">
      <c r="A9" s="160" t="s">
        <v>725</v>
      </c>
      <c r="B9" s="139"/>
    </row>
    <row r="10" customHeight="true" spans="1:1">
      <c r="A10" s="141" t="s">
        <v>716</v>
      </c>
    </row>
  </sheetData>
  <mergeCells count="1">
    <mergeCell ref="A2:B2"/>
  </mergeCells>
  <printOptions horizontalCentered="true"/>
  <pageMargins left="0.708661417322835" right="0.708661417322835" top="0.748031496062992" bottom="0.74803149606299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封面</vt:lpstr>
      <vt:lpstr>1.一般公共预算收入表</vt:lpstr>
      <vt:lpstr>2.一般公共预算支出表</vt:lpstr>
      <vt:lpstr>3.一般公共预算本级支出表</vt:lpstr>
      <vt:lpstr>4.一般公共预算本级基本支出表</vt:lpstr>
      <vt:lpstr>5.税收返还和转移支付预算表</vt:lpstr>
      <vt:lpstr>6.税收返还和转移支付分地区预算汇总表</vt:lpstr>
      <vt:lpstr>7.税收返还分地区预算汇总表</vt:lpstr>
      <vt:lpstr>8.一般性转移支付分地区预算汇总表</vt:lpstr>
      <vt:lpstr>9.专项转移支付分地区预算汇总表</vt:lpstr>
      <vt:lpstr>10.政府性基金预算收入表</vt:lpstr>
      <vt:lpstr>11.政府性基金预算支出表</vt:lpstr>
      <vt:lpstr>12.政府性基金预算转移支付表</vt:lpstr>
      <vt:lpstr>13.政府性基金预算本级支出表</vt:lpstr>
      <vt:lpstr>14.国有资本经营预算收入表</vt:lpstr>
      <vt:lpstr>15.国有资本经营预算支出表</vt:lpstr>
      <vt:lpstr>16.国有资本经营预算本级支出表</vt:lpstr>
      <vt:lpstr>17.国有资本经营预算转移支付表</vt:lpstr>
      <vt:lpstr>18.社会保险基金预算收入表</vt:lpstr>
      <vt:lpstr>19.社会保险基金预算支出表</vt:lpstr>
      <vt:lpstr>20.社会保险基金预算本级支出表</vt:lpstr>
      <vt:lpstr>21.政府债务限额及余额预算情况表</vt:lpstr>
      <vt:lpstr>22.地方政府一般债务余额情况表</vt:lpstr>
      <vt:lpstr>23.地方政府专项债务余额情况表</vt:lpstr>
      <vt:lpstr>24.地方政府债券发行及还本付息情况表</vt:lpstr>
      <vt:lpstr>25.地方政府债务限额提前下达情况表</vt:lpstr>
      <vt:lpstr>26.新增地方政府债券资金安排表</vt:lpstr>
      <vt:lpstr>27.项目支出绩效表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null,null,总收发</dc:creator>
  <cp:lastModifiedBy>user</cp:lastModifiedBy>
  <dcterms:created xsi:type="dcterms:W3CDTF">2017-02-01T17:19:00Z</dcterms:created>
  <cp:lastPrinted>2021-02-10T11:25:00Z</cp:lastPrinted>
  <dcterms:modified xsi:type="dcterms:W3CDTF">2025-06-26T16:17:28Z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2052-11.8.2.10458</vt:lpwstr>
  </property>
</Properties>
</file>