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847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Area" localSheetId="9">项目支出绩效信息表!$A$1:$P$60</definedName>
    <definedName name="_xlnm.Print_Titles" localSheetId="9">项目支出绩效信息表!$1:$5</definedName>
  </definedNames>
  <calcPr calcId="144525" concurrentCalc="0"/>
</workbook>
</file>

<file path=xl/sharedStrings.xml><?xml version="1.0" encoding="utf-8"?>
<sst xmlns="http://schemas.openxmlformats.org/spreadsheetml/2006/main" count="238">
  <si>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</si>
  <si>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</si>
  <si>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</si>
  <si>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</si>
  <si>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</si>
  <si>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</si>
  <si>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</si>
  <si>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</si>
  <si>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</si>
  <si>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</si>
  <si>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</si>
  <si>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</si>
  <si>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</si>
  <si>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</si>
  <si>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</si>
  <si>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</si>
  <si>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</si>
  <si>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</si>
  <si>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</si>
  <si>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</si>
  <si>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</si>
  <si>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</si>
  <si>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</si>
  <si>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</si>
  <si>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</si>
  <si>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</si>
  <si>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</si>
  <si>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</si>
  <si>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</si>
  <si>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</si>
  <si>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</si>
  <si>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</si>
  <si>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</si>
  <si>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</si>
  <si>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</si>
  <si>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</si>
  <si>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</si>
  <si>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</si>
  <si>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</si>
  <si>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</si>
  <si>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</si>
  <si>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</si>
  <si>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</si>
  <si>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</si>
  <si>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</si>
  <si>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</si>
  <si>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</si>
  <si>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</si>
  <si>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</si>
  <si>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</si>
  <si>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</si>
  <si>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</si>
  <si>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</si>
  <si>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</si>
  <si>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</si>
  <si>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</si>
  <si>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</si>
  <si>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</si>
  <si>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其他自然生态保护支出</t>
  </si>
  <si>
    <t>其他城乡社区管理事务支出</t>
  </si>
  <si>
    <t>城乡社区规划与管理</t>
  </si>
  <si>
    <t>其他城乡社区支出</t>
  </si>
  <si>
    <t>事业运行</t>
  </si>
  <si>
    <t>病虫害控制</t>
  </si>
  <si>
    <t>农田建设</t>
  </si>
  <si>
    <t>森林资源管理</t>
  </si>
  <si>
    <t>自然保护区等管理</t>
  </si>
  <si>
    <t>行政运行</t>
  </si>
  <si>
    <t>一般行政管理事务</t>
  </si>
  <si>
    <t>自然资源调查与确权登记</t>
  </si>
  <si>
    <t>土地资源储备支出</t>
  </si>
  <si>
    <t>海洋战略规划与预警监测</t>
  </si>
  <si>
    <t>其他自然资源事务支出</t>
  </si>
  <si>
    <t>其他自然资源海洋气象等支出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</si>
  <si>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</si>
  <si>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</si>
  <si>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</si>
  <si>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</si>
  <si>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</si>
  <si>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</si>
  <si>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</si>
  <si>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</si>
  <si>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</si>
  <si>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</si>
  <si>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</si>
  <si>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</si>
  <si>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</si>
  <si>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</si>
  <si>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</si>
  <si>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</si>
  <si>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</si>
  <si>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</si>
  <si>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</si>
  <si>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</si>
  <si>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</si>
  <si>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</si>
  <si>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</si>
  <si>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</si>
  <si>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</si>
  <si>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</si>
  <si>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</si>
  <si>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</si>
  <si>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</si>
  <si>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</si>
  <si>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</si>
  <si>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</si>
  <si>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</si>
  <si>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土地出让业务支出</t>
  </si>
  <si>
    <t>其他国有土地使用权出让收入</t>
  </si>
  <si>
    <t>农业土地开发资金安排的支出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</si>
  <si>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</si>
  <si>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</si>
  <si>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</si>
  <si>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</si>
  <si>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</si>
  <si>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</si>
  <si>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</si>
  <si>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</si>
  <si>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</si>
  <si>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</si>
  <si>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</si>
  <si>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</si>
  <si>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</si>
  <si>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</si>
  <si>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</si>
  <si>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</si>
  <si>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</si>
  <si>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</si>
  <si>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</si>
  <si>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</si>
  <si>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</si>
  <si>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</si>
  <si>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</si>
  <si>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</si>
  <si>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</si>
  <si>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</si>
  <si>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</si>
  <si>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</si>
  <si>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其他自然资源海洋气象支出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</si>
  <si>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</si>
  <si>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</si>
  <si>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</si>
  <si>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</si>
  <si>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</si>
  <si>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</si>
  <si>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</si>
  <si>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</si>
  <si>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</si>
  <si>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</si>
  <si>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</si>
  <si>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</si>
  <si>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</si>
  <si>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</si>
  <si>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</si>
  <si>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</si>
  <si>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</si>
  <si>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</si>
  <si>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</si>
  <si>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</si>
  <si>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</si>
  <si>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</si>
  <si>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</si>
  <si>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2020年度土地变更调查与遥感监测外业调查工作</t>
  </si>
  <si>
    <t>儋州市自然资源和规划局</t>
  </si>
  <si>
    <t>完成土地变更调查和监测外业调查工作</t>
  </si>
  <si>
    <t xml:space="preserve">  产出指标</t>
  </si>
  <si>
    <t xml:space="preserve">质量指标
</t>
  </si>
  <si>
    <t xml:space="preserve">调查工作达成率
</t>
  </si>
  <si>
    <t xml:space="preserve">≥
</t>
  </si>
  <si>
    <t>%</t>
  </si>
  <si>
    <t>正向指标</t>
  </si>
  <si>
    <t>数量指标</t>
  </si>
  <si>
    <t>资金使用率</t>
  </si>
  <si>
    <t>≥</t>
  </si>
  <si>
    <t>时效指标</t>
  </si>
  <si>
    <t>调查工作及时性</t>
  </si>
  <si>
    <t>定性</t>
  </si>
  <si>
    <t>优良中低差</t>
  </si>
  <si>
    <t>成本指标</t>
  </si>
  <si>
    <t>成本控制率</t>
  </si>
  <si>
    <t>≤</t>
  </si>
  <si>
    <t>反向指标</t>
  </si>
  <si>
    <t>效益指标</t>
  </si>
  <si>
    <t>社会效益指标</t>
  </si>
  <si>
    <t>调查工作完成率</t>
  </si>
  <si>
    <t xml:space="preserve">     满意度指标</t>
  </si>
  <si>
    <t>服务对象满意度指标</t>
  </si>
  <si>
    <t>服务对象满意率</t>
  </si>
  <si>
    <t>儋州市疑似污梁地块土壤环境质量评价报告</t>
  </si>
  <si>
    <t>完成污染地块环境质量评价报告</t>
  </si>
  <si>
    <t xml:space="preserve">   产出指标</t>
  </si>
  <si>
    <t>评价及时性</t>
  </si>
  <si>
    <t>质量指标</t>
  </si>
  <si>
    <t>完成质量</t>
  </si>
  <si>
    <t>生态效益指标</t>
  </si>
  <si>
    <t>对污染地块环境的整治</t>
  </si>
  <si>
    <t>耕地开垦费</t>
  </si>
  <si>
    <t>完成耕地开垦任务</t>
  </si>
  <si>
    <t>产出指标</t>
  </si>
  <si>
    <t>耕地开垦任务及时性</t>
  </si>
  <si>
    <t>耕地开垦任务达成率</t>
  </si>
  <si>
    <t>占用耕地面积</t>
  </si>
  <si>
    <t>＞</t>
  </si>
  <si>
    <t>亩</t>
  </si>
  <si>
    <t>耕地开垦作用于交通、能源、水利、矿山、军事设施建设</t>
  </si>
  <si>
    <t>满意度指标</t>
  </si>
  <si>
    <t>海域使用金</t>
  </si>
  <si>
    <t>海域使用金使用率</t>
  </si>
  <si>
    <t xml:space="preserve"> 产出指标</t>
  </si>
  <si>
    <t>资金支付及时性</t>
  </si>
  <si>
    <t>海域使用金项目达成率</t>
  </si>
  <si>
    <t xml:space="preserve">     效益指标</t>
  </si>
  <si>
    <t>对海域的规划、整治、保护和管理</t>
  </si>
  <si>
    <t xml:space="preserve">   满意度指标</t>
  </si>
  <si>
    <t>满意率</t>
  </si>
  <si>
    <t>环保督查、违建问题整治专项工作测绘费</t>
  </si>
  <si>
    <t>测绘费使用率</t>
  </si>
  <si>
    <t xml:space="preserve">     产出指标</t>
  </si>
  <si>
    <t>测绘任务达成率</t>
  </si>
  <si>
    <t>测绘任务及时性</t>
  </si>
  <si>
    <t>违建问题的治理起到重要作用</t>
  </si>
  <si>
    <t>计提农业土地开发资金安排的支出</t>
  </si>
  <si>
    <t>完成计提农业土地开发资金使用任务</t>
  </si>
  <si>
    <t>任务及时性</t>
  </si>
  <si>
    <t>任务达成率</t>
  </si>
  <si>
    <t>从土地出让收益中提留专项资金</t>
  </si>
  <si>
    <t>聘用人员工资、五险一金及工资浮动</t>
  </si>
  <si>
    <t>人员工资发放完成率</t>
  </si>
  <si>
    <t>发放达成率</t>
  </si>
  <si>
    <t>发放及时性</t>
  </si>
  <si>
    <t>发放聘用人员及局各类岗位人员工资发放率</t>
  </si>
  <si>
    <t>经济效益指标</t>
  </si>
  <si>
    <t>聘用人员相关工作完成率</t>
  </si>
  <si>
    <t>土整项目经费</t>
  </si>
  <si>
    <t>土整项目经费使用率</t>
  </si>
  <si>
    <t>土地项目完成情况</t>
  </si>
  <si>
    <t>土地整治项目进展情况</t>
  </si>
  <si>
    <t>增加可利用土地面积和有效耕地面积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</si>
</sst>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微软雅黑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1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6" fillId="2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37" fillId="17" borderId="21" applyNumberFormat="0" applyAlignment="0" applyProtection="0">
      <alignment vertical="center"/>
    </xf>
    <xf numFmtId="0" fontId="25" fillId="10" borderId="15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2" fillId="4" borderId="1" xfId="49" applyNumberFormat="1" applyFont="1" applyFill="1" applyBorder="1" applyAlignment="1">
      <alignment horizontal="left" vertical="center"/>
    </xf>
    <xf numFmtId="49" fontId="15" fillId="4" borderId="1" xfId="0" applyNumberFormat="1" applyFont="1" applyFill="1" applyBorder="1" applyAlignment="1">
      <alignment horizontal="left" vertical="center"/>
    </xf>
    <xf numFmtId="176" fontId="14" fillId="0" borderId="1" xfId="0" applyNumberFormat="1" applyFont="1" applyBorder="1">
      <alignment vertical="center"/>
    </xf>
    <xf numFmtId="0" fontId="15" fillId="4" borderId="1" xfId="0" applyFont="1" applyFill="1" applyBorder="1" applyAlignment="1">
      <alignment horizontal="left" vertical="center"/>
    </xf>
    <xf numFmtId="0" fontId="14" fillId="0" borderId="1" xfId="0" applyFont="1" applyBorder="1">
      <alignment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4" fontId="19" fillId="4" borderId="0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>
      <alignment vertical="center"/>
    </xf>
    <xf numFmtId="176" fontId="0" fillId="5" borderId="1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5" borderId="14" xfId="0" applyNumberFormat="1" applyFill="1" applyBorder="1" applyAlignment="1">
      <alignment horizontal="right" vertical="center"/>
    </xf>
    <xf numFmtId="176" fontId="14" fillId="5" borderId="1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4" fillId="5" borderId="14" xfId="0" applyNumberFormat="1" applyFont="1" applyFill="1" applyBorder="1" applyAlignment="1">
      <alignment horizontal="right" vertical="center"/>
    </xf>
    <xf numFmtId="176" fontId="0" fillId="0" borderId="14" xfId="0" applyNumberForma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B13" workbookViewId="0">
      <selection activeCell="E19" sqref="E19"/>
    </sheetView>
  </sheetViews>
  <sheetFormatPr defaultColWidth="9" defaultRowHeight="24.9" customHeight="1" outlineLevelCol="5"/>
  <cols>
    <col min="1" max="1" width="28.1083333333333" customWidth="1"/>
    <col min="2" max="2" width="15.8833333333333" customWidth="1"/>
    <col min="3" max="3" width="32.1083333333333" customWidth="1"/>
    <col min="4" max="4" width="20.1083333333333" customWidth="1"/>
    <col min="5" max="5" width="18.1083333333333" customWidth="1"/>
    <col min="6" max="6" width="17.775" customWidth="1"/>
  </cols>
  <sheetData>
    <row r="1" ht="24.75" customHeight="1" spans="1:1">
      <c r="A1" t="s">
        <v>0</v>
      </c>
    </row>
    <row r="2" ht="39" customHeight="1" spans="1:6">
      <c r="A2" s="36" t="s">
        <v>1</v>
      </c>
      <c r="B2" s="36"/>
      <c r="C2" s="36"/>
      <c r="D2" s="36"/>
      <c r="E2" s="36"/>
      <c r="F2" s="36"/>
    </row>
    <row r="3" ht="26.25" customHeight="1" spans="1:6">
      <c r="A3" s="37" t="s">
        <v>2</v>
      </c>
      <c r="B3" s="36"/>
      <c r="C3" s="36"/>
      <c r="D3" s="36"/>
      <c r="E3" s="36"/>
      <c r="F3" s="99" t="s">
        <v>3</v>
      </c>
    </row>
    <row r="4" customHeight="1" spans="1:6">
      <c r="A4" s="42" t="s">
        <v>4</v>
      </c>
      <c r="B4" s="42"/>
      <c r="C4" s="42" t="s">
        <v>5</v>
      </c>
      <c r="D4" s="42"/>
      <c r="E4" s="42"/>
      <c r="F4" s="42"/>
    </row>
    <row r="5" customHeight="1" spans="1:6">
      <c r="A5" s="42" t="s">
        <v>6</v>
      </c>
      <c r="B5" s="42" t="s">
        <v>7</v>
      </c>
      <c r="C5" s="42" t="s">
        <v>6</v>
      </c>
      <c r="D5" s="42" t="s">
        <v>8</v>
      </c>
      <c r="E5" s="42" t="s">
        <v>9</v>
      </c>
      <c r="F5" s="42" t="s">
        <v>10</v>
      </c>
    </row>
    <row r="6" customHeight="1" spans="1:6">
      <c r="A6" s="59" t="s">
        <v>11</v>
      </c>
      <c r="B6" s="58"/>
      <c r="C6" s="59" t="s">
        <v>12</v>
      </c>
      <c r="D6" s="58"/>
      <c r="E6" s="58"/>
      <c r="F6" s="58"/>
    </row>
    <row r="7" customHeight="1" spans="1:6">
      <c r="A7" s="59" t="s">
        <v>13</v>
      </c>
      <c r="B7" s="58">
        <v>71949291.5</v>
      </c>
      <c r="C7" s="63" t="s">
        <v>14</v>
      </c>
      <c r="D7" s="58">
        <f t="shared" ref="D7:D18" si="0">E7+F7</f>
        <v>0</v>
      </c>
      <c r="E7" s="58"/>
      <c r="F7" s="58"/>
    </row>
    <row r="8" customHeight="1" spans="1:6">
      <c r="A8" s="59" t="s">
        <v>15</v>
      </c>
      <c r="B8" s="58">
        <v>136140000</v>
      </c>
      <c r="C8" s="63" t="s">
        <v>16</v>
      </c>
      <c r="D8" s="58">
        <f t="shared" si="0"/>
        <v>0</v>
      </c>
      <c r="E8" s="58"/>
      <c r="F8" s="58"/>
    </row>
    <row r="9" customHeight="1" spans="1:6">
      <c r="A9" s="59"/>
      <c r="C9" s="63" t="s">
        <v>17</v>
      </c>
      <c r="D9" s="58">
        <f t="shared" si="0"/>
        <v>0</v>
      </c>
      <c r="E9" s="58"/>
      <c r="F9" s="58"/>
    </row>
    <row r="10" customHeight="1" spans="1:6">
      <c r="A10" s="59"/>
      <c r="B10" s="58"/>
      <c r="C10" s="63" t="s">
        <v>18</v>
      </c>
      <c r="D10" s="58">
        <f t="shared" si="0"/>
        <v>0</v>
      </c>
      <c r="E10" s="58"/>
      <c r="F10" s="58"/>
    </row>
    <row r="11" customHeight="1" spans="1:6">
      <c r="A11" s="59"/>
      <c r="B11" s="58"/>
      <c r="C11" s="63" t="s">
        <v>19</v>
      </c>
      <c r="D11" s="58">
        <f t="shared" si="0"/>
        <v>0</v>
      </c>
      <c r="E11" s="58"/>
      <c r="F11" s="58"/>
    </row>
    <row r="12" customHeight="1" spans="1:6">
      <c r="A12" s="59"/>
      <c r="B12" s="58"/>
      <c r="C12" s="63" t="s">
        <v>20</v>
      </c>
      <c r="D12" s="58">
        <f t="shared" si="0"/>
        <v>0</v>
      </c>
      <c r="E12" s="58"/>
      <c r="F12" s="58"/>
    </row>
    <row r="13" customHeight="1" spans="1:6">
      <c r="A13" s="59"/>
      <c r="B13" s="58"/>
      <c r="C13" s="63" t="s">
        <v>21</v>
      </c>
      <c r="D13" s="58">
        <f t="shared" si="0"/>
        <v>0</v>
      </c>
      <c r="E13" s="58"/>
      <c r="F13" s="58"/>
    </row>
    <row r="14" customHeight="1" spans="1:6">
      <c r="A14" s="59"/>
      <c r="B14" s="58"/>
      <c r="C14" s="63" t="s">
        <v>22</v>
      </c>
      <c r="D14" s="58">
        <f t="shared" si="0"/>
        <v>3291728.9</v>
      </c>
      <c r="E14" s="58">
        <v>3291728.9</v>
      </c>
      <c r="F14" s="58"/>
    </row>
    <row r="15" customHeight="1" spans="1:6">
      <c r="A15" s="59"/>
      <c r="B15" s="58"/>
      <c r="C15" s="63" t="s">
        <v>23</v>
      </c>
      <c r="D15" s="58">
        <f t="shared" si="0"/>
        <v>0</v>
      </c>
      <c r="E15" s="58"/>
      <c r="F15" s="58"/>
    </row>
    <row r="16" customHeight="1" spans="1:6">
      <c r="A16" s="59"/>
      <c r="B16" s="58"/>
      <c r="C16" s="63" t="s">
        <v>24</v>
      </c>
      <c r="D16" s="58">
        <f t="shared" si="0"/>
        <v>3822065.3</v>
      </c>
      <c r="E16" s="58">
        <v>3822065.3</v>
      </c>
      <c r="F16" s="58"/>
    </row>
    <row r="17" customHeight="1" spans="1:6">
      <c r="A17" s="59"/>
      <c r="B17" s="58"/>
      <c r="C17" s="63" t="s">
        <v>25</v>
      </c>
      <c r="D17" s="58">
        <f t="shared" si="0"/>
        <v>866800</v>
      </c>
      <c r="E17" s="58">
        <v>866800</v>
      </c>
      <c r="F17" s="58"/>
    </row>
    <row r="18" customHeight="1" spans="1:6">
      <c r="A18" s="59"/>
      <c r="B18" s="58"/>
      <c r="C18" s="63" t="s">
        <v>26</v>
      </c>
      <c r="D18" s="58">
        <f t="shared" si="0"/>
        <v>139630000</v>
      </c>
      <c r="E18" s="58">
        <v>3490000</v>
      </c>
      <c r="F18" s="58">
        <v>136140000</v>
      </c>
    </row>
    <row r="19" customHeight="1" spans="1:6">
      <c r="A19" s="59"/>
      <c r="B19" s="58"/>
      <c r="C19" s="63" t="s">
        <v>27</v>
      </c>
      <c r="D19" s="58">
        <f t="shared" ref="D19:D33" si="1">E19+F19</f>
        <v>4008192.3</v>
      </c>
      <c r="E19" s="58">
        <v>4008192.3</v>
      </c>
      <c r="F19" s="58"/>
    </row>
    <row r="20" customHeight="1" spans="1:6">
      <c r="A20" s="59"/>
      <c r="B20" s="58"/>
      <c r="C20" s="63" t="s">
        <v>28</v>
      </c>
      <c r="D20" s="58">
        <f t="shared" si="1"/>
        <v>0</v>
      </c>
      <c r="E20" s="58"/>
      <c r="F20" s="58"/>
    </row>
    <row r="21" customHeight="1" spans="1:6">
      <c r="A21" s="59"/>
      <c r="B21" s="58"/>
      <c r="C21" s="63" t="s">
        <v>29</v>
      </c>
      <c r="D21" s="58">
        <f t="shared" si="1"/>
        <v>0</v>
      </c>
      <c r="E21" s="58"/>
      <c r="F21" s="58"/>
    </row>
    <row r="22" customHeight="1" spans="1:6">
      <c r="A22" s="59"/>
      <c r="B22" s="58"/>
      <c r="C22" s="63" t="s">
        <v>30</v>
      </c>
      <c r="D22" s="58">
        <f t="shared" si="1"/>
        <v>0</v>
      </c>
      <c r="E22" s="58"/>
      <c r="F22" s="58"/>
    </row>
    <row r="23" customHeight="1" spans="1:6">
      <c r="A23" s="59"/>
      <c r="B23" s="58"/>
      <c r="C23" s="63" t="s">
        <v>31</v>
      </c>
      <c r="D23" s="58">
        <f t="shared" si="1"/>
        <v>0</v>
      </c>
      <c r="E23" s="58"/>
      <c r="F23" s="58"/>
    </row>
    <row r="24" customHeight="1" spans="1:6">
      <c r="A24" s="59"/>
      <c r="B24" s="58"/>
      <c r="C24" s="63" t="s">
        <v>32</v>
      </c>
      <c r="D24" s="58">
        <f t="shared" si="1"/>
        <v>0</v>
      </c>
      <c r="E24" s="58"/>
      <c r="F24" s="58"/>
    </row>
    <row r="25" customHeight="1" spans="1:6">
      <c r="A25" s="59"/>
      <c r="B25" s="58"/>
      <c r="C25" s="63" t="s">
        <v>33</v>
      </c>
      <c r="D25" s="58">
        <f t="shared" si="1"/>
        <v>53898892.4</v>
      </c>
      <c r="E25" s="58">
        <v>53898892.4</v>
      </c>
      <c r="F25" s="58"/>
    </row>
    <row r="26" customHeight="1" spans="1:6">
      <c r="A26" s="59"/>
      <c r="B26" s="58"/>
      <c r="C26" s="63" t="s">
        <v>34</v>
      </c>
      <c r="D26" s="58">
        <f t="shared" si="1"/>
        <v>2571612.6</v>
      </c>
      <c r="E26" s="58">
        <v>2571612.6</v>
      </c>
      <c r="F26" s="58"/>
    </row>
    <row r="27" customHeight="1" spans="1:6">
      <c r="A27" s="59"/>
      <c r="B27" s="58"/>
      <c r="C27" s="63" t="s">
        <v>35</v>
      </c>
      <c r="D27" s="58">
        <f t="shared" si="1"/>
        <v>0</v>
      </c>
      <c r="E27" s="58"/>
      <c r="F27" s="58"/>
    </row>
    <row r="28" customHeight="1" spans="1:6">
      <c r="A28" s="59"/>
      <c r="B28" s="58"/>
      <c r="C28" s="63" t="s">
        <v>36</v>
      </c>
      <c r="D28" s="58">
        <f t="shared" si="1"/>
        <v>0</v>
      </c>
      <c r="E28" s="58"/>
      <c r="F28" s="58"/>
    </row>
    <row r="29" customHeight="1" spans="1:6">
      <c r="A29" s="59"/>
      <c r="B29" s="58"/>
      <c r="C29" s="63" t="s">
        <v>37</v>
      </c>
      <c r="D29" s="58">
        <f t="shared" si="1"/>
        <v>0</v>
      </c>
      <c r="E29" s="58"/>
      <c r="F29" s="58"/>
    </row>
    <row r="30" customHeight="1" spans="1:6">
      <c r="A30" s="59"/>
      <c r="B30" s="58"/>
      <c r="C30" s="63" t="s">
        <v>38</v>
      </c>
      <c r="D30" s="58">
        <f t="shared" si="1"/>
        <v>0</v>
      </c>
      <c r="E30" s="58"/>
      <c r="F30" s="58"/>
    </row>
    <row r="31" customHeight="1" spans="1:6">
      <c r="A31" s="59"/>
      <c r="B31" s="58"/>
      <c r="C31" s="63" t="s">
        <v>39</v>
      </c>
      <c r="D31" s="58">
        <f t="shared" si="1"/>
        <v>0</v>
      </c>
      <c r="E31" s="58"/>
      <c r="F31" s="58"/>
    </row>
    <row r="32" customHeight="1" spans="1:6">
      <c r="A32" s="59"/>
      <c r="B32" s="58"/>
      <c r="C32" s="63" t="s">
        <v>40</v>
      </c>
      <c r="D32" s="58">
        <f t="shared" si="1"/>
        <v>0</v>
      </c>
      <c r="E32" s="58"/>
      <c r="F32" s="58"/>
    </row>
    <row r="33" ht="39" customHeight="1" spans="1:6">
      <c r="A33" s="59"/>
      <c r="B33" s="58"/>
      <c r="C33" s="63" t="s">
        <v>41</v>
      </c>
      <c r="D33" s="58">
        <f t="shared" si="1"/>
        <v>0</v>
      </c>
      <c r="E33" s="58"/>
      <c r="F33" s="58"/>
    </row>
    <row r="34" ht="53.1" customHeight="1" spans="1:6">
      <c r="A34" s="59" t="s">
        <v>42</v>
      </c>
      <c r="B34" s="58">
        <f>B7+B8</f>
        <v>208089291.5</v>
      </c>
      <c r="C34" s="63" t="s">
        <v>43</v>
      </c>
      <c r="D34" s="58">
        <f>SUM(D6:D33)</f>
        <v>208089291.5</v>
      </c>
      <c r="E34" s="58">
        <f>SUM(E6:E33)</f>
        <v>71949291.5</v>
      </c>
      <c r="F34" s="58">
        <f>SUM(F6:F33)</f>
        <v>136140000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4.25"/>
  <cols>
    <col min="1" max="2" width="33.4416666666667" style="1" customWidth="1"/>
    <col min="3" max="3" width="16.6666666666667" style="1" customWidth="1"/>
    <col min="4" max="8" width="13.3333333333333" style="1" customWidth="1"/>
    <col min="9" max="10" width="16.6666666666667" style="1" customWidth="1"/>
    <col min="11" max="11" width="41.775" style="1" customWidth="1"/>
    <col min="12" max="12" width="13" style="1" customWidth="1"/>
    <col min="13" max="13" width="10.6666666666667" style="1" customWidth="1"/>
    <col min="14" max="14" width="13.2166666666667" style="1" customWidth="1"/>
    <col min="15" max="15" width="8.21666666666667" style="1" customWidth="1"/>
    <col min="16" max="16" width="12.3333333333333" style="1" customWidth="1"/>
    <col min="17" max="16384" width="9" style="1"/>
  </cols>
  <sheetData>
    <row r="1" ht="14.7" customHeight="1" spans="1:16">
      <c r="A1" t="s">
        <v>140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6" customHeight="1" spans="1:16">
      <c r="A2" s="4" t="s">
        <v>141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142</v>
      </c>
      <c r="B3" s="5"/>
      <c r="C3" s="6"/>
      <c r="D3" s="6"/>
      <c r="E3" s="6"/>
      <c r="F3" s="6"/>
      <c r="G3" s="6"/>
      <c r="H3" s="6"/>
      <c r="I3" s="6"/>
      <c r="J3" s="18" t="s">
        <v>143</v>
      </c>
      <c r="K3" s="19" t="s">
        <v>144</v>
      </c>
      <c r="L3" s="20"/>
      <c r="M3" s="20"/>
      <c r="N3" s="20"/>
      <c r="O3" s="20"/>
      <c r="P3" s="20"/>
    </row>
    <row r="4" ht="19.65" customHeight="1" spans="1:16">
      <c r="A4" s="7" t="s">
        <v>145</v>
      </c>
      <c r="B4" s="7" t="s">
        <v>146</v>
      </c>
      <c r="C4" s="7" t="s">
        <v>7</v>
      </c>
      <c r="D4" s="7" t="s">
        <v>147</v>
      </c>
      <c r="E4" s="7"/>
      <c r="F4" s="7"/>
      <c r="G4" s="7"/>
      <c r="H4" s="7"/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  <c r="O4" s="7" t="s">
        <v>154</v>
      </c>
      <c r="P4" s="7" t="s">
        <v>155</v>
      </c>
    </row>
    <row r="5" ht="19.65" customHeight="1" spans="1:16">
      <c r="A5" s="7"/>
      <c r="B5" s="7"/>
      <c r="C5" s="7"/>
      <c r="D5" s="7" t="s">
        <v>156</v>
      </c>
      <c r="E5" s="7" t="s">
        <v>157</v>
      </c>
      <c r="F5" s="7" t="s">
        <v>158</v>
      </c>
      <c r="G5" s="7" t="s">
        <v>159</v>
      </c>
      <c r="H5" s="7" t="s">
        <v>160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161</v>
      </c>
      <c r="B6" s="8"/>
      <c r="C6" s="9"/>
      <c r="D6" s="10"/>
      <c r="E6" s="10"/>
      <c r="F6" s="10"/>
      <c r="G6" s="10"/>
      <c r="H6" s="10"/>
      <c r="I6" s="10"/>
      <c r="J6" s="10"/>
      <c r="K6" s="10"/>
      <c r="M6" s="10"/>
      <c r="N6" s="10"/>
      <c r="O6" s="10"/>
      <c r="P6" s="10"/>
    </row>
    <row r="7" ht="19.65" customHeight="1" spans="1:16">
      <c r="A7" s="11" t="s">
        <v>162</v>
      </c>
      <c r="B7" s="12" t="s">
        <v>163</v>
      </c>
      <c r="C7" s="13">
        <v>150000</v>
      </c>
      <c r="D7" s="14" t="s">
        <v>164</v>
      </c>
      <c r="E7" s="14"/>
      <c r="F7" s="14"/>
      <c r="G7" s="14"/>
      <c r="H7" s="14"/>
      <c r="I7" s="14" t="s">
        <v>165</v>
      </c>
      <c r="J7" s="21" t="s">
        <v>166</v>
      </c>
      <c r="K7" s="21" t="s">
        <v>167</v>
      </c>
      <c r="L7" s="22" t="s">
        <v>168</v>
      </c>
      <c r="M7" s="23">
        <v>95</v>
      </c>
      <c r="N7" s="23" t="s">
        <v>169</v>
      </c>
      <c r="O7" s="23">
        <v>30</v>
      </c>
      <c r="P7" s="23" t="s">
        <v>170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21" t="s">
        <v>171</v>
      </c>
      <c r="K8" s="21" t="s">
        <v>172</v>
      </c>
      <c r="L8" s="24" t="s">
        <v>173</v>
      </c>
      <c r="M8" s="25">
        <v>10</v>
      </c>
      <c r="N8" s="25" t="s">
        <v>169</v>
      </c>
      <c r="O8" s="25">
        <v>30</v>
      </c>
      <c r="P8" s="25" t="s">
        <v>170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21" t="s">
        <v>174</v>
      </c>
      <c r="K9" s="21" t="s">
        <v>175</v>
      </c>
      <c r="L9" s="24" t="s">
        <v>176</v>
      </c>
      <c r="M9" s="25" t="s">
        <v>177</v>
      </c>
      <c r="N9" s="25"/>
      <c r="O9" s="25">
        <v>5</v>
      </c>
      <c r="P9" s="25" t="s">
        <v>170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21" t="s">
        <v>178</v>
      </c>
      <c r="K10" s="21" t="s">
        <v>179</v>
      </c>
      <c r="L10" s="24" t="s">
        <v>180</v>
      </c>
      <c r="M10" s="25">
        <v>100</v>
      </c>
      <c r="N10" s="25" t="s">
        <v>169</v>
      </c>
      <c r="O10" s="25">
        <v>5</v>
      </c>
      <c r="P10" s="25" t="s">
        <v>181</v>
      </c>
    </row>
    <row r="11" ht="31.35" customHeight="1" spans="1:16">
      <c r="A11" s="11"/>
      <c r="B11" s="12"/>
      <c r="C11" s="13"/>
      <c r="D11" s="14"/>
      <c r="E11" s="14"/>
      <c r="F11" s="14"/>
      <c r="G11" s="14"/>
      <c r="H11" s="14"/>
      <c r="I11" s="26" t="s">
        <v>182</v>
      </c>
      <c r="J11" s="23" t="s">
        <v>183</v>
      </c>
      <c r="K11" s="27" t="s">
        <v>184</v>
      </c>
      <c r="L11" s="27" t="s">
        <v>173</v>
      </c>
      <c r="M11" s="27">
        <v>95</v>
      </c>
      <c r="N11" s="27" t="s">
        <v>169</v>
      </c>
      <c r="O11" s="27">
        <v>10</v>
      </c>
      <c r="P11" s="27" t="s">
        <v>170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185</v>
      </c>
      <c r="J12" s="23" t="s">
        <v>186</v>
      </c>
      <c r="K12" s="27" t="s">
        <v>187</v>
      </c>
      <c r="L12" s="27" t="s">
        <v>173</v>
      </c>
      <c r="M12" s="27">
        <v>90</v>
      </c>
      <c r="N12" s="27" t="s">
        <v>169</v>
      </c>
      <c r="O12" s="27">
        <v>10</v>
      </c>
      <c r="P12" s="27" t="s">
        <v>170</v>
      </c>
    </row>
    <row r="13" ht="19.65" customHeight="1" spans="1:16">
      <c r="A13" s="11" t="s">
        <v>188</v>
      </c>
      <c r="B13" s="12" t="s">
        <v>163</v>
      </c>
      <c r="C13" s="13">
        <v>500000</v>
      </c>
      <c r="D13" s="14" t="s">
        <v>189</v>
      </c>
      <c r="E13" s="14"/>
      <c r="F13" s="14"/>
      <c r="G13" s="14"/>
      <c r="H13" s="14"/>
      <c r="I13" s="14" t="s">
        <v>190</v>
      </c>
      <c r="J13" s="23" t="s">
        <v>178</v>
      </c>
      <c r="K13" s="23" t="s">
        <v>179</v>
      </c>
      <c r="L13" s="23" t="s">
        <v>180</v>
      </c>
      <c r="M13" s="27">
        <v>100</v>
      </c>
      <c r="N13" s="27" t="s">
        <v>169</v>
      </c>
      <c r="O13" s="27">
        <v>5</v>
      </c>
      <c r="P13" s="27" t="s">
        <v>181</v>
      </c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25" t="s">
        <v>174</v>
      </c>
      <c r="K14" s="25" t="s">
        <v>191</v>
      </c>
      <c r="L14" s="25" t="s">
        <v>176</v>
      </c>
      <c r="M14" s="28" t="s">
        <v>177</v>
      </c>
      <c r="N14" s="28"/>
      <c r="O14" s="28">
        <v>5</v>
      </c>
      <c r="P14" s="28" t="s">
        <v>170</v>
      </c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25" t="s">
        <v>192</v>
      </c>
      <c r="K15" s="25" t="s">
        <v>193</v>
      </c>
      <c r="L15" s="25" t="s">
        <v>173</v>
      </c>
      <c r="M15" s="28">
        <v>95</v>
      </c>
      <c r="N15" s="28" t="s">
        <v>169</v>
      </c>
      <c r="O15" s="28">
        <v>30</v>
      </c>
      <c r="P15" s="28" t="s">
        <v>170</v>
      </c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25" t="s">
        <v>171</v>
      </c>
      <c r="K16" s="25" t="s">
        <v>172</v>
      </c>
      <c r="L16" s="25" t="s">
        <v>173</v>
      </c>
      <c r="M16" s="28">
        <v>95</v>
      </c>
      <c r="N16" s="28" t="s">
        <v>169</v>
      </c>
      <c r="O16" s="28">
        <v>30</v>
      </c>
      <c r="P16" s="28" t="s">
        <v>170</v>
      </c>
    </row>
    <row r="17" ht="31.35" customHeight="1" spans="1:16">
      <c r="A17" s="11"/>
      <c r="B17" s="12"/>
      <c r="C17" s="13"/>
      <c r="D17" s="14"/>
      <c r="E17" s="14"/>
      <c r="F17" s="14"/>
      <c r="G17" s="14"/>
      <c r="H17" s="14"/>
      <c r="I17" s="26" t="s">
        <v>182</v>
      </c>
      <c r="J17" s="23" t="s">
        <v>194</v>
      </c>
      <c r="K17" s="27" t="s">
        <v>195</v>
      </c>
      <c r="L17" s="27" t="s">
        <v>176</v>
      </c>
      <c r="M17" s="29" t="s">
        <v>177</v>
      </c>
      <c r="N17" s="27" t="s">
        <v>169</v>
      </c>
      <c r="O17" s="27">
        <v>10</v>
      </c>
      <c r="P17" s="27" t="s">
        <v>170</v>
      </c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14" t="s">
        <v>185</v>
      </c>
      <c r="J18" s="23" t="s">
        <v>186</v>
      </c>
      <c r="K18" s="27" t="s">
        <v>187</v>
      </c>
      <c r="L18" s="27" t="s">
        <v>176</v>
      </c>
      <c r="M18" s="27" t="s">
        <v>177</v>
      </c>
      <c r="N18" s="27" t="s">
        <v>169</v>
      </c>
      <c r="O18" s="27">
        <v>10</v>
      </c>
      <c r="P18" s="27" t="s">
        <v>170</v>
      </c>
    </row>
    <row r="19" ht="19.65" customHeight="1" spans="1:16">
      <c r="A19" s="11" t="s">
        <v>196</v>
      </c>
      <c r="B19" s="12" t="s">
        <v>163</v>
      </c>
      <c r="C19" s="13">
        <v>1000000</v>
      </c>
      <c r="D19" s="14" t="s">
        <v>197</v>
      </c>
      <c r="E19" s="14"/>
      <c r="F19" s="14"/>
      <c r="G19" s="14"/>
      <c r="H19" s="14"/>
      <c r="I19" s="14" t="s">
        <v>198</v>
      </c>
      <c r="J19" s="23" t="s">
        <v>174</v>
      </c>
      <c r="K19" s="27" t="s">
        <v>199</v>
      </c>
      <c r="L19" s="27" t="s">
        <v>176</v>
      </c>
      <c r="M19" s="27" t="s">
        <v>177</v>
      </c>
      <c r="N19" s="27"/>
      <c r="O19" s="27">
        <v>5</v>
      </c>
      <c r="P19" s="27" t="s">
        <v>170</v>
      </c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25" t="s">
        <v>192</v>
      </c>
      <c r="K20" s="28" t="s">
        <v>200</v>
      </c>
      <c r="L20" s="28" t="s">
        <v>173</v>
      </c>
      <c r="M20" s="28">
        <v>95</v>
      </c>
      <c r="N20" s="28" t="s">
        <v>169</v>
      </c>
      <c r="O20" s="28">
        <v>30</v>
      </c>
      <c r="P20" s="28" t="s">
        <v>170</v>
      </c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25" t="s">
        <v>178</v>
      </c>
      <c r="K21" s="28" t="s">
        <v>179</v>
      </c>
      <c r="L21" s="28" t="s">
        <v>180</v>
      </c>
      <c r="M21" s="28">
        <v>100</v>
      </c>
      <c r="N21" s="28" t="s">
        <v>169</v>
      </c>
      <c r="O21" s="28">
        <v>5</v>
      </c>
      <c r="P21" s="28" t="s">
        <v>181</v>
      </c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25" t="s">
        <v>171</v>
      </c>
      <c r="K22" s="28" t="s">
        <v>201</v>
      </c>
      <c r="L22" s="28" t="s">
        <v>202</v>
      </c>
      <c r="M22" s="28">
        <v>95</v>
      </c>
      <c r="N22" s="28" t="s">
        <v>203</v>
      </c>
      <c r="O22" s="28">
        <v>30</v>
      </c>
      <c r="P22" s="28" t="s">
        <v>170</v>
      </c>
    </row>
    <row r="23" ht="31.35" customHeight="1" spans="1:16">
      <c r="A23" s="11"/>
      <c r="B23" s="12"/>
      <c r="C23" s="13"/>
      <c r="D23" s="14"/>
      <c r="E23" s="14"/>
      <c r="F23" s="14"/>
      <c r="G23" s="14"/>
      <c r="H23" s="14"/>
      <c r="I23" s="14" t="s">
        <v>182</v>
      </c>
      <c r="J23" s="14" t="s">
        <v>183</v>
      </c>
      <c r="K23" s="14" t="s">
        <v>204</v>
      </c>
      <c r="L23" s="30" t="s">
        <v>176</v>
      </c>
      <c r="M23" s="31" t="s">
        <v>177</v>
      </c>
      <c r="N23" s="30"/>
      <c r="O23" s="32">
        <v>10</v>
      </c>
      <c r="P23" s="28" t="s">
        <v>170</v>
      </c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26" t="s">
        <v>205</v>
      </c>
      <c r="J24" s="23" t="s">
        <v>186</v>
      </c>
      <c r="K24" s="27" t="s">
        <v>187</v>
      </c>
      <c r="L24" s="27" t="s">
        <v>176</v>
      </c>
      <c r="M24" s="27" t="s">
        <v>177</v>
      </c>
      <c r="N24" s="27"/>
      <c r="O24" s="27">
        <v>10</v>
      </c>
      <c r="P24" s="27" t="s">
        <v>170</v>
      </c>
    </row>
    <row r="25" ht="19.65" customHeight="1" spans="1:16">
      <c r="A25" s="11" t="s">
        <v>206</v>
      </c>
      <c r="B25" s="12" t="s">
        <v>163</v>
      </c>
      <c r="C25" s="13">
        <v>250000</v>
      </c>
      <c r="D25" s="14" t="s">
        <v>207</v>
      </c>
      <c r="E25" s="14"/>
      <c r="F25" s="14"/>
      <c r="G25" s="14"/>
      <c r="H25" s="14"/>
      <c r="I25" s="14" t="s">
        <v>208</v>
      </c>
      <c r="J25" s="23" t="s">
        <v>171</v>
      </c>
      <c r="K25" s="27" t="s">
        <v>172</v>
      </c>
      <c r="L25" s="27" t="s">
        <v>173</v>
      </c>
      <c r="M25" s="27">
        <v>95</v>
      </c>
      <c r="N25" s="27" t="s">
        <v>169</v>
      </c>
      <c r="O25" s="27">
        <v>30</v>
      </c>
      <c r="P25" s="27" t="s">
        <v>170</v>
      </c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25" t="s">
        <v>178</v>
      </c>
      <c r="K26" s="28" t="s">
        <v>179</v>
      </c>
      <c r="L26" s="28" t="s">
        <v>180</v>
      </c>
      <c r="M26" s="28">
        <v>100</v>
      </c>
      <c r="N26" s="28" t="s">
        <v>169</v>
      </c>
      <c r="O26" s="28">
        <v>5</v>
      </c>
      <c r="P26" s="28" t="s">
        <v>181</v>
      </c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25" t="s">
        <v>174</v>
      </c>
      <c r="K27" s="28" t="s">
        <v>209</v>
      </c>
      <c r="L27" s="28" t="s">
        <v>176</v>
      </c>
      <c r="M27" s="28" t="s">
        <v>177</v>
      </c>
      <c r="N27" s="28"/>
      <c r="O27" s="28">
        <v>5</v>
      </c>
      <c r="P27" s="28" t="s">
        <v>170</v>
      </c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25" t="s">
        <v>192</v>
      </c>
      <c r="K28" s="28" t="s">
        <v>210</v>
      </c>
      <c r="L28" s="28" t="s">
        <v>173</v>
      </c>
      <c r="M28" s="28">
        <v>95</v>
      </c>
      <c r="N28" s="28" t="s">
        <v>169</v>
      </c>
      <c r="O28" s="28">
        <v>30</v>
      </c>
      <c r="P28" s="28" t="s">
        <v>170</v>
      </c>
    </row>
    <row r="29" ht="31.35" customHeight="1" spans="1:16">
      <c r="A29" s="11"/>
      <c r="B29" s="12"/>
      <c r="C29" s="13"/>
      <c r="D29" s="14"/>
      <c r="E29" s="14"/>
      <c r="F29" s="14"/>
      <c r="G29" s="14"/>
      <c r="H29" s="14"/>
      <c r="I29" s="14" t="s">
        <v>211</v>
      </c>
      <c r="J29" s="14" t="s">
        <v>183</v>
      </c>
      <c r="K29" s="14" t="s">
        <v>212</v>
      </c>
      <c r="L29" s="23" t="s">
        <v>173</v>
      </c>
      <c r="M29" s="27">
        <v>95</v>
      </c>
      <c r="N29" s="27" t="s">
        <v>169</v>
      </c>
      <c r="O29" s="27">
        <v>10</v>
      </c>
      <c r="P29" s="27" t="s">
        <v>170</v>
      </c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14" t="s">
        <v>213</v>
      </c>
      <c r="J30" s="23" t="s">
        <v>186</v>
      </c>
      <c r="K30" s="27" t="s">
        <v>214</v>
      </c>
      <c r="L30" s="27" t="s">
        <v>173</v>
      </c>
      <c r="M30" s="27">
        <v>90</v>
      </c>
      <c r="N30" s="27" t="s">
        <v>169</v>
      </c>
      <c r="O30" s="27">
        <v>10</v>
      </c>
      <c r="P30" s="27" t="s">
        <v>170</v>
      </c>
    </row>
    <row r="31" ht="19.65" customHeight="1" spans="1:16">
      <c r="A31" s="11" t="s">
        <v>215</v>
      </c>
      <c r="B31" s="12" t="s">
        <v>163</v>
      </c>
      <c r="C31" s="13">
        <v>200000</v>
      </c>
      <c r="D31" s="14" t="s">
        <v>216</v>
      </c>
      <c r="E31" s="14"/>
      <c r="F31" s="14"/>
      <c r="G31" s="14"/>
      <c r="H31" s="14"/>
      <c r="I31" s="14" t="s">
        <v>217</v>
      </c>
      <c r="J31" s="23" t="s">
        <v>192</v>
      </c>
      <c r="K31" s="27" t="s">
        <v>218</v>
      </c>
      <c r="L31" s="27" t="s">
        <v>173</v>
      </c>
      <c r="M31" s="27">
        <v>95</v>
      </c>
      <c r="N31" s="27" t="s">
        <v>169</v>
      </c>
      <c r="O31" s="27">
        <v>30</v>
      </c>
      <c r="P31" s="27" t="s">
        <v>170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25" t="s">
        <v>171</v>
      </c>
      <c r="K32" s="28" t="s">
        <v>172</v>
      </c>
      <c r="L32" s="28" t="s">
        <v>173</v>
      </c>
      <c r="M32" s="28">
        <v>10</v>
      </c>
      <c r="N32" s="28" t="s">
        <v>169</v>
      </c>
      <c r="O32" s="28">
        <v>30</v>
      </c>
      <c r="P32" s="28" t="s">
        <v>170</v>
      </c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25" t="s">
        <v>174</v>
      </c>
      <c r="K33" s="28" t="s">
        <v>219</v>
      </c>
      <c r="L33" s="28" t="s">
        <v>176</v>
      </c>
      <c r="M33" s="28" t="s">
        <v>177</v>
      </c>
      <c r="N33" s="28"/>
      <c r="O33" s="28">
        <v>5</v>
      </c>
      <c r="P33" s="28" t="s">
        <v>170</v>
      </c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25" t="s">
        <v>178</v>
      </c>
      <c r="K34" s="28" t="s">
        <v>179</v>
      </c>
      <c r="L34" s="28" t="s">
        <v>180</v>
      </c>
      <c r="M34" s="28">
        <v>100</v>
      </c>
      <c r="N34" s="28" t="s">
        <v>169</v>
      </c>
      <c r="O34" s="28">
        <v>5</v>
      </c>
      <c r="P34" s="28" t="s">
        <v>181</v>
      </c>
    </row>
    <row r="35" ht="31.35" customHeight="1" spans="1:16">
      <c r="A35" s="11"/>
      <c r="B35" s="12"/>
      <c r="C35" s="13"/>
      <c r="D35" s="14"/>
      <c r="E35" s="14"/>
      <c r="F35" s="14"/>
      <c r="G35" s="14"/>
      <c r="H35" s="14"/>
      <c r="I35" s="14" t="s">
        <v>182</v>
      </c>
      <c r="J35" s="23" t="s">
        <v>183</v>
      </c>
      <c r="K35" s="27" t="s">
        <v>220</v>
      </c>
      <c r="L35" s="27" t="s">
        <v>173</v>
      </c>
      <c r="M35" s="27">
        <v>95</v>
      </c>
      <c r="N35" s="27" t="s">
        <v>169</v>
      </c>
      <c r="O35" s="27">
        <v>10</v>
      </c>
      <c r="P35" s="27" t="s">
        <v>170</v>
      </c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4" t="s">
        <v>205</v>
      </c>
      <c r="J36" s="23" t="s">
        <v>186</v>
      </c>
      <c r="K36" s="27" t="s">
        <v>214</v>
      </c>
      <c r="L36" s="27" t="s">
        <v>173</v>
      </c>
      <c r="M36" s="27">
        <v>95</v>
      </c>
      <c r="N36" s="27" t="s">
        <v>169</v>
      </c>
      <c r="O36" s="27">
        <v>10</v>
      </c>
      <c r="P36" s="27" t="s">
        <v>170</v>
      </c>
    </row>
    <row r="37" ht="19.65" customHeight="1" spans="1:16">
      <c r="A37" s="11" t="s">
        <v>221</v>
      </c>
      <c r="B37" s="12" t="s">
        <v>163</v>
      </c>
      <c r="C37" s="13">
        <v>2000000</v>
      </c>
      <c r="D37" s="14" t="s">
        <v>222</v>
      </c>
      <c r="E37" s="14"/>
      <c r="F37" s="14"/>
      <c r="G37" s="14"/>
      <c r="H37" s="14"/>
      <c r="I37" s="14" t="s">
        <v>165</v>
      </c>
      <c r="J37" s="23" t="s">
        <v>178</v>
      </c>
      <c r="K37" s="27" t="s">
        <v>179</v>
      </c>
      <c r="L37" s="27" t="s">
        <v>180</v>
      </c>
      <c r="M37" s="27">
        <v>100</v>
      </c>
      <c r="N37" s="27" t="s">
        <v>169</v>
      </c>
      <c r="O37" s="27">
        <v>5</v>
      </c>
      <c r="P37" s="27" t="s">
        <v>181</v>
      </c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25" t="s">
        <v>174</v>
      </c>
      <c r="K38" s="28" t="s">
        <v>223</v>
      </c>
      <c r="L38" s="28" t="s">
        <v>176</v>
      </c>
      <c r="M38" s="28" t="s">
        <v>177</v>
      </c>
      <c r="N38" s="28"/>
      <c r="O38" s="28">
        <v>5</v>
      </c>
      <c r="P38" s="28" t="s">
        <v>170</v>
      </c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25" t="s">
        <v>192</v>
      </c>
      <c r="K39" s="28" t="s">
        <v>224</v>
      </c>
      <c r="L39" s="28" t="s">
        <v>173</v>
      </c>
      <c r="M39" s="28">
        <v>95</v>
      </c>
      <c r="N39" s="28" t="s">
        <v>169</v>
      </c>
      <c r="O39" s="28">
        <v>30</v>
      </c>
      <c r="P39" s="28" t="s">
        <v>170</v>
      </c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25" t="s">
        <v>171</v>
      </c>
      <c r="K40" s="28" t="s">
        <v>172</v>
      </c>
      <c r="L40" s="28" t="s">
        <v>173</v>
      </c>
      <c r="M40" s="28">
        <v>95</v>
      </c>
      <c r="N40" s="28" t="s">
        <v>169</v>
      </c>
      <c r="O40" s="28">
        <v>30</v>
      </c>
      <c r="P40" s="28" t="s">
        <v>170</v>
      </c>
    </row>
    <row r="41" ht="31.35" customHeight="1" spans="1:16">
      <c r="A41" s="11"/>
      <c r="B41" s="12"/>
      <c r="C41" s="13"/>
      <c r="D41" s="14"/>
      <c r="E41" s="14"/>
      <c r="F41" s="14"/>
      <c r="G41" s="14"/>
      <c r="H41" s="14"/>
      <c r="I41" s="14" t="s">
        <v>182</v>
      </c>
      <c r="J41" s="25" t="s">
        <v>183</v>
      </c>
      <c r="K41" s="28" t="s">
        <v>225</v>
      </c>
      <c r="L41" s="28" t="s">
        <v>173</v>
      </c>
      <c r="M41" s="28">
        <v>95</v>
      </c>
      <c r="N41" s="28" t="s">
        <v>169</v>
      </c>
      <c r="O41" s="28">
        <v>10</v>
      </c>
      <c r="P41" s="28" t="s">
        <v>170</v>
      </c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14" t="s">
        <v>205</v>
      </c>
      <c r="J42" s="25" t="s">
        <v>186</v>
      </c>
      <c r="K42" s="28" t="s">
        <v>187</v>
      </c>
      <c r="L42" s="28" t="s">
        <v>173</v>
      </c>
      <c r="M42" s="28">
        <v>90</v>
      </c>
      <c r="N42" s="28" t="s">
        <v>169</v>
      </c>
      <c r="O42" s="28">
        <v>10</v>
      </c>
      <c r="P42" s="28" t="s">
        <v>170</v>
      </c>
    </row>
    <row r="43" ht="19.65" customHeight="1" spans="1:16">
      <c r="A43" s="11" t="s">
        <v>226</v>
      </c>
      <c r="B43" s="12" t="s">
        <v>163</v>
      </c>
      <c r="C43" s="13">
        <v>5000000</v>
      </c>
      <c r="D43" s="14" t="s">
        <v>227</v>
      </c>
      <c r="E43" s="14"/>
      <c r="F43" s="14"/>
      <c r="G43" s="14"/>
      <c r="H43" s="14"/>
      <c r="I43" s="14" t="s">
        <v>165</v>
      </c>
      <c r="J43" s="23" t="s">
        <v>192</v>
      </c>
      <c r="K43" s="27" t="s">
        <v>228</v>
      </c>
      <c r="L43" s="27" t="s">
        <v>173</v>
      </c>
      <c r="M43" s="27">
        <v>95</v>
      </c>
      <c r="N43" s="27" t="s">
        <v>169</v>
      </c>
      <c r="O43" s="27">
        <v>30</v>
      </c>
      <c r="P43" s="27" t="s">
        <v>170</v>
      </c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25" t="s">
        <v>174</v>
      </c>
      <c r="K44" s="28" t="s">
        <v>229</v>
      </c>
      <c r="L44" s="28" t="s">
        <v>176</v>
      </c>
      <c r="M44" s="28" t="s">
        <v>177</v>
      </c>
      <c r="N44" s="28"/>
      <c r="O44" s="28">
        <v>5</v>
      </c>
      <c r="P44" s="28" t="s">
        <v>170</v>
      </c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25" t="s">
        <v>178</v>
      </c>
      <c r="K45" s="28" t="s">
        <v>179</v>
      </c>
      <c r="L45" s="28" t="s">
        <v>180</v>
      </c>
      <c r="M45" s="28">
        <v>100</v>
      </c>
      <c r="N45" s="28" t="s">
        <v>169</v>
      </c>
      <c r="O45" s="28">
        <v>5</v>
      </c>
      <c r="P45" s="28" t="s">
        <v>181</v>
      </c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25" t="s">
        <v>171</v>
      </c>
      <c r="K46" s="28" t="s">
        <v>230</v>
      </c>
      <c r="L46" s="28" t="s">
        <v>176</v>
      </c>
      <c r="M46" s="28" t="s">
        <v>177</v>
      </c>
      <c r="N46" s="28" t="s">
        <v>169</v>
      </c>
      <c r="O46" s="28">
        <v>30</v>
      </c>
      <c r="P46" s="28" t="s">
        <v>170</v>
      </c>
    </row>
    <row r="47" ht="31.35" customHeight="1" spans="1:16">
      <c r="A47" s="11"/>
      <c r="B47" s="12"/>
      <c r="C47" s="13"/>
      <c r="D47" s="14"/>
      <c r="E47" s="14"/>
      <c r="F47" s="14"/>
      <c r="G47" s="14"/>
      <c r="H47" s="14"/>
      <c r="I47" s="14" t="s">
        <v>182</v>
      </c>
      <c r="J47" s="25" t="s">
        <v>231</v>
      </c>
      <c r="K47" s="28" t="s">
        <v>232</v>
      </c>
      <c r="L47" s="28" t="s">
        <v>176</v>
      </c>
      <c r="M47" s="28" t="s">
        <v>177</v>
      </c>
      <c r="N47" s="28" t="s">
        <v>169</v>
      </c>
      <c r="O47" s="28">
        <v>10</v>
      </c>
      <c r="P47" s="28" t="s">
        <v>170</v>
      </c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4" t="s">
        <v>205</v>
      </c>
      <c r="J48" s="25" t="s">
        <v>186</v>
      </c>
      <c r="K48" s="28" t="s">
        <v>187</v>
      </c>
      <c r="L48" s="28" t="s">
        <v>173</v>
      </c>
      <c r="M48" s="28">
        <v>90</v>
      </c>
      <c r="N48" s="28" t="s">
        <v>169</v>
      </c>
      <c r="O48" s="28">
        <v>10</v>
      </c>
      <c r="P48" s="28" t="s">
        <v>170</v>
      </c>
    </row>
    <row r="49" ht="19.65" customHeight="1" spans="1:16">
      <c r="A49" s="11" t="s">
        <v>233</v>
      </c>
      <c r="B49" s="12" t="s">
        <v>163</v>
      </c>
      <c r="C49" s="13">
        <v>40000000</v>
      </c>
      <c r="D49" s="14" t="s">
        <v>234</v>
      </c>
      <c r="E49" s="14"/>
      <c r="F49" s="14"/>
      <c r="G49" s="14"/>
      <c r="H49" s="14"/>
      <c r="I49" s="14" t="s">
        <v>165</v>
      </c>
      <c r="J49" s="23" t="s">
        <v>174</v>
      </c>
      <c r="K49" s="27" t="s">
        <v>209</v>
      </c>
      <c r="L49" s="27" t="s">
        <v>173</v>
      </c>
      <c r="M49" s="27">
        <v>95</v>
      </c>
      <c r="N49" s="27" t="s">
        <v>169</v>
      </c>
      <c r="O49" s="27">
        <v>5</v>
      </c>
      <c r="P49" s="27" t="s">
        <v>170</v>
      </c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25" t="s">
        <v>192</v>
      </c>
      <c r="K50" s="28" t="s">
        <v>235</v>
      </c>
      <c r="L50" s="28" t="s">
        <v>176</v>
      </c>
      <c r="M50" s="28" t="s">
        <v>177</v>
      </c>
      <c r="N50" s="28"/>
      <c r="O50" s="28">
        <v>30</v>
      </c>
      <c r="P50" s="28" t="s">
        <v>170</v>
      </c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25" t="s">
        <v>171</v>
      </c>
      <c r="K51" s="28" t="s">
        <v>236</v>
      </c>
      <c r="L51" s="28" t="s">
        <v>173</v>
      </c>
      <c r="M51" s="28">
        <v>95</v>
      </c>
      <c r="N51" s="28" t="s">
        <v>169</v>
      </c>
      <c r="O51" s="28">
        <v>30</v>
      </c>
      <c r="P51" s="28" t="s">
        <v>170</v>
      </c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25" t="s">
        <v>178</v>
      </c>
      <c r="K52" s="28" t="s">
        <v>179</v>
      </c>
      <c r="L52" s="28" t="s">
        <v>180</v>
      </c>
      <c r="M52" s="28">
        <v>100</v>
      </c>
      <c r="N52" s="28" t="s">
        <v>169</v>
      </c>
      <c r="O52" s="28">
        <v>5</v>
      </c>
      <c r="P52" s="28" t="s">
        <v>181</v>
      </c>
    </row>
    <row r="53" ht="31.35" customHeight="1" spans="1:16">
      <c r="A53" s="11"/>
      <c r="B53" s="12"/>
      <c r="C53" s="13"/>
      <c r="D53" s="14"/>
      <c r="E53" s="14"/>
      <c r="F53" s="14"/>
      <c r="G53" s="14"/>
      <c r="H53" s="14"/>
      <c r="I53" s="14" t="s">
        <v>182</v>
      </c>
      <c r="J53" s="25" t="s">
        <v>183</v>
      </c>
      <c r="K53" s="28" t="s">
        <v>237</v>
      </c>
      <c r="L53" s="28" t="s">
        <v>173</v>
      </c>
      <c r="M53" s="28">
        <v>95</v>
      </c>
      <c r="N53" s="28" t="s">
        <v>169</v>
      </c>
      <c r="O53" s="28">
        <v>10</v>
      </c>
      <c r="P53" s="28" t="s">
        <v>170</v>
      </c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14" t="s">
        <v>205</v>
      </c>
      <c r="J54" s="25" t="s">
        <v>186</v>
      </c>
      <c r="K54" s="28" t="s">
        <v>214</v>
      </c>
      <c r="L54" s="28" t="s">
        <v>173</v>
      </c>
      <c r="M54" s="28">
        <v>95</v>
      </c>
      <c r="N54" s="28" t="s">
        <v>169</v>
      </c>
      <c r="O54" s="28">
        <v>10</v>
      </c>
      <c r="P54" s="28" t="s">
        <v>170</v>
      </c>
    </row>
    <row r="55" ht="19.65" customHeight="1" spans="1:16">
      <c r="A55" s="11"/>
      <c r="B55" s="12"/>
      <c r="C55" s="13"/>
      <c r="D55" s="14"/>
      <c r="E55" s="14"/>
      <c r="F55" s="14"/>
      <c r="G55" s="14"/>
      <c r="H55" s="14"/>
      <c r="I55" s="14"/>
      <c r="J55" s="33"/>
      <c r="K55" s="34"/>
      <c r="L55" s="34"/>
      <c r="M55" s="34"/>
      <c r="N55" s="34"/>
      <c r="O55" s="34"/>
      <c r="P55" s="34"/>
    </row>
    <row r="56" ht="19.65" customHeight="1" spans="1:9">
      <c r="A56" s="11"/>
      <c r="B56" s="12"/>
      <c r="C56" s="13"/>
      <c r="D56" s="14"/>
      <c r="E56" s="14"/>
      <c r="F56" s="14"/>
      <c r="G56" s="14"/>
      <c r="H56" s="14"/>
      <c r="I56" s="14"/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30"/>
      <c r="M57" s="31"/>
      <c r="N57" s="30"/>
      <c r="O57" s="31"/>
      <c r="P57" s="30"/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30"/>
      <c r="M58" s="31"/>
      <c r="N58" s="30"/>
      <c r="O58" s="31"/>
      <c r="P58" s="30"/>
    </row>
    <row r="59" ht="31.35" customHeight="1" spans="1:16">
      <c r="A59" s="11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30"/>
      <c r="M59" s="31"/>
      <c r="N59" s="30"/>
      <c r="O59" s="31"/>
      <c r="P59" s="30"/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30"/>
      <c r="M60" s="31"/>
      <c r="N60" s="30"/>
      <c r="O60" s="31"/>
      <c r="P60" s="30"/>
    </row>
  </sheetData>
  <mergeCells count="9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workbookViewId="0">
      <selection activeCell="H7" sqref="H7"/>
    </sheetView>
  </sheetViews>
  <sheetFormatPr defaultColWidth="15.6666666666667" defaultRowHeight="24.9" customHeight="1" outlineLevelCol="4"/>
  <cols>
    <col min="1" max="1" width="15.6666666666667" style="73"/>
    <col min="2" max="2" width="20.775" customWidth="1"/>
    <col min="3" max="3" width="18" customWidth="1"/>
    <col min="4" max="4" width="16.775" customWidth="1"/>
    <col min="5" max="5" width="17.1083333333333"/>
  </cols>
  <sheetData>
    <row r="1" customHeight="1" spans="1:1">
      <c r="A1" t="s">
        <v>44</v>
      </c>
    </row>
    <row r="2" customHeight="1" spans="1:5">
      <c r="A2" s="36" t="s">
        <v>45</v>
      </c>
      <c r="B2" s="36"/>
      <c r="C2" s="36"/>
      <c r="D2" s="36"/>
      <c r="E2" s="36"/>
    </row>
    <row r="3" customHeight="1" spans="1:5">
      <c r="A3" s="37" t="s">
        <v>2</v>
      </c>
      <c r="B3" s="36"/>
      <c r="C3" s="36"/>
      <c r="D3" s="36"/>
      <c r="E3" s="50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9" customFormat="1" customHeight="1" spans="1:5">
      <c r="A5" s="96" t="s">
        <v>48</v>
      </c>
      <c r="B5" s="96" t="s">
        <v>49</v>
      </c>
      <c r="C5" s="96" t="s">
        <v>50</v>
      </c>
      <c r="D5" s="96" t="s">
        <v>51</v>
      </c>
      <c r="E5" s="96" t="s">
        <v>52</v>
      </c>
    </row>
    <row r="6" ht="27" customHeight="1" spans="1:5">
      <c r="A6" s="97">
        <v>2080505</v>
      </c>
      <c r="B6" s="97" t="s">
        <v>53</v>
      </c>
      <c r="C6" s="47">
        <f>D6+E6</f>
        <v>3160573.7</v>
      </c>
      <c r="D6" s="47">
        <v>3160573.7</v>
      </c>
      <c r="E6" s="98"/>
    </row>
    <row r="7" customHeight="1" spans="1:5">
      <c r="A7" s="97">
        <v>2080899</v>
      </c>
      <c r="B7" s="97" t="s">
        <v>54</v>
      </c>
      <c r="C7" s="47">
        <f t="shared" ref="C7:C14" si="0">D7+E7</f>
        <v>131155.2</v>
      </c>
      <c r="D7" s="47">
        <v>131155.2</v>
      </c>
      <c r="E7" s="98"/>
    </row>
    <row r="8" customHeight="1" spans="1:5">
      <c r="A8" s="97">
        <v>2101101</v>
      </c>
      <c r="B8" s="97" t="s">
        <v>55</v>
      </c>
      <c r="C8" s="47">
        <f t="shared" si="0"/>
        <v>781528.3</v>
      </c>
      <c r="D8" s="47">
        <v>781528.3</v>
      </c>
      <c r="E8" s="98"/>
    </row>
    <row r="9" customHeight="1" spans="1:5">
      <c r="A9" s="97">
        <v>2101102</v>
      </c>
      <c r="B9" s="97" t="s">
        <v>56</v>
      </c>
      <c r="C9" s="47">
        <f t="shared" si="0"/>
        <v>897526.5</v>
      </c>
      <c r="D9" s="47">
        <v>897526.5</v>
      </c>
      <c r="E9" s="98"/>
    </row>
    <row r="10" customHeight="1" spans="1:5">
      <c r="A10" s="97">
        <v>2101103</v>
      </c>
      <c r="B10" s="97" t="s">
        <v>57</v>
      </c>
      <c r="C10" s="47">
        <f t="shared" si="0"/>
        <v>2143010.5</v>
      </c>
      <c r="D10" s="47">
        <v>2143010.5</v>
      </c>
      <c r="E10" s="98"/>
    </row>
    <row r="11" customHeight="1" spans="1:5">
      <c r="A11" s="97">
        <v>2110499</v>
      </c>
      <c r="B11" s="97" t="s">
        <v>58</v>
      </c>
      <c r="C11" s="47">
        <f t="shared" si="0"/>
        <v>866800</v>
      </c>
      <c r="D11" s="47"/>
      <c r="E11" s="98">
        <v>866800</v>
      </c>
    </row>
    <row r="12" ht="27" customHeight="1" spans="1:5">
      <c r="A12" s="97">
        <v>2120199</v>
      </c>
      <c r="B12" s="97" t="s">
        <v>59</v>
      </c>
      <c r="C12" s="47">
        <f t="shared" si="0"/>
        <v>500000</v>
      </c>
      <c r="D12" s="47"/>
      <c r="E12" s="98">
        <v>500000</v>
      </c>
    </row>
    <row r="13" customHeight="1" spans="1:5">
      <c r="A13" s="97">
        <v>2120201</v>
      </c>
      <c r="B13" s="97" t="s">
        <v>60</v>
      </c>
      <c r="C13" s="47">
        <f t="shared" si="0"/>
        <v>1820000</v>
      </c>
      <c r="D13" s="47"/>
      <c r="E13" s="98">
        <v>1820000</v>
      </c>
    </row>
    <row r="14" customHeight="1" spans="1:5">
      <c r="A14" s="97">
        <v>2129901</v>
      </c>
      <c r="B14" s="97" t="s">
        <v>61</v>
      </c>
      <c r="C14" s="47">
        <f t="shared" si="0"/>
        <v>1170000</v>
      </c>
      <c r="D14" s="47"/>
      <c r="E14" s="98">
        <v>1170000</v>
      </c>
    </row>
    <row r="15" customHeight="1" spans="1:5">
      <c r="A15" s="97">
        <v>2130104</v>
      </c>
      <c r="B15" s="97" t="s">
        <v>62</v>
      </c>
      <c r="C15" s="47">
        <v>208192.3</v>
      </c>
      <c r="D15" s="47">
        <v>208192.3</v>
      </c>
      <c r="E15" s="98"/>
    </row>
    <row r="16" customHeight="1" spans="1:5">
      <c r="A16" s="97">
        <v>2130108</v>
      </c>
      <c r="B16" s="97" t="s">
        <v>63</v>
      </c>
      <c r="C16" s="47">
        <f t="shared" ref="C16:C27" si="1">D16+E16</f>
        <v>800000</v>
      </c>
      <c r="D16" s="47"/>
      <c r="E16" s="98">
        <v>800000</v>
      </c>
    </row>
    <row r="17" customHeight="1" spans="1:5">
      <c r="A17" s="97">
        <v>2130153</v>
      </c>
      <c r="B17" s="97" t="s">
        <v>64</v>
      </c>
      <c r="C17" s="47">
        <f t="shared" si="1"/>
        <v>500000</v>
      </c>
      <c r="D17" s="47"/>
      <c r="E17" s="98">
        <v>500000</v>
      </c>
    </row>
    <row r="18" customHeight="1" spans="1:5">
      <c r="A18" s="97">
        <v>2130207</v>
      </c>
      <c r="B18" s="97" t="s">
        <v>65</v>
      </c>
      <c r="C18" s="47">
        <f t="shared" si="1"/>
        <v>1700000</v>
      </c>
      <c r="D18" s="47"/>
      <c r="E18" s="98">
        <v>1700000</v>
      </c>
    </row>
    <row r="19" customHeight="1" spans="1:5">
      <c r="A19" s="97">
        <v>2130210</v>
      </c>
      <c r="B19" s="97" t="s">
        <v>66</v>
      </c>
      <c r="C19" s="47">
        <f t="shared" si="1"/>
        <v>800000</v>
      </c>
      <c r="D19" s="47"/>
      <c r="E19" s="98">
        <v>800000</v>
      </c>
    </row>
    <row r="20" customHeight="1" spans="1:5">
      <c r="A20" s="97">
        <v>2200101</v>
      </c>
      <c r="B20" s="97" t="s">
        <v>67</v>
      </c>
      <c r="C20" s="47">
        <f t="shared" si="1"/>
        <v>12402626</v>
      </c>
      <c r="D20" s="47">
        <v>12402626</v>
      </c>
      <c r="E20" s="98"/>
    </row>
    <row r="21" customHeight="1" spans="1:5">
      <c r="A21" s="97">
        <v>2200102</v>
      </c>
      <c r="B21" s="97" t="s">
        <v>68</v>
      </c>
      <c r="C21" s="47">
        <f t="shared" si="1"/>
        <v>10950000</v>
      </c>
      <c r="D21" s="47"/>
      <c r="E21" s="98">
        <v>10950000</v>
      </c>
    </row>
    <row r="22" ht="33" customHeight="1" spans="1:5">
      <c r="A22" s="97">
        <v>2200109</v>
      </c>
      <c r="B22" s="97" t="s">
        <v>69</v>
      </c>
      <c r="C22" s="47">
        <f t="shared" si="1"/>
        <v>5150000</v>
      </c>
      <c r="D22" s="47"/>
      <c r="E22" s="98">
        <v>5150000</v>
      </c>
    </row>
    <row r="23" customHeight="1" spans="1:5">
      <c r="A23" s="97">
        <v>2200112</v>
      </c>
      <c r="B23" s="97" t="s">
        <v>70</v>
      </c>
      <c r="C23" s="47">
        <f t="shared" si="1"/>
        <v>1990000</v>
      </c>
      <c r="D23" s="47"/>
      <c r="E23" s="98">
        <v>1990000</v>
      </c>
    </row>
    <row r="24" ht="30" customHeight="1" spans="1:5">
      <c r="A24" s="97">
        <v>2200128</v>
      </c>
      <c r="B24" s="97" t="s">
        <v>71</v>
      </c>
      <c r="C24" s="47">
        <f t="shared" si="1"/>
        <v>250000</v>
      </c>
      <c r="D24" s="47"/>
      <c r="E24" s="98">
        <v>250000</v>
      </c>
    </row>
    <row r="25" customHeight="1" spans="1:5">
      <c r="A25" s="97">
        <v>2200150</v>
      </c>
      <c r="B25" s="97" t="s">
        <v>62</v>
      </c>
      <c r="C25" s="47">
        <f t="shared" si="1"/>
        <v>12996052.8</v>
      </c>
      <c r="D25" s="47">
        <v>12996052.8</v>
      </c>
      <c r="E25" s="98"/>
    </row>
    <row r="26" customHeight="1" spans="1:5">
      <c r="A26" s="97">
        <v>2200199</v>
      </c>
      <c r="B26" s="97" t="s">
        <v>72</v>
      </c>
      <c r="C26" s="47">
        <f t="shared" si="1"/>
        <v>7810213.6</v>
      </c>
      <c r="D26" s="47">
        <v>290213.6</v>
      </c>
      <c r="E26" s="98">
        <v>7520000</v>
      </c>
    </row>
    <row r="27" ht="30" customHeight="1" spans="1:5">
      <c r="A27" s="97">
        <v>2209901</v>
      </c>
      <c r="B27" s="97" t="s">
        <v>73</v>
      </c>
      <c r="C27" s="47">
        <f t="shared" si="1"/>
        <v>2350000</v>
      </c>
      <c r="D27" s="47"/>
      <c r="E27" s="98">
        <v>2350000</v>
      </c>
    </row>
    <row r="28" customHeight="1" spans="1:5">
      <c r="A28" s="97">
        <v>2210201</v>
      </c>
      <c r="B28" s="97" t="s">
        <v>74</v>
      </c>
      <c r="C28" s="47">
        <v>2571612.6</v>
      </c>
      <c r="D28" s="47">
        <v>2571612.6</v>
      </c>
      <c r="E28" s="98"/>
    </row>
    <row r="29" customHeight="1" spans="1:5">
      <c r="A29" s="96" t="s">
        <v>8</v>
      </c>
      <c r="B29" s="96"/>
      <c r="C29" s="98">
        <f>SUM(C6:C28)</f>
        <v>71949291.5</v>
      </c>
      <c r="D29" s="98">
        <f>SUM(D6:D28)</f>
        <v>35582491.5</v>
      </c>
      <c r="E29" s="98">
        <f>SUM(E6:E28)</f>
        <v>36366800</v>
      </c>
    </row>
  </sheetData>
  <mergeCells count="4">
    <mergeCell ref="A2:E2"/>
    <mergeCell ref="A4:B4"/>
    <mergeCell ref="C4:E4"/>
    <mergeCell ref="A29:B2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"/>
  <sheetViews>
    <sheetView view="pageBreakPreview" zoomScaleNormal="100" zoomScaleSheetLayoutView="100" topLeftCell="A4" workbookViewId="0">
      <selection activeCell="D19" sqref="D19"/>
    </sheetView>
  </sheetViews>
  <sheetFormatPr defaultColWidth="15.6666666666667" defaultRowHeight="24.9" customHeight="1" outlineLevelCol="6"/>
  <cols>
    <col min="1" max="1" width="11" style="73" customWidth="1"/>
    <col min="2" max="2" width="30.775" customWidth="1"/>
    <col min="3" max="3" width="17.775" customWidth="1"/>
    <col min="4" max="4" width="16"/>
  </cols>
  <sheetData>
    <row r="1" customHeight="1" spans="1:1">
      <c r="A1" t="s">
        <v>75</v>
      </c>
    </row>
    <row r="2" customHeight="1" spans="1:5">
      <c r="A2" s="36" t="s">
        <v>76</v>
      </c>
      <c r="B2" s="36"/>
      <c r="C2" s="36"/>
      <c r="D2" s="36"/>
      <c r="E2" s="36"/>
    </row>
    <row r="3" customHeight="1" spans="1:5">
      <c r="A3" s="37" t="s">
        <v>2</v>
      </c>
      <c r="E3" s="50" t="s">
        <v>3</v>
      </c>
    </row>
    <row r="4" customHeight="1" spans="1:5">
      <c r="A4" s="84" t="s">
        <v>77</v>
      </c>
      <c r="B4" s="84"/>
      <c r="C4" s="84" t="s">
        <v>78</v>
      </c>
      <c r="D4" s="84"/>
      <c r="E4" s="84"/>
    </row>
    <row r="5" s="49" customFormat="1" customHeight="1" spans="1:5">
      <c r="A5" s="85" t="s">
        <v>48</v>
      </c>
      <c r="B5" s="85" t="s">
        <v>49</v>
      </c>
      <c r="C5" s="85" t="s">
        <v>8</v>
      </c>
      <c r="D5" s="85" t="s">
        <v>79</v>
      </c>
      <c r="E5" s="85" t="s">
        <v>80</v>
      </c>
    </row>
    <row r="6" customHeight="1" spans="1:5">
      <c r="A6" s="86">
        <v>30101</v>
      </c>
      <c r="B6" s="87" t="s">
        <v>81</v>
      </c>
      <c r="C6" s="88">
        <f>D6+E6</f>
        <v>9375358.8</v>
      </c>
      <c r="D6" s="88">
        <v>9375358.8</v>
      </c>
      <c r="E6" s="89"/>
    </row>
    <row r="7" customHeight="1" spans="1:5">
      <c r="A7" s="86">
        <v>30102</v>
      </c>
      <c r="B7" s="87" t="s">
        <v>82</v>
      </c>
      <c r="C7" s="88">
        <f t="shared" ref="C7:C23" si="0">D7+E7</f>
        <v>7638096</v>
      </c>
      <c r="D7" s="88">
        <v>7638096</v>
      </c>
      <c r="E7" s="90"/>
    </row>
    <row r="8" customHeight="1" spans="1:5">
      <c r="A8" s="86">
        <v>30103</v>
      </c>
      <c r="B8" s="87" t="s">
        <v>83</v>
      </c>
      <c r="C8" s="88">
        <f t="shared" si="0"/>
        <v>431090</v>
      </c>
      <c r="D8" s="88">
        <v>431090</v>
      </c>
      <c r="E8" s="90"/>
    </row>
    <row r="9" customHeight="1" spans="1:5">
      <c r="A9" s="86">
        <v>30107</v>
      </c>
      <c r="B9" s="87" t="s">
        <v>84</v>
      </c>
      <c r="C9" s="88">
        <f t="shared" si="0"/>
        <v>4004700</v>
      </c>
      <c r="D9" s="88">
        <v>4004700</v>
      </c>
      <c r="E9" s="90"/>
    </row>
    <row r="10" customHeight="1" spans="1:5">
      <c r="A10" s="86">
        <v>30108</v>
      </c>
      <c r="B10" s="87" t="s">
        <v>85</v>
      </c>
      <c r="C10" s="88">
        <f t="shared" si="0"/>
        <v>3160573.7</v>
      </c>
      <c r="D10" s="88">
        <v>3160573.7</v>
      </c>
      <c r="E10" s="90"/>
    </row>
    <row r="11" customHeight="1" spans="1:5">
      <c r="A11" s="86">
        <v>30110</v>
      </c>
      <c r="B11" s="87" t="s">
        <v>86</v>
      </c>
      <c r="C11" s="88">
        <f t="shared" si="0"/>
        <v>1679054.8</v>
      </c>
      <c r="D11" s="88">
        <v>1679054.8</v>
      </c>
      <c r="E11" s="90"/>
    </row>
    <row r="12" customHeight="1" spans="1:5">
      <c r="A12" s="86">
        <v>30111</v>
      </c>
      <c r="B12" s="87" t="s">
        <v>87</v>
      </c>
      <c r="C12" s="88">
        <f t="shared" si="0"/>
        <v>2143010.5</v>
      </c>
      <c r="D12" s="88">
        <v>2143010.5</v>
      </c>
      <c r="E12" s="90"/>
    </row>
    <row r="13" customHeight="1" spans="1:5">
      <c r="A13" s="86">
        <v>30112</v>
      </c>
      <c r="B13" s="87" t="s">
        <v>88</v>
      </c>
      <c r="C13" s="88">
        <f t="shared" si="0"/>
        <v>118521.7</v>
      </c>
      <c r="D13" s="88">
        <v>118521.7</v>
      </c>
      <c r="E13" s="90"/>
    </row>
    <row r="14" customHeight="1" spans="1:5">
      <c r="A14" s="86">
        <v>30113</v>
      </c>
      <c r="B14" s="87" t="s">
        <v>74</v>
      </c>
      <c r="C14" s="88">
        <f t="shared" si="0"/>
        <v>2571612.6</v>
      </c>
      <c r="D14" s="88">
        <v>2571612.6</v>
      </c>
      <c r="E14" s="90"/>
    </row>
    <row r="15" customHeight="1" spans="1:5">
      <c r="A15" s="86">
        <v>30199</v>
      </c>
      <c r="B15" s="87" t="s">
        <v>89</v>
      </c>
      <c r="C15" s="88">
        <f t="shared" si="0"/>
        <v>180786.5</v>
      </c>
      <c r="D15" s="88">
        <v>180786.5</v>
      </c>
      <c r="E15" s="90"/>
    </row>
    <row r="16" customHeight="1" spans="1:7">
      <c r="A16" s="86">
        <v>30201</v>
      </c>
      <c r="B16" s="87" t="s">
        <v>90</v>
      </c>
      <c r="C16" s="88">
        <f t="shared" si="0"/>
        <v>2416788</v>
      </c>
      <c r="D16" s="90"/>
      <c r="E16" s="91">
        <v>2416788</v>
      </c>
      <c r="F16" s="92"/>
      <c r="G16" s="93"/>
    </row>
    <row r="17" customHeight="1" spans="1:5">
      <c r="A17" s="86">
        <v>30207</v>
      </c>
      <c r="B17" s="87" t="s">
        <v>91</v>
      </c>
      <c r="C17" s="88">
        <f t="shared" si="0"/>
        <v>303600</v>
      </c>
      <c r="D17" s="88">
        <v>303600</v>
      </c>
      <c r="E17" s="94"/>
    </row>
    <row r="18" customHeight="1" spans="1:5">
      <c r="A18" s="86">
        <v>30228</v>
      </c>
      <c r="B18" s="87" t="s">
        <v>92</v>
      </c>
      <c r="C18" s="88">
        <f t="shared" si="0"/>
        <v>428602.1</v>
      </c>
      <c r="D18" s="90"/>
      <c r="E18" s="91">
        <v>428602.1</v>
      </c>
    </row>
    <row r="19" customHeight="1" spans="1:5">
      <c r="A19" s="86">
        <v>30229</v>
      </c>
      <c r="B19" s="87" t="s">
        <v>93</v>
      </c>
      <c r="C19" s="88">
        <f t="shared" si="0"/>
        <v>7581.6</v>
      </c>
      <c r="D19" s="90"/>
      <c r="E19" s="91">
        <v>7581.6</v>
      </c>
    </row>
    <row r="20" customHeight="1" spans="1:5">
      <c r="A20" s="86">
        <v>30231</v>
      </c>
      <c r="B20" s="87" t="s">
        <v>94</v>
      </c>
      <c r="C20" s="88">
        <f t="shared" si="0"/>
        <v>76000</v>
      </c>
      <c r="D20" s="90"/>
      <c r="E20" s="91">
        <v>76000</v>
      </c>
    </row>
    <row r="21" customHeight="1" spans="1:5">
      <c r="A21" s="86">
        <v>30239</v>
      </c>
      <c r="B21" s="87" t="s">
        <v>95</v>
      </c>
      <c r="C21" s="88">
        <f t="shared" si="0"/>
        <v>915960</v>
      </c>
      <c r="D21" s="88"/>
      <c r="E21" s="94">
        <v>915960</v>
      </c>
    </row>
    <row r="22" customHeight="1" spans="1:5">
      <c r="A22" s="86">
        <v>30305</v>
      </c>
      <c r="B22" s="87" t="s">
        <v>96</v>
      </c>
      <c r="C22" s="88">
        <f t="shared" si="0"/>
        <v>131155.2</v>
      </c>
      <c r="D22" s="88">
        <v>131155.2</v>
      </c>
      <c r="E22" s="90"/>
    </row>
    <row r="23" customHeight="1" spans="1:5">
      <c r="A23" s="85" t="s">
        <v>8</v>
      </c>
      <c r="B23" s="85"/>
      <c r="C23" s="88">
        <f t="shared" si="0"/>
        <v>35582491.5</v>
      </c>
      <c r="D23" s="95">
        <f>SUM(D6:D22)</f>
        <v>31737559.8</v>
      </c>
      <c r="E23" s="95">
        <f>SUM(E6:E22)</f>
        <v>3844931.7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F12" sqref="F12"/>
    </sheetView>
  </sheetViews>
  <sheetFormatPr defaultColWidth="15.6666666666667" defaultRowHeight="24.9" customHeight="1"/>
  <cols>
    <col min="1" max="1" width="11.6666666666667" customWidth="1"/>
    <col min="2" max="2" width="12.775" customWidth="1"/>
    <col min="3" max="3" width="12.6666666666667" customWidth="1"/>
    <col min="6" max="6" width="12.8833333333333" customWidth="1"/>
    <col min="7" max="7" width="12.2166666666667" customWidth="1"/>
    <col min="8" max="8" width="12.4416666666667" customWidth="1"/>
    <col min="9" max="9" width="12.2166666666667" customWidth="1"/>
    <col min="12" max="12" width="12" customWidth="1"/>
  </cols>
  <sheetData>
    <row r="1" customHeight="1" spans="1:1">
      <c r="A1" t="s">
        <v>97</v>
      </c>
    </row>
    <row r="2" ht="34.5" customHeight="1" spans="1:12">
      <c r="A2" s="36" t="s">
        <v>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37" t="s">
        <v>2</v>
      </c>
      <c r="L3" s="50" t="s">
        <v>3</v>
      </c>
    </row>
    <row r="4" ht="29.25" customHeight="1" spans="1:12">
      <c r="A4" s="42" t="s">
        <v>99</v>
      </c>
      <c r="B4" s="42"/>
      <c r="C4" s="42"/>
      <c r="D4" s="42"/>
      <c r="E4" s="42"/>
      <c r="F4" s="42"/>
      <c r="G4" s="42" t="s">
        <v>47</v>
      </c>
      <c r="H4" s="42"/>
      <c r="I4" s="42"/>
      <c r="J4" s="42"/>
      <c r="K4" s="42"/>
      <c r="L4" s="42"/>
    </row>
    <row r="5" s="69" customFormat="1" customHeight="1" spans="1:12">
      <c r="A5" s="71" t="s">
        <v>8</v>
      </c>
      <c r="B5" s="71" t="s">
        <v>100</v>
      </c>
      <c r="C5" s="71" t="s">
        <v>101</v>
      </c>
      <c r="D5" s="71"/>
      <c r="E5" s="71"/>
      <c r="F5" s="71" t="s">
        <v>102</v>
      </c>
      <c r="G5" s="71" t="s">
        <v>8</v>
      </c>
      <c r="H5" s="71" t="s">
        <v>100</v>
      </c>
      <c r="I5" s="71" t="s">
        <v>101</v>
      </c>
      <c r="J5" s="71"/>
      <c r="K5" s="71"/>
      <c r="L5" s="71" t="s">
        <v>102</v>
      </c>
    </row>
    <row r="6" s="69" customFormat="1" customHeight="1" spans="1:12">
      <c r="A6" s="71"/>
      <c r="B6" s="71"/>
      <c r="C6" s="71" t="s">
        <v>50</v>
      </c>
      <c r="D6" s="71" t="s">
        <v>103</v>
      </c>
      <c r="E6" s="71" t="s">
        <v>104</v>
      </c>
      <c r="F6" s="71"/>
      <c r="G6" s="71"/>
      <c r="H6" s="71"/>
      <c r="I6" s="71" t="s">
        <v>50</v>
      </c>
      <c r="J6" s="71" t="s">
        <v>103</v>
      </c>
      <c r="K6" s="71" t="s">
        <v>104</v>
      </c>
      <c r="L6" s="71"/>
    </row>
    <row r="7" ht="39" customHeight="1" spans="1:12">
      <c r="A7" s="72">
        <f>B7+C7+F7</f>
        <v>490000</v>
      </c>
      <c r="B7" s="59"/>
      <c r="C7" s="72">
        <f>D7+E7</f>
        <v>410000</v>
      </c>
      <c r="D7" s="72">
        <v>180000</v>
      </c>
      <c r="E7" s="72">
        <v>230000</v>
      </c>
      <c r="F7" s="72">
        <v>80000</v>
      </c>
      <c r="G7" s="72">
        <f>H7+I7+L7</f>
        <v>490000</v>
      </c>
      <c r="H7" s="59"/>
      <c r="I7" s="72">
        <f>J7+K7</f>
        <v>410000</v>
      </c>
      <c r="J7" s="72">
        <v>180000</v>
      </c>
      <c r="K7" s="72">
        <v>230000</v>
      </c>
      <c r="L7" s="72">
        <v>80000</v>
      </c>
    </row>
    <row r="8" ht="40.5" customHeight="1" spans="1:1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customHeight="1" spans="1:1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ht="26.25" customHeight="1" spans="1:1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workbookViewId="0">
      <selection activeCell="B12" sqref="B12"/>
    </sheetView>
  </sheetViews>
  <sheetFormatPr defaultColWidth="15.6666666666667" defaultRowHeight="24.9" customHeight="1" outlineLevelCol="5"/>
  <cols>
    <col min="1" max="1" width="12.4416666666667" style="73" customWidth="1"/>
    <col min="2" max="2" width="29.2166666666667" customWidth="1"/>
    <col min="3" max="3" width="17.6666666666667" customWidth="1"/>
    <col min="4" max="4" width="13.8833333333333" customWidth="1"/>
    <col min="5" max="5" width="18" customWidth="1"/>
  </cols>
  <sheetData>
    <row r="1" customHeight="1" spans="1:1">
      <c r="A1" t="s">
        <v>105</v>
      </c>
    </row>
    <row r="2" s="74" customFormat="1" ht="47.25" customHeight="1" spans="1:5">
      <c r="A2" s="36" t="s">
        <v>106</v>
      </c>
      <c r="B2" s="36"/>
      <c r="C2" s="36"/>
      <c r="D2" s="36"/>
      <c r="E2" s="36"/>
    </row>
    <row r="3" customHeight="1" spans="1:5">
      <c r="A3" s="37" t="s">
        <v>2</v>
      </c>
      <c r="E3" s="50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9" customFormat="1" customHeight="1" spans="1:5">
      <c r="A5" s="42" t="s">
        <v>48</v>
      </c>
      <c r="B5" s="42" t="s">
        <v>49</v>
      </c>
      <c r="C5" s="42" t="s">
        <v>50</v>
      </c>
      <c r="D5" s="42" t="s">
        <v>51</v>
      </c>
      <c r="E5" s="42" t="s">
        <v>52</v>
      </c>
    </row>
    <row r="6" customHeight="1" spans="1:5">
      <c r="A6" s="75">
        <v>2120806</v>
      </c>
      <c r="B6" s="76" t="s">
        <v>107</v>
      </c>
      <c r="C6" s="77">
        <v>3500000</v>
      </c>
      <c r="D6" s="78"/>
      <c r="E6" s="77">
        <v>3500000</v>
      </c>
    </row>
    <row r="7" s="49" customFormat="1" customHeight="1" spans="1:5">
      <c r="A7" s="79">
        <v>2120899</v>
      </c>
      <c r="B7" s="79" t="s">
        <v>108</v>
      </c>
      <c r="C7" s="80">
        <v>130640000</v>
      </c>
      <c r="D7" s="81"/>
      <c r="E7" s="80">
        <v>130640000</v>
      </c>
    </row>
    <row r="8" customHeight="1" spans="1:6">
      <c r="A8" s="75">
        <v>21211</v>
      </c>
      <c r="B8" s="76" t="s">
        <v>109</v>
      </c>
      <c r="C8" s="78">
        <f>D8+E8</f>
        <v>2000000</v>
      </c>
      <c r="D8" s="78"/>
      <c r="E8" s="77">
        <v>2000000</v>
      </c>
      <c r="F8" s="82"/>
    </row>
    <row r="9" customHeight="1" spans="1:5">
      <c r="A9" s="79" t="s">
        <v>8</v>
      </c>
      <c r="B9" s="79"/>
      <c r="C9" s="83">
        <f>SUM(C6:C8)</f>
        <v>136140000</v>
      </c>
      <c r="D9" s="83">
        <f t="shared" ref="D9:E9" si="0">SUM(D6:D8)</f>
        <v>0</v>
      </c>
      <c r="E9" s="83">
        <f t="shared" si="0"/>
        <v>136140000</v>
      </c>
    </row>
  </sheetData>
  <mergeCells count="4">
    <mergeCell ref="A2:E2"/>
    <mergeCell ref="A4:B4"/>
    <mergeCell ref="C4:E4"/>
    <mergeCell ref="A9:B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2" sqref="$A12:$XFD14"/>
    </sheetView>
  </sheetViews>
  <sheetFormatPr defaultColWidth="15.6666666666667" defaultRowHeight="24.9" customHeight="1"/>
  <cols>
    <col min="1" max="1" width="9.66666666666667" customWidth="1"/>
    <col min="2" max="2" width="12.775" customWidth="1"/>
    <col min="3" max="3" width="12.6666666666667" customWidth="1"/>
    <col min="6" max="6" width="12.8833333333333" customWidth="1"/>
    <col min="7" max="7" width="10.3333333333333" customWidth="1"/>
    <col min="8" max="8" width="12.4416666666667" customWidth="1"/>
    <col min="9" max="9" width="12.2166666666667" customWidth="1"/>
    <col min="12" max="12" width="12" customWidth="1"/>
  </cols>
  <sheetData>
    <row r="1" customHeight="1" spans="1:1">
      <c r="A1" t="s">
        <v>110</v>
      </c>
    </row>
    <row r="2" ht="34.5" customHeight="1" spans="1:12">
      <c r="A2" s="70" t="s">
        <v>111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customHeight="1" spans="1:12">
      <c r="A3" s="37" t="s">
        <v>2</v>
      </c>
      <c r="L3" s="50" t="s">
        <v>3</v>
      </c>
    </row>
    <row r="4" ht="29.25" customHeight="1" spans="1:12">
      <c r="A4" s="42" t="s">
        <v>99</v>
      </c>
      <c r="B4" s="42"/>
      <c r="C4" s="42"/>
      <c r="D4" s="42"/>
      <c r="E4" s="42"/>
      <c r="F4" s="42"/>
      <c r="G4" s="42" t="s">
        <v>47</v>
      </c>
      <c r="H4" s="42"/>
      <c r="I4" s="42"/>
      <c r="J4" s="42"/>
      <c r="K4" s="42"/>
      <c r="L4" s="42"/>
    </row>
    <row r="5" s="69" customFormat="1" customHeight="1" spans="1:12">
      <c r="A5" s="71" t="s">
        <v>8</v>
      </c>
      <c r="B5" s="71" t="s">
        <v>100</v>
      </c>
      <c r="C5" s="71" t="s">
        <v>101</v>
      </c>
      <c r="D5" s="71"/>
      <c r="E5" s="71"/>
      <c r="F5" s="71" t="s">
        <v>102</v>
      </c>
      <c r="G5" s="71" t="s">
        <v>8</v>
      </c>
      <c r="H5" s="71" t="s">
        <v>100</v>
      </c>
      <c r="I5" s="71" t="s">
        <v>101</v>
      </c>
      <c r="J5" s="71"/>
      <c r="K5" s="71"/>
      <c r="L5" s="71" t="s">
        <v>102</v>
      </c>
    </row>
    <row r="6" s="69" customFormat="1" customHeight="1" spans="1:12">
      <c r="A6" s="71"/>
      <c r="B6" s="71"/>
      <c r="C6" s="71" t="s">
        <v>50</v>
      </c>
      <c r="D6" s="71" t="s">
        <v>103</v>
      </c>
      <c r="E6" s="71" t="s">
        <v>104</v>
      </c>
      <c r="F6" s="71"/>
      <c r="G6" s="71"/>
      <c r="H6" s="71"/>
      <c r="I6" s="71" t="s">
        <v>50</v>
      </c>
      <c r="J6" s="71" t="s">
        <v>103</v>
      </c>
      <c r="K6" s="71" t="s">
        <v>104</v>
      </c>
      <c r="L6" s="71"/>
    </row>
    <row r="7" ht="39" customHeight="1" spans="1:12">
      <c r="A7" s="59"/>
      <c r="B7" s="59"/>
      <c r="C7" s="72"/>
      <c r="D7" s="72"/>
      <c r="E7" s="72"/>
      <c r="F7" s="72"/>
      <c r="G7" s="59"/>
      <c r="H7" s="59"/>
      <c r="I7" s="72"/>
      <c r="J7" s="72"/>
      <c r="K7" s="72"/>
      <c r="L7" s="72"/>
    </row>
    <row r="8" ht="40.5" customHeight="1" spans="1:1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customHeight="1" spans="1:1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ht="26.25" customHeight="1" spans="1:1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A1" sqref="A1"/>
    </sheetView>
  </sheetViews>
  <sheetFormatPr defaultColWidth="9" defaultRowHeight="24.9" customHeight="1" outlineLevelCol="3"/>
  <cols>
    <col min="1" max="1" width="37.4416666666667" customWidth="1"/>
    <col min="2" max="2" width="18.775" customWidth="1"/>
    <col min="3" max="3" width="36.1083333333333" customWidth="1"/>
    <col min="4" max="4" width="19" customWidth="1"/>
  </cols>
  <sheetData>
    <row r="1" customHeight="1" spans="1:1">
      <c r="A1" t="s">
        <v>112</v>
      </c>
    </row>
    <row r="2" ht="40.5" customHeight="1" spans="1:4">
      <c r="A2" s="36" t="s">
        <v>113</v>
      </c>
      <c r="B2" s="36"/>
      <c r="C2" s="36"/>
      <c r="D2" s="36"/>
    </row>
    <row r="3" customHeight="1" spans="1:4">
      <c r="A3" s="37" t="s">
        <v>2</v>
      </c>
      <c r="D3" s="50" t="s">
        <v>3</v>
      </c>
    </row>
    <row r="4" customHeight="1" spans="1:4">
      <c r="A4" s="62" t="s">
        <v>114</v>
      </c>
      <c r="B4" s="62"/>
      <c r="C4" s="62" t="s">
        <v>115</v>
      </c>
      <c r="D4" s="62"/>
    </row>
    <row r="5" customHeight="1" spans="1:4">
      <c r="A5" s="62" t="s">
        <v>116</v>
      </c>
      <c r="B5" s="62" t="s">
        <v>117</v>
      </c>
      <c r="C5" s="62" t="s">
        <v>116</v>
      </c>
      <c r="D5" s="62" t="s">
        <v>117</v>
      </c>
    </row>
    <row r="6" ht="20.1" customHeight="1" spans="1:4">
      <c r="A6" s="59" t="s">
        <v>13</v>
      </c>
      <c r="B6" s="44">
        <v>71949291.5</v>
      </c>
      <c r="C6" s="63" t="s">
        <v>14</v>
      </c>
      <c r="D6" s="58"/>
    </row>
    <row r="7" ht="20.1" customHeight="1" spans="1:4">
      <c r="A7" s="59" t="s">
        <v>15</v>
      </c>
      <c r="B7" s="44">
        <v>136140000</v>
      </c>
      <c r="C7" s="63" t="s">
        <v>16</v>
      </c>
      <c r="D7" s="58"/>
    </row>
    <row r="8" ht="20.1" customHeight="1" spans="1:4">
      <c r="A8" s="64"/>
      <c r="B8" s="65"/>
      <c r="C8" s="63" t="s">
        <v>17</v>
      </c>
      <c r="D8" s="58"/>
    </row>
    <row r="9" ht="20.1" customHeight="1" spans="1:4">
      <c r="A9" s="64"/>
      <c r="B9" s="65"/>
      <c r="C9" s="63" t="s">
        <v>18</v>
      </c>
      <c r="D9" s="58"/>
    </row>
    <row r="10" ht="20.1" customHeight="1" spans="1:4">
      <c r="A10" s="64"/>
      <c r="B10" s="65"/>
      <c r="C10" s="63" t="s">
        <v>19</v>
      </c>
      <c r="D10" s="58"/>
    </row>
    <row r="11" ht="20.1" customHeight="1" spans="1:4">
      <c r="A11" s="64"/>
      <c r="B11" s="65"/>
      <c r="C11" s="63" t="s">
        <v>20</v>
      </c>
      <c r="D11" s="58"/>
    </row>
    <row r="12" ht="20.1" customHeight="1" spans="1:4">
      <c r="A12" s="64"/>
      <c r="B12" s="65"/>
      <c r="C12" s="63" t="s">
        <v>21</v>
      </c>
      <c r="D12" s="44"/>
    </row>
    <row r="13" ht="20.1" customHeight="1" spans="1:4">
      <c r="A13" s="64"/>
      <c r="B13" s="65"/>
      <c r="C13" s="63" t="s">
        <v>22</v>
      </c>
      <c r="D13" s="44">
        <v>3291728.9</v>
      </c>
    </row>
    <row r="14" ht="20.1" customHeight="1" spans="1:4">
      <c r="A14" s="64"/>
      <c r="B14" s="65"/>
      <c r="C14" s="63" t="s">
        <v>23</v>
      </c>
      <c r="D14" s="44"/>
    </row>
    <row r="15" ht="20.1" customHeight="1" spans="1:4">
      <c r="A15" s="64"/>
      <c r="B15" s="65"/>
      <c r="C15" s="63" t="s">
        <v>24</v>
      </c>
      <c r="D15" s="44">
        <v>3822065.3</v>
      </c>
    </row>
    <row r="16" ht="20.1" customHeight="1" spans="1:4">
      <c r="A16" s="64"/>
      <c r="B16" s="65"/>
      <c r="C16" s="63" t="s">
        <v>25</v>
      </c>
      <c r="D16" s="44">
        <v>866800</v>
      </c>
    </row>
    <row r="17" ht="20.1" customHeight="1" spans="1:4">
      <c r="A17" s="64"/>
      <c r="B17" s="65"/>
      <c r="C17" s="63" t="s">
        <v>26</v>
      </c>
      <c r="D17" s="44">
        <v>139630000</v>
      </c>
    </row>
    <row r="18" ht="20.1" customHeight="1" spans="1:4">
      <c r="A18" s="64"/>
      <c r="B18" s="65"/>
      <c r="C18" s="63" t="s">
        <v>27</v>
      </c>
      <c r="D18" s="44">
        <v>4008192.3</v>
      </c>
    </row>
    <row r="19" ht="20.1" customHeight="1" spans="1:4">
      <c r="A19" s="64"/>
      <c r="B19" s="65"/>
      <c r="C19" s="63" t="s">
        <v>28</v>
      </c>
      <c r="D19" s="44"/>
    </row>
    <row r="20" ht="20.1" customHeight="1" spans="1:4">
      <c r="A20" s="64"/>
      <c r="B20" s="65"/>
      <c r="C20" s="63" t="s">
        <v>29</v>
      </c>
      <c r="D20" s="44"/>
    </row>
    <row r="21" ht="20.1" customHeight="1" spans="1:4">
      <c r="A21" s="64"/>
      <c r="B21" s="65"/>
      <c r="C21" s="63" t="s">
        <v>30</v>
      </c>
      <c r="D21" s="44"/>
    </row>
    <row r="22" ht="20.1" customHeight="1" spans="1:4">
      <c r="A22" s="64"/>
      <c r="B22" s="65"/>
      <c r="C22" s="63" t="s">
        <v>31</v>
      </c>
      <c r="D22" s="44"/>
    </row>
    <row r="23" ht="20.1" customHeight="1" spans="1:4">
      <c r="A23" s="66"/>
      <c r="B23" s="65"/>
      <c r="C23" s="63" t="s">
        <v>32</v>
      </c>
      <c r="D23" s="44"/>
    </row>
    <row r="24" ht="20.1" customHeight="1" spans="1:4">
      <c r="A24" s="66"/>
      <c r="B24" s="65"/>
      <c r="C24" s="63" t="s">
        <v>33</v>
      </c>
      <c r="D24" s="44">
        <v>53898892.4</v>
      </c>
    </row>
    <row r="25" ht="20.1" customHeight="1" spans="1:4">
      <c r="A25" s="66"/>
      <c r="B25" s="65"/>
      <c r="C25" s="63" t="s">
        <v>34</v>
      </c>
      <c r="D25" s="44">
        <v>2571612.6</v>
      </c>
    </row>
    <row r="26" ht="20.1" customHeight="1" spans="1:4">
      <c r="A26" s="66"/>
      <c r="B26" s="65"/>
      <c r="C26" s="63" t="s">
        <v>35</v>
      </c>
      <c r="D26" s="44"/>
    </row>
    <row r="27" ht="20.1" customHeight="1" spans="1:4">
      <c r="A27" s="66"/>
      <c r="B27" s="65"/>
      <c r="C27" s="63" t="s">
        <v>36</v>
      </c>
      <c r="D27" s="44"/>
    </row>
    <row r="28" ht="20.1" customHeight="1" spans="1:4">
      <c r="A28" s="66"/>
      <c r="B28" s="65"/>
      <c r="C28" s="63" t="s">
        <v>37</v>
      </c>
      <c r="D28" s="44"/>
    </row>
    <row r="29" ht="20.1" customHeight="1" spans="1:4">
      <c r="A29" s="66"/>
      <c r="B29" s="65"/>
      <c r="C29" s="63" t="s">
        <v>38</v>
      </c>
      <c r="D29" s="44"/>
    </row>
    <row r="30" ht="20.1" customHeight="1" spans="1:4">
      <c r="A30" s="66"/>
      <c r="B30" s="65"/>
      <c r="C30" s="63" t="s">
        <v>39</v>
      </c>
      <c r="D30" s="44"/>
    </row>
    <row r="31" ht="20.1" customHeight="1" spans="1:4">
      <c r="A31" s="66"/>
      <c r="B31" s="65"/>
      <c r="C31" s="63" t="s">
        <v>40</v>
      </c>
      <c r="D31" s="44"/>
    </row>
    <row r="32" ht="20.1" customHeight="1" spans="1:4">
      <c r="A32" s="67"/>
      <c r="B32" s="65"/>
      <c r="C32" s="63" t="s">
        <v>41</v>
      </c>
      <c r="D32" s="44"/>
    </row>
    <row r="33" ht="20.1" customHeight="1" spans="1:4">
      <c r="A33" s="66"/>
      <c r="B33" s="65"/>
      <c r="C33" s="68"/>
      <c r="D33" s="44"/>
    </row>
    <row r="34" ht="20.1" customHeight="1" spans="1:4">
      <c r="A34" s="62" t="s">
        <v>118</v>
      </c>
      <c r="B34" s="44">
        <f>SUM(B7+B6)</f>
        <v>208089291.5</v>
      </c>
      <c r="C34" s="62" t="s">
        <v>119</v>
      </c>
      <c r="D34" s="44">
        <f>SUM(D6:D33)</f>
        <v>208089291.5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G7" sqref="G7"/>
    </sheetView>
  </sheetViews>
  <sheetFormatPr defaultColWidth="15.6666666666667" defaultRowHeight="24.9" customHeight="1" outlineLevelRow="6"/>
  <cols>
    <col min="1" max="1" width="14.3333333333333" customWidth="1"/>
    <col min="2" max="2" width="17.1083333333333" customWidth="1"/>
    <col min="3" max="4" width="14.3333333333333" customWidth="1"/>
    <col min="5" max="5" width="19.8833333333333" customWidth="1"/>
    <col min="6" max="6" width="17.4416666666667" customWidth="1"/>
    <col min="7" max="7" width="19" customWidth="1"/>
    <col min="8" max="8" width="16.775" customWidth="1"/>
    <col min="9" max="9" width="17.3333333333333" customWidth="1"/>
    <col min="10" max="10" width="14.3333333333333" customWidth="1"/>
    <col min="11" max="11" width="20" customWidth="1"/>
    <col min="12" max="12" width="14.3333333333333" customWidth="1"/>
  </cols>
  <sheetData>
    <row r="1" customHeight="1" spans="1:1">
      <c r="A1" t="s">
        <v>120</v>
      </c>
    </row>
    <row r="2" ht="35.25" customHeight="1" spans="1:12">
      <c r="A2" s="52" t="s">
        <v>121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customHeight="1" spans="1:12">
      <c r="A3" s="37"/>
      <c r="L3" s="61" t="s">
        <v>3</v>
      </c>
    </row>
    <row r="4" s="51" customFormat="1" ht="17.25" customHeight="1" spans="1:12">
      <c r="A4" s="53" t="s">
        <v>122</v>
      </c>
      <c r="B4" s="54" t="s">
        <v>123</v>
      </c>
      <c r="C4" s="54" t="s">
        <v>124</v>
      </c>
      <c r="D4" s="54" t="s">
        <v>125</v>
      </c>
      <c r="E4" s="54" t="s">
        <v>126</v>
      </c>
      <c r="F4" s="54" t="s">
        <v>127</v>
      </c>
      <c r="G4" s="54" t="s">
        <v>128</v>
      </c>
      <c r="H4" s="54" t="s">
        <v>129</v>
      </c>
      <c r="I4" s="54" t="s">
        <v>130</v>
      </c>
      <c r="J4" s="54" t="s">
        <v>131</v>
      </c>
      <c r="K4" s="54" t="s">
        <v>132</v>
      </c>
      <c r="L4" s="54" t="s">
        <v>133</v>
      </c>
    </row>
    <row r="5" s="51" customFormat="1" ht="17.25" customHeight="1" spans="1:12">
      <c r="A5" s="55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="51" customFormat="1" ht="17.25" customHeight="1" spans="1:12">
      <c r="A6" s="56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ht="57" customHeight="1" spans="1:12">
      <c r="A7" s="57"/>
      <c r="B7" s="58">
        <f>E7</f>
        <v>208089291.5</v>
      </c>
      <c r="C7" s="59"/>
      <c r="D7" s="59"/>
      <c r="E7" s="60">
        <f>F7+G7</f>
        <v>208089291.5</v>
      </c>
      <c r="F7" s="58">
        <v>71949291.5</v>
      </c>
      <c r="G7" s="58">
        <v>136140000</v>
      </c>
      <c r="H7" s="59"/>
      <c r="I7" s="59"/>
      <c r="J7" s="59"/>
      <c r="K7" s="59"/>
      <c r="L7" s="5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5"/>
  <sheetViews>
    <sheetView workbookViewId="0">
      <selection activeCell="A1" sqref="A1"/>
    </sheetView>
  </sheetViews>
  <sheetFormatPr defaultColWidth="15.6666666666667" defaultRowHeight="24.9" customHeight="1"/>
  <cols>
    <col min="1" max="1" width="11.775" customWidth="1"/>
    <col min="3" max="3" width="17.8833333333333" customWidth="1"/>
    <col min="4" max="4" width="17.2166666666667" customWidth="1"/>
    <col min="5" max="5" width="16.8833333333333" customWidth="1"/>
    <col min="6" max="6" width="14.8833333333333" customWidth="1"/>
    <col min="7" max="7" width="17.2166666666667" customWidth="1"/>
    <col min="8" max="8" width="16.6666666666667" customWidth="1"/>
    <col min="9" max="9" width="16" customWidth="1"/>
  </cols>
  <sheetData>
    <row r="1" customHeight="1" spans="1:1">
      <c r="A1" t="s">
        <v>134</v>
      </c>
    </row>
    <row r="2" ht="31.5" customHeight="1" spans="1:9">
      <c r="A2" s="36" t="s">
        <v>135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37" t="s">
        <v>2</v>
      </c>
      <c r="I3" s="50" t="s">
        <v>3</v>
      </c>
    </row>
    <row r="4" s="35" customFormat="1" customHeight="1" spans="1:9">
      <c r="A4" s="38" t="s">
        <v>46</v>
      </c>
      <c r="B4" s="38"/>
      <c r="C4" s="39" t="s">
        <v>8</v>
      </c>
      <c r="D4" s="40" t="s">
        <v>51</v>
      </c>
      <c r="E4" s="41"/>
      <c r="F4" s="41"/>
      <c r="G4" s="39" t="s">
        <v>52</v>
      </c>
      <c r="H4" s="39"/>
      <c r="I4" s="39"/>
    </row>
    <row r="5" s="35" customFormat="1" ht="36.75" customHeight="1" spans="1:9">
      <c r="A5" s="38" t="s">
        <v>48</v>
      </c>
      <c r="B5" s="38" t="s">
        <v>49</v>
      </c>
      <c r="C5" s="39"/>
      <c r="D5" s="39" t="s">
        <v>50</v>
      </c>
      <c r="E5" s="42" t="s">
        <v>79</v>
      </c>
      <c r="F5" s="42" t="s">
        <v>80</v>
      </c>
      <c r="G5" s="39" t="s">
        <v>50</v>
      </c>
      <c r="H5" s="39" t="s">
        <v>136</v>
      </c>
      <c r="I5" s="39" t="s">
        <v>137</v>
      </c>
    </row>
    <row r="6" customHeight="1" spans="1:9">
      <c r="A6" s="43">
        <v>2080505</v>
      </c>
      <c r="B6" s="43" t="s">
        <v>53</v>
      </c>
      <c r="C6" s="44">
        <f>D6+G6</f>
        <v>3160573.7</v>
      </c>
      <c r="D6" s="44">
        <f>E6+F6</f>
        <v>3160573.7</v>
      </c>
      <c r="E6" s="45">
        <v>3160573.7</v>
      </c>
      <c r="F6" s="44"/>
      <c r="G6" s="44">
        <f>H6+I6</f>
        <v>0</v>
      </c>
      <c r="H6" s="44"/>
      <c r="I6" s="44"/>
    </row>
    <row r="7" customHeight="1" spans="1:9">
      <c r="A7" s="43">
        <v>2080899</v>
      </c>
      <c r="B7" s="43" t="s">
        <v>54</v>
      </c>
      <c r="C7" s="44">
        <f>D7+G7</f>
        <v>131155.2</v>
      </c>
      <c r="D7" s="44">
        <f t="shared" ref="D7:D31" si="0">E7+F7</f>
        <v>131155.2</v>
      </c>
      <c r="E7" s="45">
        <v>131155.2</v>
      </c>
      <c r="F7" s="44"/>
      <c r="G7" s="44">
        <f t="shared" ref="G7:G31" si="1">H7+I7</f>
        <v>0</v>
      </c>
      <c r="H7" s="44"/>
      <c r="I7" s="44"/>
    </row>
    <row r="8" customHeight="1" spans="1:9">
      <c r="A8" s="43">
        <v>2101101</v>
      </c>
      <c r="B8" s="43" t="s">
        <v>55</v>
      </c>
      <c r="C8" s="44">
        <f>D8+G8</f>
        <v>781528.3</v>
      </c>
      <c r="D8" s="44">
        <f t="shared" si="0"/>
        <v>781528.3</v>
      </c>
      <c r="E8" s="44">
        <v>781528.3</v>
      </c>
      <c r="F8" s="44"/>
      <c r="G8" s="44">
        <f t="shared" si="1"/>
        <v>0</v>
      </c>
      <c r="H8" s="44"/>
      <c r="I8" s="44"/>
    </row>
    <row r="9" customHeight="1" spans="1:9">
      <c r="A9" s="43">
        <v>2101102</v>
      </c>
      <c r="B9" s="43" t="s">
        <v>56</v>
      </c>
      <c r="C9" s="44">
        <f>D9+G9</f>
        <v>897526.5</v>
      </c>
      <c r="D9" s="44">
        <f t="shared" si="0"/>
        <v>897526.5</v>
      </c>
      <c r="E9" s="44">
        <v>897526.5</v>
      </c>
      <c r="F9" s="44"/>
      <c r="G9" s="44">
        <f t="shared" si="1"/>
        <v>0</v>
      </c>
      <c r="H9" s="44"/>
      <c r="I9" s="44"/>
    </row>
    <row r="10" customHeight="1" spans="1:9">
      <c r="A10" s="43">
        <v>2101103</v>
      </c>
      <c r="B10" s="43" t="s">
        <v>57</v>
      </c>
      <c r="C10" s="44">
        <f>D10+G10</f>
        <v>2143010.5</v>
      </c>
      <c r="D10" s="44">
        <f t="shared" si="0"/>
        <v>2143010.5</v>
      </c>
      <c r="E10" s="44">
        <v>2143010.5</v>
      </c>
      <c r="F10" s="44"/>
      <c r="G10" s="44">
        <f t="shared" si="1"/>
        <v>0</v>
      </c>
      <c r="H10" s="44"/>
      <c r="I10" s="44"/>
    </row>
    <row r="11" customHeight="1" spans="1:9">
      <c r="A11" s="43">
        <v>2110499</v>
      </c>
      <c r="B11" s="43" t="s">
        <v>58</v>
      </c>
      <c r="C11" s="44">
        <f t="shared" ref="C11:C31" si="2">D11+G11</f>
        <v>866800</v>
      </c>
      <c r="D11" s="44">
        <f t="shared" si="0"/>
        <v>0</v>
      </c>
      <c r="E11" s="44"/>
      <c r="F11" s="44"/>
      <c r="G11" s="44">
        <f t="shared" si="1"/>
        <v>866800</v>
      </c>
      <c r="H11" s="44">
        <v>866800</v>
      </c>
      <c r="I11" s="44"/>
    </row>
    <row r="12" customHeight="1" spans="1:9">
      <c r="A12" s="43">
        <v>2120199</v>
      </c>
      <c r="B12" s="43" t="s">
        <v>59</v>
      </c>
      <c r="C12" s="44">
        <f t="shared" si="2"/>
        <v>500000</v>
      </c>
      <c r="D12" s="44">
        <f t="shared" si="0"/>
        <v>0</v>
      </c>
      <c r="E12" s="44"/>
      <c r="F12" s="44"/>
      <c r="G12" s="44">
        <f t="shared" si="1"/>
        <v>500000</v>
      </c>
      <c r="H12" s="44">
        <v>500000</v>
      </c>
      <c r="I12" s="44"/>
    </row>
    <row r="13" customHeight="1" spans="1:9">
      <c r="A13" s="43">
        <v>2120201</v>
      </c>
      <c r="B13" s="43" t="s">
        <v>60</v>
      </c>
      <c r="C13" s="44">
        <f t="shared" si="2"/>
        <v>1820000</v>
      </c>
      <c r="D13" s="44">
        <f t="shared" si="0"/>
        <v>0</v>
      </c>
      <c r="E13" s="44"/>
      <c r="F13" s="44"/>
      <c r="G13" s="44">
        <f t="shared" si="1"/>
        <v>1820000</v>
      </c>
      <c r="H13" s="44">
        <v>1820000</v>
      </c>
      <c r="I13" s="44"/>
    </row>
    <row r="14" customHeight="1" spans="1:9">
      <c r="A14" s="46">
        <v>2120806</v>
      </c>
      <c r="B14" s="46" t="s">
        <v>107</v>
      </c>
      <c r="C14" s="47">
        <f t="shared" si="2"/>
        <v>3500000</v>
      </c>
      <c r="D14" s="47">
        <f t="shared" si="0"/>
        <v>0</v>
      </c>
      <c r="E14" s="47"/>
      <c r="F14" s="47"/>
      <c r="G14" s="47">
        <f t="shared" si="1"/>
        <v>3500000</v>
      </c>
      <c r="H14" s="47">
        <v>3500000</v>
      </c>
      <c r="I14" s="47"/>
    </row>
    <row r="15" customHeight="1" spans="1:9">
      <c r="A15" s="46">
        <v>2120899</v>
      </c>
      <c r="B15" s="46" t="s">
        <v>108</v>
      </c>
      <c r="C15" s="47">
        <f t="shared" si="2"/>
        <v>130640000</v>
      </c>
      <c r="D15" s="47">
        <f t="shared" si="0"/>
        <v>0</v>
      </c>
      <c r="E15" s="47"/>
      <c r="F15" s="47"/>
      <c r="G15" s="47">
        <f t="shared" si="1"/>
        <v>130640000</v>
      </c>
      <c r="H15" s="47">
        <v>130640000</v>
      </c>
      <c r="I15" s="47"/>
    </row>
    <row r="16" customHeight="1" spans="1:9">
      <c r="A16" s="46">
        <v>21211</v>
      </c>
      <c r="B16" s="46" t="s">
        <v>109</v>
      </c>
      <c r="C16" s="47">
        <f t="shared" si="2"/>
        <v>2000000</v>
      </c>
      <c r="D16" s="47">
        <f t="shared" si="0"/>
        <v>0</v>
      </c>
      <c r="E16" s="47"/>
      <c r="F16" s="47"/>
      <c r="G16" s="47">
        <f t="shared" si="1"/>
        <v>2000000</v>
      </c>
      <c r="H16" s="47">
        <v>2000000</v>
      </c>
      <c r="I16" s="47"/>
    </row>
    <row r="17" customHeight="1" spans="1:9">
      <c r="A17" s="43">
        <v>2129901</v>
      </c>
      <c r="B17" s="43" t="s">
        <v>61</v>
      </c>
      <c r="C17" s="44">
        <f t="shared" si="2"/>
        <v>1170000</v>
      </c>
      <c r="D17" s="44">
        <f t="shared" si="0"/>
        <v>0</v>
      </c>
      <c r="E17" s="44"/>
      <c r="F17" s="44"/>
      <c r="G17" s="44">
        <f t="shared" si="1"/>
        <v>1170000</v>
      </c>
      <c r="H17" s="44"/>
      <c r="I17" s="44">
        <v>1170000</v>
      </c>
    </row>
    <row r="18" customHeight="1" spans="1:9">
      <c r="A18" s="46">
        <v>2130104</v>
      </c>
      <c r="B18" s="46" t="s">
        <v>62</v>
      </c>
      <c r="C18" s="47">
        <f t="shared" si="2"/>
        <v>208192.3</v>
      </c>
      <c r="D18" s="47">
        <f t="shared" si="0"/>
        <v>208192.3</v>
      </c>
      <c r="E18" s="47"/>
      <c r="F18" s="47">
        <v>208192.3</v>
      </c>
      <c r="G18" s="44">
        <f t="shared" si="1"/>
        <v>0</v>
      </c>
      <c r="H18" s="44"/>
      <c r="I18" s="44"/>
    </row>
    <row r="19" customHeight="1" spans="1:9">
      <c r="A19" s="43">
        <v>2130108</v>
      </c>
      <c r="B19" s="43" t="s">
        <v>63</v>
      </c>
      <c r="C19" s="44">
        <f t="shared" si="2"/>
        <v>800000</v>
      </c>
      <c r="D19" s="44">
        <f t="shared" si="0"/>
        <v>0</v>
      </c>
      <c r="E19" s="44"/>
      <c r="F19" s="44"/>
      <c r="G19" s="44">
        <f t="shared" si="1"/>
        <v>800000</v>
      </c>
      <c r="H19" s="44"/>
      <c r="I19" s="44">
        <v>800000</v>
      </c>
    </row>
    <row r="20" customHeight="1" spans="1:9">
      <c r="A20" s="43">
        <v>2130153</v>
      </c>
      <c r="B20" s="43" t="s">
        <v>64</v>
      </c>
      <c r="C20" s="44">
        <f t="shared" si="2"/>
        <v>500000</v>
      </c>
      <c r="D20" s="44">
        <f t="shared" si="0"/>
        <v>0</v>
      </c>
      <c r="E20" s="44"/>
      <c r="F20" s="44"/>
      <c r="G20" s="44">
        <f t="shared" si="1"/>
        <v>500000</v>
      </c>
      <c r="H20" s="44">
        <v>500000</v>
      </c>
      <c r="I20" s="44"/>
    </row>
    <row r="21" customHeight="1" spans="1:9">
      <c r="A21" s="43">
        <v>2130207</v>
      </c>
      <c r="B21" s="43" t="s">
        <v>65</v>
      </c>
      <c r="C21" s="44">
        <f t="shared" si="2"/>
        <v>1700000</v>
      </c>
      <c r="D21" s="44">
        <f t="shared" si="0"/>
        <v>0</v>
      </c>
      <c r="E21" s="44"/>
      <c r="F21" s="44"/>
      <c r="G21" s="44">
        <f t="shared" si="1"/>
        <v>1700000</v>
      </c>
      <c r="H21" s="44">
        <v>1700000</v>
      </c>
      <c r="I21" s="44"/>
    </row>
    <row r="22" customHeight="1" spans="1:9">
      <c r="A22" s="43">
        <v>2130210</v>
      </c>
      <c r="B22" s="43" t="s">
        <v>66</v>
      </c>
      <c r="C22" s="44">
        <f t="shared" si="2"/>
        <v>800000</v>
      </c>
      <c r="D22" s="44">
        <f t="shared" si="0"/>
        <v>0</v>
      </c>
      <c r="E22" s="44"/>
      <c r="F22" s="44"/>
      <c r="G22" s="44">
        <f t="shared" si="1"/>
        <v>800000</v>
      </c>
      <c r="H22" s="44">
        <v>800000</v>
      </c>
      <c r="I22" s="44"/>
    </row>
    <row r="23" customHeight="1" spans="1:9">
      <c r="A23" s="46">
        <v>2200101</v>
      </c>
      <c r="B23" s="46" t="s">
        <v>67</v>
      </c>
      <c r="C23" s="47">
        <f t="shared" si="2"/>
        <v>12402626</v>
      </c>
      <c r="D23" s="47">
        <f t="shared" si="0"/>
        <v>12402626</v>
      </c>
      <c r="E23" s="47">
        <v>10207972.8</v>
      </c>
      <c r="F23" s="47">
        <v>2194653.2</v>
      </c>
      <c r="G23" s="44">
        <f t="shared" si="1"/>
        <v>0</v>
      </c>
      <c r="H23" s="44"/>
      <c r="I23" s="44"/>
    </row>
    <row r="24" customHeight="1" spans="1:9">
      <c r="A24" s="43">
        <v>2200102</v>
      </c>
      <c r="B24" s="43" t="s">
        <v>68</v>
      </c>
      <c r="C24" s="44">
        <f t="shared" si="2"/>
        <v>10950000</v>
      </c>
      <c r="D24" s="44">
        <f t="shared" si="0"/>
        <v>0</v>
      </c>
      <c r="E24" s="44"/>
      <c r="F24" s="44"/>
      <c r="G24" s="44">
        <f t="shared" si="1"/>
        <v>10950000</v>
      </c>
      <c r="H24" s="44">
        <v>10200000</v>
      </c>
      <c r="I24" s="44">
        <v>750000</v>
      </c>
    </row>
    <row r="25" customHeight="1" spans="1:9">
      <c r="A25" s="43">
        <v>2200109</v>
      </c>
      <c r="B25" s="43" t="s">
        <v>69</v>
      </c>
      <c r="C25" s="44">
        <f t="shared" si="2"/>
        <v>5150000</v>
      </c>
      <c r="D25" s="44">
        <f t="shared" si="0"/>
        <v>0</v>
      </c>
      <c r="E25" s="44"/>
      <c r="F25" s="44"/>
      <c r="G25" s="44">
        <f t="shared" si="1"/>
        <v>5150000</v>
      </c>
      <c r="H25" s="44">
        <v>5150000</v>
      </c>
      <c r="I25" s="44"/>
    </row>
    <row r="26" customHeight="1" spans="1:9">
      <c r="A26" s="43">
        <v>2200112</v>
      </c>
      <c r="B26" s="43" t="s">
        <v>70</v>
      </c>
      <c r="C26" s="44">
        <f t="shared" si="2"/>
        <v>1990000</v>
      </c>
      <c r="D26" s="44">
        <f t="shared" si="0"/>
        <v>0</v>
      </c>
      <c r="E26" s="44"/>
      <c r="F26" s="44"/>
      <c r="G26" s="44">
        <f t="shared" si="1"/>
        <v>1990000</v>
      </c>
      <c r="H26" s="44"/>
      <c r="I26" s="44">
        <v>1990000</v>
      </c>
    </row>
    <row r="27" customHeight="1" spans="1:9">
      <c r="A27" s="43">
        <v>2200128</v>
      </c>
      <c r="B27" s="43" t="s">
        <v>71</v>
      </c>
      <c r="C27" s="44">
        <f t="shared" si="2"/>
        <v>250000</v>
      </c>
      <c r="D27" s="44">
        <f t="shared" si="0"/>
        <v>0</v>
      </c>
      <c r="E27" s="44"/>
      <c r="F27" s="44"/>
      <c r="G27" s="44">
        <f t="shared" si="1"/>
        <v>250000</v>
      </c>
      <c r="H27" s="44">
        <v>250000</v>
      </c>
      <c r="I27" s="44"/>
    </row>
    <row r="28" customHeight="1" spans="1:9">
      <c r="A28" s="46">
        <v>2200150</v>
      </c>
      <c r="B28" s="46" t="s">
        <v>62</v>
      </c>
      <c r="C28" s="47">
        <f t="shared" si="2"/>
        <v>12996052.8</v>
      </c>
      <c r="D28" s="47">
        <f t="shared" si="0"/>
        <v>12996052.8</v>
      </c>
      <c r="E28" s="47">
        <v>11410647.2</v>
      </c>
      <c r="F28" s="47">
        <v>1585405.6</v>
      </c>
      <c r="G28" s="44">
        <f t="shared" si="1"/>
        <v>0</v>
      </c>
      <c r="H28" s="44"/>
      <c r="I28" s="44"/>
    </row>
    <row r="29" customHeight="1" spans="1:9">
      <c r="A29" s="46">
        <v>2200199</v>
      </c>
      <c r="B29" s="46" t="s">
        <v>72</v>
      </c>
      <c r="C29" s="47">
        <f t="shared" si="2"/>
        <v>7810213.6</v>
      </c>
      <c r="D29" s="47">
        <f t="shared" si="0"/>
        <v>290213.6</v>
      </c>
      <c r="E29" s="47">
        <v>255305.6</v>
      </c>
      <c r="F29" s="47">
        <v>34908</v>
      </c>
      <c r="G29" s="44">
        <f t="shared" si="1"/>
        <v>7520000</v>
      </c>
      <c r="H29" s="44">
        <v>3640000</v>
      </c>
      <c r="I29" s="44">
        <v>3880000</v>
      </c>
    </row>
    <row r="30" customHeight="1" spans="1:9">
      <c r="A30" s="43">
        <v>2209901</v>
      </c>
      <c r="B30" s="43" t="s">
        <v>138</v>
      </c>
      <c r="C30" s="44">
        <f t="shared" si="2"/>
        <v>2350000</v>
      </c>
      <c r="D30" s="44">
        <f t="shared" si="0"/>
        <v>0</v>
      </c>
      <c r="E30" s="44"/>
      <c r="F30" s="44"/>
      <c r="G30" s="44">
        <f t="shared" si="1"/>
        <v>2350000</v>
      </c>
      <c r="H30" s="44"/>
      <c r="I30" s="44">
        <v>2350000</v>
      </c>
    </row>
    <row r="31" customHeight="1" spans="1:9">
      <c r="A31" s="43">
        <v>2210201</v>
      </c>
      <c r="B31" s="43" t="s">
        <v>74</v>
      </c>
      <c r="C31" s="44">
        <f t="shared" si="2"/>
        <v>2571612.6</v>
      </c>
      <c r="D31" s="44">
        <f t="shared" si="0"/>
        <v>2571612.6</v>
      </c>
      <c r="E31" s="44">
        <v>2571612.6</v>
      </c>
      <c r="F31" s="44"/>
      <c r="G31" s="44">
        <f t="shared" si="1"/>
        <v>0</v>
      </c>
      <c r="H31" s="44"/>
      <c r="I31" s="44"/>
    </row>
    <row r="32" customHeight="1" spans="1:9">
      <c r="A32" s="42" t="s">
        <v>8</v>
      </c>
      <c r="B32" s="42"/>
      <c r="C32" s="44">
        <f>SUM(C6:C31)</f>
        <v>208089291.5</v>
      </c>
      <c r="D32" s="44">
        <f t="shared" ref="D32:I32" si="3">SUM(D6:D31)</f>
        <v>35582491.5</v>
      </c>
      <c r="E32" s="44">
        <f t="shared" si="3"/>
        <v>31559332.4</v>
      </c>
      <c r="F32" s="44">
        <f t="shared" si="3"/>
        <v>4023159.1</v>
      </c>
      <c r="G32" s="44">
        <f t="shared" si="3"/>
        <v>172506800</v>
      </c>
      <c r="H32" s="44">
        <f t="shared" si="3"/>
        <v>161566800</v>
      </c>
      <c r="I32" s="44">
        <f t="shared" si="3"/>
        <v>10940000</v>
      </c>
    </row>
    <row r="33" ht="32.25" customHeight="1" spans="1:9">
      <c r="A33" s="48"/>
      <c r="B33" s="48"/>
      <c r="C33" s="48"/>
      <c r="D33" s="48"/>
      <c r="E33" s="48"/>
      <c r="F33" s="48"/>
      <c r="G33" s="48"/>
      <c r="H33" s="48"/>
      <c r="I33" s="48"/>
    </row>
    <row r="34" ht="30.75" customHeight="1" spans="1:9">
      <c r="A34" s="49"/>
      <c r="B34" s="49"/>
      <c r="C34" s="49"/>
      <c r="D34" s="49"/>
      <c r="E34" s="49"/>
      <c r="F34" s="49"/>
      <c r="G34" s="49"/>
      <c r="H34" s="49"/>
      <c r="I34" s="49"/>
    </row>
    <row r="35" customHeight="1" spans="7:7">
      <c r="G35" t="s">
        <v>139</v>
      </c>
    </row>
  </sheetData>
  <mergeCells count="8">
    <mergeCell ref="A2:I2"/>
    <mergeCell ref="A4:B4"/>
    <mergeCell ref="D4:F4"/>
    <mergeCell ref="G4:I4"/>
    <mergeCell ref="A32:B32"/>
    <mergeCell ref="A33:I33"/>
    <mergeCell ref="A34:I34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葛佩琳</cp:lastModifiedBy>
  <dcterms:created xsi:type="dcterms:W3CDTF">2017-01-10T03:02:00Z</dcterms:created>
  <cp:lastPrinted>2018-02-05T07:46:00Z</cp:lastPrinted>
  <dcterms:modified xsi:type="dcterms:W3CDTF">2020-09-03T07:52:40Z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