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T200001.521-办公设备采购</t>
        </r>
      </text>
    </comment>
    <comment ref="B7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成本控制在30万元内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完成采购及时率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完成办公家具、电脑等采购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提高办公效率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服务满意率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社会效益指标</t>
        </r>
      </text>
    </comment>
    <comment ref="K12" authorId="0">
      <text>
        <r>
          <rPr>
            <sz val="9"/>
            <rFont val="宋体"/>
            <charset val="134"/>
          </rPr>
          <t>提高办公效率</t>
        </r>
      </text>
    </comment>
    <comment ref="A13" authorId="0">
      <text>
        <r>
          <rPr>
            <sz val="9"/>
            <rFont val="宋体"/>
            <charset val="134"/>
          </rPr>
          <t>T201957.521-环卫设施维护费</t>
        </r>
      </text>
    </comment>
    <comment ref="B13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成本控制在55万元以内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按月及时维护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17座转运站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日产日清达成率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满意率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生态效益指标</t>
        </r>
      </text>
    </comment>
    <comment ref="K18" authorId="0">
      <text>
        <r>
          <rPr>
            <sz val="9"/>
            <rFont val="宋体"/>
            <charset val="134"/>
          </rPr>
          <t>减少环境污染率</t>
        </r>
      </text>
    </comment>
    <comment ref="A19" authorId="0">
      <text>
        <r>
          <rPr>
            <sz val="9"/>
            <rFont val="宋体"/>
            <charset val="134"/>
          </rPr>
          <t>T201958.521-建筑垃圾清运处置费</t>
        </r>
      </text>
    </comment>
    <comment ref="B19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成本控制在250万元以内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每月清理建筑垃圾等废弃物及围挡建筑垃圾消纳场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建筑垃圾清理吨数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达到减量化、无害化处理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满意率达80%以上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生态效益指标</t>
        </r>
      </text>
    </comment>
    <comment ref="K24" authorId="0">
      <text>
        <r>
          <rPr>
            <sz val="9"/>
            <rFont val="宋体"/>
            <charset val="134"/>
          </rPr>
          <t>减少污染</t>
        </r>
      </text>
    </comment>
    <comment ref="A25" authorId="0">
      <text>
        <r>
          <rPr>
            <sz val="9"/>
            <rFont val="宋体"/>
            <charset val="134"/>
          </rPr>
          <t>T203185.521-那大城区及16个居部环境卫生检查考核工作经费</t>
        </r>
      </text>
    </comment>
    <comment ref="B25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成本控制在217万元以内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每月组织检查考核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考察17个镇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提高人居环境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满意率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生态效益指标</t>
        </r>
      </text>
    </comment>
    <comment ref="K30" authorId="0">
      <text>
        <r>
          <rPr>
            <sz val="9"/>
            <rFont val="宋体"/>
            <charset val="134"/>
          </rPr>
          <t>减少环境污染</t>
        </r>
      </text>
    </comment>
    <comment ref="A31" authorId="0">
      <text>
        <r>
          <rPr>
            <sz val="9"/>
            <rFont val="宋体"/>
            <charset val="134"/>
          </rPr>
          <t>T203187.521-儋州市那大城区及16个居部环境卫生社会化服务运营服务费（2）</t>
        </r>
      </text>
    </comment>
    <comment ref="B31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31" authorId="0">
      <text>
        <r>
          <rPr>
            <sz val="9"/>
            <rFont val="宋体"/>
            <charset val="134"/>
          </rPr>
          <t>产出指标</t>
        </r>
      </text>
    </comment>
    <comment ref="J31" authorId="0">
      <text>
        <r>
          <rPr>
            <sz val="9"/>
            <rFont val="宋体"/>
            <charset val="134"/>
          </rPr>
          <t>成本指标</t>
        </r>
      </text>
    </comment>
    <comment ref="K31" authorId="0">
      <text>
        <r>
          <rPr>
            <sz val="9"/>
            <rFont val="宋体"/>
            <charset val="134"/>
          </rPr>
          <t>成本控制在9636万元以内</t>
        </r>
      </text>
    </comment>
    <comment ref="J32" authorId="0">
      <text>
        <r>
          <rPr>
            <sz val="9"/>
            <rFont val="宋体"/>
            <charset val="134"/>
          </rPr>
          <t>时效指标</t>
        </r>
      </text>
    </comment>
    <comment ref="K32" authorId="0">
      <text>
        <r>
          <rPr>
            <sz val="9"/>
            <rFont val="宋体"/>
            <charset val="134"/>
          </rPr>
          <t>按月考核</t>
        </r>
      </text>
    </comment>
    <comment ref="J33" authorId="0">
      <text>
        <r>
          <rPr>
            <sz val="9"/>
            <rFont val="宋体"/>
            <charset val="134"/>
          </rPr>
          <t>数量指标</t>
        </r>
      </text>
    </comment>
    <comment ref="K33" authorId="0">
      <text>
        <r>
          <rPr>
            <sz val="9"/>
            <rFont val="宋体"/>
            <charset val="134"/>
          </rPr>
          <t>保洁范围</t>
        </r>
      </text>
    </comment>
    <comment ref="J34" authorId="0">
      <text>
        <r>
          <rPr>
            <sz val="9"/>
            <rFont val="宋体"/>
            <charset val="134"/>
          </rPr>
          <t>质量指标</t>
        </r>
      </text>
    </comment>
    <comment ref="K34" authorId="0">
      <text>
        <r>
          <rPr>
            <sz val="9"/>
            <rFont val="宋体"/>
            <charset val="134"/>
          </rPr>
          <t>90分以上</t>
        </r>
      </text>
    </comment>
    <comment ref="I35" authorId="0">
      <text>
        <r>
          <rPr>
            <sz val="9"/>
            <rFont val="宋体"/>
            <charset val="134"/>
          </rPr>
          <t>满意度指标</t>
        </r>
      </text>
    </comment>
    <comment ref="J35" authorId="0">
      <text>
        <r>
          <rPr>
            <sz val="9"/>
            <rFont val="宋体"/>
            <charset val="134"/>
          </rPr>
          <t>服务对象满意度指标</t>
        </r>
      </text>
    </comment>
    <comment ref="K35" authorId="0">
      <text>
        <r>
          <rPr>
            <sz val="9"/>
            <rFont val="宋体"/>
            <charset val="134"/>
          </rPr>
          <t>满意率</t>
        </r>
      </text>
    </comment>
    <comment ref="I36" authorId="0">
      <text>
        <r>
          <rPr>
            <sz val="9"/>
            <rFont val="宋体"/>
            <charset val="134"/>
          </rPr>
          <t>效益指标</t>
        </r>
      </text>
    </comment>
    <comment ref="J36" authorId="0">
      <text>
        <r>
          <rPr>
            <sz val="9"/>
            <rFont val="宋体"/>
            <charset val="134"/>
          </rPr>
          <t>生态效益指标</t>
        </r>
      </text>
    </comment>
    <comment ref="K36" authorId="0">
      <text>
        <r>
          <rPr>
            <sz val="9"/>
            <rFont val="宋体"/>
            <charset val="134"/>
          </rPr>
          <t>减少生态环境污染</t>
        </r>
      </text>
    </comment>
    <comment ref="A37" authorId="0">
      <text>
        <r>
          <rPr>
            <sz val="9"/>
            <rFont val="宋体"/>
            <charset val="134"/>
          </rPr>
          <t>T203792.521-生活垃圾处理经费</t>
        </r>
      </text>
    </comment>
    <comment ref="B37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37" authorId="0">
      <text>
        <r>
          <rPr>
            <sz val="9"/>
            <rFont val="宋体"/>
            <charset val="134"/>
          </rPr>
          <t>产出指标</t>
        </r>
      </text>
    </comment>
    <comment ref="J37" authorId="0">
      <text>
        <r>
          <rPr>
            <sz val="9"/>
            <rFont val="宋体"/>
            <charset val="134"/>
          </rPr>
          <t>成本指标</t>
        </r>
      </text>
    </comment>
    <comment ref="K37" authorId="0">
      <text>
        <r>
          <rPr>
            <sz val="9"/>
            <rFont val="宋体"/>
            <charset val="134"/>
          </rPr>
          <t>成本控制在4668万元内</t>
        </r>
      </text>
    </comment>
    <comment ref="J38" authorId="0">
      <text>
        <r>
          <rPr>
            <sz val="9"/>
            <rFont val="宋体"/>
            <charset val="134"/>
          </rPr>
          <t>时效指标</t>
        </r>
      </text>
    </comment>
    <comment ref="K38" authorId="0">
      <text>
        <r>
          <rPr>
            <sz val="9"/>
            <rFont val="宋体"/>
            <charset val="134"/>
          </rPr>
          <t>按月及时开展工作</t>
        </r>
      </text>
    </comment>
    <comment ref="J39" authorId="0">
      <text>
        <r>
          <rPr>
            <sz val="9"/>
            <rFont val="宋体"/>
            <charset val="134"/>
          </rPr>
          <t>数量指标</t>
        </r>
      </text>
    </comment>
    <comment ref="K39" authorId="0">
      <text>
        <r>
          <rPr>
            <sz val="9"/>
            <rFont val="宋体"/>
            <charset val="134"/>
          </rPr>
          <t>10项工作内容</t>
        </r>
      </text>
    </comment>
    <comment ref="J40" authorId="0">
      <text>
        <r>
          <rPr>
            <sz val="9"/>
            <rFont val="宋体"/>
            <charset val="134"/>
          </rPr>
          <t>质量指标</t>
        </r>
      </text>
    </comment>
    <comment ref="K40" authorId="0">
      <text>
        <r>
          <rPr>
            <sz val="9"/>
            <rFont val="宋体"/>
            <charset val="134"/>
          </rPr>
          <t>达到无害化处理</t>
        </r>
      </text>
    </comment>
    <comment ref="I41" authorId="0">
      <text>
        <r>
          <rPr>
            <sz val="9"/>
            <rFont val="宋体"/>
            <charset val="134"/>
          </rPr>
          <t>满意度指标</t>
        </r>
      </text>
    </comment>
    <comment ref="J41" authorId="0">
      <text>
        <r>
          <rPr>
            <sz val="9"/>
            <rFont val="宋体"/>
            <charset val="134"/>
          </rPr>
          <t>服务对象满意度指标</t>
        </r>
      </text>
    </comment>
    <comment ref="K41" authorId="0">
      <text>
        <r>
          <rPr>
            <sz val="9"/>
            <rFont val="宋体"/>
            <charset val="134"/>
          </rPr>
          <t>满意率</t>
        </r>
      </text>
    </comment>
    <comment ref="I42" authorId="0">
      <text>
        <r>
          <rPr>
            <sz val="9"/>
            <rFont val="宋体"/>
            <charset val="134"/>
          </rPr>
          <t>效益指标</t>
        </r>
      </text>
    </comment>
    <comment ref="J42" authorId="0">
      <text>
        <r>
          <rPr>
            <sz val="9"/>
            <rFont val="宋体"/>
            <charset val="134"/>
          </rPr>
          <t>生态效益指标</t>
        </r>
      </text>
    </comment>
    <comment ref="K42" authorId="0">
      <text>
        <r>
          <rPr>
            <sz val="9"/>
            <rFont val="宋体"/>
            <charset val="134"/>
          </rPr>
          <t>清洁率</t>
        </r>
      </text>
    </comment>
    <comment ref="A43" authorId="0">
      <text>
        <r>
          <rPr>
            <sz val="9"/>
            <rFont val="宋体"/>
            <charset val="134"/>
          </rPr>
          <t>T203793.521-公共厕所运行维护经费</t>
        </r>
      </text>
    </comment>
    <comment ref="B43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43" authorId="0">
      <text>
        <r>
          <rPr>
            <sz val="9"/>
            <rFont val="宋体"/>
            <charset val="134"/>
          </rPr>
          <t>产出指标</t>
        </r>
      </text>
    </comment>
    <comment ref="J43" authorId="0">
      <text>
        <r>
          <rPr>
            <sz val="9"/>
            <rFont val="宋体"/>
            <charset val="134"/>
          </rPr>
          <t>成本指标</t>
        </r>
      </text>
    </comment>
    <comment ref="K43" authorId="0">
      <text>
        <r>
          <rPr>
            <sz val="9"/>
            <rFont val="宋体"/>
            <charset val="134"/>
          </rPr>
          <t>成本控制在1650.17万元以内</t>
        </r>
      </text>
    </comment>
    <comment ref="J44" authorId="0">
      <text>
        <r>
          <rPr>
            <sz val="9"/>
            <rFont val="宋体"/>
            <charset val="134"/>
          </rPr>
          <t>时效指标</t>
        </r>
      </text>
    </comment>
    <comment ref="K44" authorId="0">
      <text>
        <r>
          <rPr>
            <sz val="9"/>
            <rFont val="宋体"/>
            <charset val="134"/>
          </rPr>
          <t>12个月</t>
        </r>
      </text>
    </comment>
    <comment ref="J45" authorId="0">
      <text>
        <r>
          <rPr>
            <sz val="9"/>
            <rFont val="宋体"/>
            <charset val="134"/>
          </rPr>
          <t>数量指标</t>
        </r>
      </text>
    </comment>
    <comment ref="K45" authorId="0">
      <text>
        <r>
          <rPr>
            <sz val="9"/>
            <rFont val="宋体"/>
            <charset val="134"/>
          </rPr>
          <t>128座公厕</t>
        </r>
      </text>
    </comment>
    <comment ref="J46" authorId="0">
      <text>
        <r>
          <rPr>
            <sz val="9"/>
            <rFont val="宋体"/>
            <charset val="134"/>
          </rPr>
          <t>质量指标</t>
        </r>
      </text>
    </comment>
    <comment ref="K46" authorId="0">
      <text>
        <r>
          <rPr>
            <sz val="9"/>
            <rFont val="宋体"/>
            <charset val="134"/>
          </rPr>
          <t>建设目标达成率</t>
        </r>
      </text>
    </comment>
    <comment ref="I47" authorId="0">
      <text>
        <r>
          <rPr>
            <sz val="9"/>
            <rFont val="宋体"/>
            <charset val="134"/>
          </rPr>
          <t>满意度指标</t>
        </r>
      </text>
    </comment>
    <comment ref="J47" authorId="0">
      <text>
        <r>
          <rPr>
            <sz val="9"/>
            <rFont val="宋体"/>
            <charset val="134"/>
          </rPr>
          <t>服务对象满意度指标</t>
        </r>
      </text>
    </comment>
    <comment ref="K47" authorId="0">
      <text>
        <r>
          <rPr>
            <sz val="9"/>
            <rFont val="宋体"/>
            <charset val="134"/>
          </rPr>
          <t>满意率</t>
        </r>
      </text>
    </comment>
    <comment ref="I48" authorId="0">
      <text>
        <r>
          <rPr>
            <sz val="9"/>
            <rFont val="宋体"/>
            <charset val="134"/>
          </rPr>
          <t>效益指标</t>
        </r>
      </text>
    </comment>
    <comment ref="J48" authorId="0">
      <text>
        <r>
          <rPr>
            <sz val="9"/>
            <rFont val="宋体"/>
            <charset val="134"/>
          </rPr>
          <t>社会效益指标</t>
        </r>
      </text>
    </comment>
    <comment ref="K48" authorId="0">
      <text>
        <r>
          <rPr>
            <sz val="9"/>
            <rFont val="宋体"/>
            <charset val="134"/>
          </rPr>
          <t>解决外来游客和群众如厕难问题成效</t>
        </r>
      </text>
    </comment>
    <comment ref="A49" authorId="0">
      <text>
        <r>
          <rPr>
            <sz val="9"/>
            <rFont val="宋体"/>
            <charset val="134"/>
          </rPr>
          <t>T203795.521-环卫车辆燃油经费</t>
        </r>
      </text>
    </comment>
    <comment ref="B49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49" authorId="0">
      <text>
        <r>
          <rPr>
            <sz val="9"/>
            <rFont val="宋体"/>
            <charset val="134"/>
          </rPr>
          <t>产出指标</t>
        </r>
      </text>
    </comment>
    <comment ref="J49" authorId="0">
      <text>
        <r>
          <rPr>
            <sz val="9"/>
            <rFont val="宋体"/>
            <charset val="134"/>
          </rPr>
          <t>成本指标</t>
        </r>
      </text>
    </comment>
    <comment ref="K49" authorId="0">
      <text>
        <r>
          <rPr>
            <sz val="9"/>
            <rFont val="宋体"/>
            <charset val="134"/>
          </rPr>
          <t>加油费控制在成本内</t>
        </r>
      </text>
    </comment>
    <comment ref="J50" authorId="0">
      <text>
        <r>
          <rPr>
            <sz val="9"/>
            <rFont val="宋体"/>
            <charset val="134"/>
          </rPr>
          <t>时效指标</t>
        </r>
      </text>
    </comment>
    <comment ref="K50" authorId="0">
      <text>
        <r>
          <rPr>
            <sz val="9"/>
            <rFont val="宋体"/>
            <charset val="134"/>
          </rPr>
          <t>按时清理</t>
        </r>
      </text>
    </comment>
    <comment ref="J51" authorId="0">
      <text>
        <r>
          <rPr>
            <sz val="9"/>
            <rFont val="宋体"/>
            <charset val="134"/>
          </rPr>
          <t>数量指标</t>
        </r>
      </text>
    </comment>
    <comment ref="K51" authorId="0">
      <text>
        <r>
          <rPr>
            <sz val="9"/>
            <rFont val="宋体"/>
            <charset val="134"/>
          </rPr>
          <t>加油量</t>
        </r>
      </text>
    </comment>
    <comment ref="J52" authorId="0">
      <text>
        <r>
          <rPr>
            <sz val="9"/>
            <rFont val="宋体"/>
            <charset val="134"/>
          </rPr>
          <t>质量指标</t>
        </r>
      </text>
    </comment>
    <comment ref="K52" authorId="0">
      <text>
        <r>
          <rPr>
            <sz val="9"/>
            <rFont val="宋体"/>
            <charset val="134"/>
          </rPr>
          <t>达到国家标准</t>
        </r>
      </text>
    </comment>
    <comment ref="I53" authorId="0">
      <text>
        <r>
          <rPr>
            <sz val="9"/>
            <rFont val="宋体"/>
            <charset val="134"/>
          </rPr>
          <t>满意度指标</t>
        </r>
      </text>
    </comment>
    <comment ref="J53" authorId="0">
      <text>
        <r>
          <rPr>
            <sz val="9"/>
            <rFont val="宋体"/>
            <charset val="134"/>
          </rPr>
          <t>服务对象满意度指标</t>
        </r>
      </text>
    </comment>
    <comment ref="K53" authorId="0">
      <text>
        <r>
          <rPr>
            <sz val="9"/>
            <rFont val="宋体"/>
            <charset val="134"/>
          </rPr>
          <t>满意率</t>
        </r>
      </text>
    </comment>
    <comment ref="I54" authorId="0">
      <text>
        <r>
          <rPr>
            <sz val="9"/>
            <rFont val="宋体"/>
            <charset val="134"/>
          </rPr>
          <t>效益指标</t>
        </r>
      </text>
    </comment>
    <comment ref="J54" authorId="0">
      <text>
        <r>
          <rPr>
            <sz val="9"/>
            <rFont val="宋体"/>
            <charset val="134"/>
          </rPr>
          <t>社会效益指标</t>
        </r>
      </text>
    </comment>
    <comment ref="K54" authorId="0">
      <text>
        <r>
          <rPr>
            <sz val="9"/>
            <rFont val="宋体"/>
            <charset val="134"/>
          </rPr>
          <t>清理生活垃圾和建筑垃圾覆盖率</t>
        </r>
      </text>
    </comment>
    <comment ref="A55" authorId="0">
      <text>
        <r>
          <rPr>
            <sz val="9"/>
            <rFont val="宋体"/>
            <charset val="134"/>
          </rPr>
          <t>T203934.521-儋州市各镇、农（林）场、园区道路清扫保洁及垃圾收运项目</t>
        </r>
      </text>
    </comment>
    <comment ref="B55" authorId="0">
      <text>
        <r>
          <rPr>
            <sz val="9"/>
            <rFont val="宋体"/>
            <charset val="134"/>
          </rPr>
          <t>521001-儋州市环境卫生管理局本级</t>
        </r>
      </text>
    </comment>
    <comment ref="I55" authorId="0">
      <text>
        <r>
          <rPr>
            <sz val="9"/>
            <rFont val="宋体"/>
            <charset val="134"/>
          </rPr>
          <t>产出指标</t>
        </r>
      </text>
    </comment>
    <comment ref="J55" authorId="0">
      <text>
        <r>
          <rPr>
            <sz val="9"/>
            <rFont val="宋体"/>
            <charset val="134"/>
          </rPr>
          <t>成本指标</t>
        </r>
      </text>
    </comment>
    <comment ref="K55" authorId="0">
      <text>
        <r>
          <rPr>
            <sz val="9"/>
            <rFont val="宋体"/>
            <charset val="134"/>
          </rPr>
          <t>成本控制在13917万元以内</t>
        </r>
      </text>
    </comment>
    <comment ref="J56" authorId="0">
      <text>
        <r>
          <rPr>
            <sz val="9"/>
            <rFont val="宋体"/>
            <charset val="134"/>
          </rPr>
          <t>时效指标</t>
        </r>
      </text>
    </comment>
    <comment ref="K56" authorId="0">
      <text>
        <r>
          <rPr>
            <sz val="9"/>
            <rFont val="宋体"/>
            <charset val="134"/>
          </rPr>
          <t>按时检查考核</t>
        </r>
      </text>
    </comment>
    <comment ref="J57" authorId="0">
      <text>
        <r>
          <rPr>
            <sz val="9"/>
            <rFont val="宋体"/>
            <charset val="134"/>
          </rPr>
          <t>数量指标</t>
        </r>
      </text>
    </comment>
    <comment ref="K57" authorId="0">
      <text>
        <r>
          <rPr>
            <sz val="9"/>
            <rFont val="宋体"/>
            <charset val="134"/>
          </rPr>
          <t>清扫范围</t>
        </r>
      </text>
    </comment>
    <comment ref="J58" authorId="0">
      <text>
        <r>
          <rPr>
            <sz val="9"/>
            <rFont val="宋体"/>
            <charset val="134"/>
          </rPr>
          <t>质量指标</t>
        </r>
      </text>
    </comment>
    <comment ref="K58" authorId="0">
      <text>
        <r>
          <rPr>
            <sz val="9"/>
            <rFont val="宋体"/>
            <charset val="134"/>
          </rPr>
          <t>90分以上</t>
        </r>
      </text>
    </comment>
    <comment ref="I59" authorId="0">
      <text>
        <r>
          <rPr>
            <sz val="9"/>
            <rFont val="宋体"/>
            <charset val="134"/>
          </rPr>
          <t>满意度指标</t>
        </r>
      </text>
    </comment>
    <comment ref="J59" authorId="0">
      <text>
        <r>
          <rPr>
            <sz val="9"/>
            <rFont val="宋体"/>
            <charset val="134"/>
          </rPr>
          <t>服务对象满意度指标</t>
        </r>
      </text>
    </comment>
    <comment ref="K59" authorId="0">
      <text>
        <r>
          <rPr>
            <sz val="9"/>
            <rFont val="宋体"/>
            <charset val="134"/>
          </rPr>
          <t>服务对象满意率80%</t>
        </r>
      </text>
    </comment>
    <comment ref="I60" authorId="0">
      <text>
        <r>
          <rPr>
            <sz val="9"/>
            <rFont val="宋体"/>
            <charset val="134"/>
          </rPr>
          <t>效益指标</t>
        </r>
      </text>
    </comment>
    <comment ref="J60" authorId="0">
      <text>
        <r>
          <rPr>
            <sz val="9"/>
            <rFont val="宋体"/>
            <charset val="134"/>
          </rPr>
          <t>生态效益指标</t>
        </r>
      </text>
    </comment>
    <comment ref="K60" authorId="0">
      <text>
        <r>
          <rPr>
            <sz val="9"/>
            <rFont val="宋体"/>
            <charset val="134"/>
          </rPr>
          <t>减少对生态污染</t>
        </r>
      </text>
    </comment>
  </commentList>
</comments>
</file>

<file path=xl/sharedStrings.xml><?xml version="1.0" encoding="utf-8"?>
<sst xmlns="http://schemas.openxmlformats.org/spreadsheetml/2006/main" count="270">
  <si>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</si>
  <si>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</si>
  <si>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</si>
  <si>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</si>
  <si>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</si>
  <si>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</si>
  <si>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</si>
  <si>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</si>
  <si>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</si>
  <si>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</si>
  <si>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</si>
  <si>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</si>
  <si>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</si>
  <si>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</si>
  <si>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</si>
  <si>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</si>
  <si>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</si>
  <si>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</si>
  <si>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</si>
  <si>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</si>
  <si>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</si>
  <si>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</si>
  <si>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</si>
  <si>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</si>
  <si>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</si>
  <si>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</si>
  <si>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</si>
  <si>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</si>
  <si>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</si>
  <si>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</si>
  <si>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</si>
  <si>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</si>
  <si>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</si>
  <si>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</si>
  <si>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</si>
  <si>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</si>
  <si>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</si>
  <si>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</si>
  <si>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</si>
  <si>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</si>
  <si>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</si>
  <si>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</si>
  <si>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</si>
  <si>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</si>
  <si>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</si>
  <si>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</si>
  <si>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</si>
  <si>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</si>
  <si>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</si>
  <si>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</si>
  <si>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</si>
  <si>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</si>
  <si>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</si>
  <si>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</si>
  <si>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</si>
  <si>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</si>
  <si>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</si>
  <si>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</si>
  <si>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城乡社区环境卫生</t>
  </si>
  <si>
    <t>其他城乡社区支出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</si>
  <si>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</si>
  <si>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</si>
  <si>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</si>
  <si>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</si>
  <si>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</si>
  <si>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</si>
  <si>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</si>
  <si>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</si>
  <si>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</si>
  <si>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</si>
  <si>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</si>
  <si>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</si>
  <si>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</si>
  <si>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</si>
  <si>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</si>
  <si>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</si>
  <si>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</si>
  <si>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</si>
  <si>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</si>
  <si>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</si>
  <si>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</si>
  <si>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</si>
  <si>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</si>
  <si>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</si>
  <si>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</si>
  <si>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</si>
  <si>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</si>
  <si>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</si>
  <si>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</si>
  <si>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</si>
  <si>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</si>
  <si>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</si>
  <si>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</si>
  <si>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</si>
  <si>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城市环境卫生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</si>
  <si>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</si>
  <si>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</si>
  <si>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</si>
  <si>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</si>
  <si>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</si>
  <si>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</si>
  <si>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</si>
  <si>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</si>
  <si>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</si>
  <si>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</si>
  <si>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</si>
  <si>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</si>
  <si>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</si>
  <si>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</si>
  <si>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</si>
  <si>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</si>
  <si>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</si>
  <si>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</si>
  <si>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</si>
  <si>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</si>
  <si>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</si>
  <si>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</si>
  <si>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</si>
  <si>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</si>
  <si>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儋州市环境卫生管理局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</si>
  <si>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</si>
  <si>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</si>
  <si>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</si>
  <si>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</si>
  <si>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</si>
  <si>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</si>
  <si>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</si>
  <si>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</si>
  <si>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</si>
  <si>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</si>
  <si>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</si>
  <si>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</si>
  <si>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</si>
  <si>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</si>
  <si>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</si>
  <si>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</si>
  <si>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</si>
  <si>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</si>
  <si>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</si>
  <si>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</si>
  <si>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</si>
  <si>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</si>
  <si>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</si>
  <si>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</si>
  <si>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</si>
  <si>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</si>
  <si>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</si>
  <si>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T200001.521-办公设备采购</t>
  </si>
  <si>
    <t>521001-儋州市环境卫生管理局本级</t>
  </si>
  <si>
    <t>制定采购计划</t>
  </si>
  <si>
    <t>申请设备采购</t>
  </si>
  <si>
    <t>完成设备采购</t>
  </si>
  <si>
    <t>采购验收</t>
  </si>
  <si>
    <t>拨付采购资金</t>
  </si>
  <si>
    <t>产出指标</t>
  </si>
  <si>
    <t>成本指标</t>
  </si>
  <si>
    <t>成本控制在30万元内</t>
  </si>
  <si>
    <t>≤</t>
  </si>
  <si>
    <t>万元</t>
  </si>
  <si>
    <t>反向指标</t>
  </si>
  <si>
    <t>时效指标</t>
  </si>
  <si>
    <t>完成采购及时率</t>
  </si>
  <si>
    <t>≥</t>
  </si>
  <si>
    <t>%</t>
  </si>
  <si>
    <t>正向指标</t>
  </si>
  <si>
    <t>数量指标</t>
  </si>
  <si>
    <t>完成办公家具、电脑等采购</t>
  </si>
  <si>
    <t>质量指标</t>
  </si>
  <si>
    <t>提高办公效率</t>
  </si>
  <si>
    <t>满意度指标</t>
  </si>
  <si>
    <t>服务对象满意度指标</t>
  </si>
  <si>
    <t>服务满意率</t>
  </si>
  <si>
    <t>效益指标</t>
  </si>
  <si>
    <t>社会效益指标</t>
  </si>
  <si>
    <t>T201957.521-环卫设施维护费</t>
  </si>
  <si>
    <t>制定设备维护方案</t>
  </si>
  <si>
    <t>对17座转运站进行维护</t>
  </si>
  <si>
    <t>对设备维护进行验收</t>
  </si>
  <si>
    <t>拨付设备维护资金</t>
  </si>
  <si>
    <t>设备正常运转，生活垃圾达到日常日清</t>
  </si>
  <si>
    <t>成本控制在55万元以内</t>
  </si>
  <si>
    <t>按月及时维护</t>
  </si>
  <si>
    <t>＝</t>
  </si>
  <si>
    <t>月</t>
  </si>
  <si>
    <t>17座转运站</t>
  </si>
  <si>
    <t>座</t>
  </si>
  <si>
    <t>日产日清达成率</t>
  </si>
  <si>
    <t>满意率</t>
  </si>
  <si>
    <t>生态效益指标</t>
  </si>
  <si>
    <t>减少环境污染率</t>
  </si>
  <si>
    <t>T201958.521-建筑垃圾清运处置费</t>
  </si>
  <si>
    <t>制定清理建筑垃圾方案</t>
  </si>
  <si>
    <t>按月支付清理建筑垃圾费</t>
  </si>
  <si>
    <t>完成42800吨建筑垃圾的清理</t>
  </si>
  <si>
    <t>验收合格支付清理费用</t>
  </si>
  <si>
    <t>建筑垃圾达到减量化、无害化处理目的</t>
  </si>
  <si>
    <t>成本控制在250万元以内</t>
  </si>
  <si>
    <t>每月清理建筑垃圾等废弃物及围挡建筑垃圾消纳场</t>
  </si>
  <si>
    <t>建筑垃圾清理吨数</t>
  </si>
  <si>
    <t>吨</t>
  </si>
  <si>
    <t>达到减量化、无害化处理</t>
  </si>
  <si>
    <t>满意率达80%以上</t>
  </si>
  <si>
    <t>减少污染</t>
  </si>
  <si>
    <t>T203185.521-那大城区及16个居部环境卫生检查考核工作经费</t>
  </si>
  <si>
    <t>制定检查考核方案</t>
  </si>
  <si>
    <t>每月组织考核</t>
  </si>
  <si>
    <t>支付误餐费和交通包干费</t>
  </si>
  <si>
    <t>每月形成检查报告</t>
  </si>
  <si>
    <t>达到检查考核目的，提高干净整洁的卫生环境</t>
  </si>
  <si>
    <t>成本控制在217万元以内</t>
  </si>
  <si>
    <t>每月组织检查考核</t>
  </si>
  <si>
    <t>考察17个镇</t>
  </si>
  <si>
    <t>个</t>
  </si>
  <si>
    <t>提高人居环境</t>
  </si>
  <si>
    <t>减少环境污染</t>
  </si>
  <si>
    <t>T203187.521-儋州市那大城区及16个居部环境卫生社会化服务运营服务费（2）</t>
  </si>
  <si>
    <t>制定考核方案</t>
  </si>
  <si>
    <t>每月组织人员进行考核</t>
  </si>
  <si>
    <t>形成考核分数</t>
  </si>
  <si>
    <t>按月支付服务费</t>
  </si>
  <si>
    <t>达到合同要求</t>
  </si>
  <si>
    <t>成本控制在9636万元以内</t>
  </si>
  <si>
    <t>按月考核</t>
  </si>
  <si>
    <t>保洁范围</t>
  </si>
  <si>
    <t>平方米</t>
  </si>
  <si>
    <t>90分以上</t>
  </si>
  <si>
    <t>减少生态环境污染</t>
  </si>
  <si>
    <t>其他</t>
  </si>
  <si>
    <t>T203792.521-生活垃圾处理经费</t>
  </si>
  <si>
    <t>制定方案</t>
  </si>
  <si>
    <t>每月开展平整垃圾、渗滤液达标排放等工作</t>
  </si>
  <si>
    <t>按月支付生活垃圾无害化处理经费</t>
  </si>
  <si>
    <t>完成年初预算资金拨付</t>
  </si>
  <si>
    <t>生活垃圾达到无害化处理</t>
  </si>
  <si>
    <t>成本控制在4668万元内</t>
  </si>
  <si>
    <t>按月及时开展工作</t>
  </si>
  <si>
    <t>10项工作内容</t>
  </si>
  <si>
    <t>项</t>
  </si>
  <si>
    <t>达到无害化处理</t>
  </si>
  <si>
    <t>清洁率</t>
  </si>
  <si>
    <t>T203793.521-公共厕所运行维护经费</t>
  </si>
  <si>
    <t>对农村18座公厕进行维护</t>
  </si>
  <si>
    <t>按月支付公厕运营补贴和投资补贴</t>
  </si>
  <si>
    <t>完成128座公厕的费用支出</t>
  </si>
  <si>
    <t>满足创卫要求，解决群众如厕难问题</t>
  </si>
  <si>
    <t>成本控制在1650.17万元以内</t>
  </si>
  <si>
    <t>12个月</t>
  </si>
  <si>
    <t>128座公厕</t>
  </si>
  <si>
    <t>建设目标达成率</t>
  </si>
  <si>
    <t>解决外来游客和群众如厕难问题成效</t>
  </si>
  <si>
    <t>T203795.521-环卫车辆燃油经费</t>
  </si>
  <si>
    <t>制定用油计划</t>
  </si>
  <si>
    <t>按月加油</t>
  </si>
  <si>
    <t>按月拨付燃油费</t>
  </si>
  <si>
    <t>完成28吨燃油费</t>
  </si>
  <si>
    <t>达到国家填埋垃圾要求和建筑垃圾减量化要求</t>
  </si>
  <si>
    <t>加油费控制在成本内</t>
  </si>
  <si>
    <t>按时清理</t>
  </si>
  <si>
    <t>加油量</t>
  </si>
  <si>
    <t>达到国家标准</t>
  </si>
  <si>
    <t>清理生活垃圾和建筑垃圾覆盖率</t>
  </si>
  <si>
    <t>T203934.521-儋州市各镇、农（林）场、园区道路清扫保洁及垃圾收运项目</t>
  </si>
  <si>
    <t>每月组织人员检查考核</t>
  </si>
  <si>
    <t>形成检查考核分数</t>
  </si>
  <si>
    <t>达到卫生要求</t>
  </si>
  <si>
    <t>成本控制在13917万元以内</t>
  </si>
  <si>
    <t>按时检查考核</t>
  </si>
  <si>
    <t>清扫范围</t>
  </si>
  <si>
    <t>服务对象满意率80%</t>
  </si>
  <si>
    <t>减少对生态污染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</si>
</sst>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26" borderId="19" applyNumberFormat="0" applyAlignment="0" applyProtection="0">
      <alignment vertical="center"/>
    </xf>
    <xf numFmtId="0" fontId="35" fillId="26" borderId="13" applyNumberFormat="0" applyAlignment="0" applyProtection="0">
      <alignment vertical="center"/>
    </xf>
    <xf numFmtId="0" fontId="33" fillId="22" borderId="1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12" fillId="0" borderId="10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C10" sqref="C10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69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47" t="s">
        <v>11</v>
      </c>
      <c r="B6" s="32"/>
      <c r="C6" s="47" t="s">
        <v>12</v>
      </c>
      <c r="D6" s="32"/>
      <c r="E6" s="32"/>
      <c r="F6" s="32"/>
    </row>
    <row r="7" customHeight="1" spans="1:6">
      <c r="A7" s="47" t="s">
        <v>13</v>
      </c>
      <c r="B7" s="32">
        <v>157594705.9</v>
      </c>
      <c r="C7" s="52" t="s">
        <v>14</v>
      </c>
      <c r="D7" s="32">
        <f t="shared" ref="D7:D18" si="0">E7+F7</f>
        <v>0</v>
      </c>
      <c r="E7" s="32"/>
      <c r="F7" s="32"/>
    </row>
    <row r="8" customHeight="1" spans="1:6">
      <c r="A8" s="47" t="s">
        <v>15</v>
      </c>
      <c r="B8" s="32">
        <v>155670000</v>
      </c>
      <c r="C8" s="52" t="s">
        <v>16</v>
      </c>
      <c r="D8" s="32">
        <f t="shared" si="0"/>
        <v>0</v>
      </c>
      <c r="E8" s="32"/>
      <c r="F8" s="32"/>
    </row>
    <row r="9" customHeight="1" spans="1:6">
      <c r="A9" s="47"/>
      <c r="B9" s="32"/>
      <c r="C9" s="52" t="s">
        <v>17</v>
      </c>
      <c r="D9" s="32">
        <f t="shared" si="0"/>
        <v>0</v>
      </c>
      <c r="E9" s="32"/>
      <c r="F9" s="32"/>
    </row>
    <row r="10" customHeight="1" spans="1:6">
      <c r="A10" s="47"/>
      <c r="B10" s="32"/>
      <c r="C10" s="52" t="s">
        <v>18</v>
      </c>
      <c r="D10" s="32">
        <f t="shared" si="0"/>
        <v>0</v>
      </c>
      <c r="E10" s="32"/>
      <c r="F10" s="32"/>
    </row>
    <row r="11" customHeight="1" spans="1:6">
      <c r="A11" s="47"/>
      <c r="B11" s="32"/>
      <c r="C11" s="52" t="s">
        <v>19</v>
      </c>
      <c r="D11" s="32">
        <f t="shared" si="0"/>
        <v>0</v>
      </c>
      <c r="E11" s="32"/>
      <c r="F11" s="32"/>
    </row>
    <row r="12" customHeight="1" spans="1:6">
      <c r="A12" s="47"/>
      <c r="B12" s="32"/>
      <c r="C12" s="52" t="s">
        <v>20</v>
      </c>
      <c r="D12" s="32">
        <f t="shared" si="0"/>
        <v>0</v>
      </c>
      <c r="E12" s="32"/>
      <c r="F12" s="32"/>
    </row>
    <row r="13" customHeight="1" spans="1:6">
      <c r="A13" s="47"/>
      <c r="B13" s="32"/>
      <c r="C13" s="52" t="s">
        <v>21</v>
      </c>
      <c r="D13" s="32">
        <f t="shared" si="0"/>
        <v>0</v>
      </c>
      <c r="E13" s="32"/>
      <c r="F13" s="32"/>
    </row>
    <row r="14" customHeight="1" spans="1:6">
      <c r="A14" s="47"/>
      <c r="B14" s="32"/>
      <c r="C14" s="52" t="s">
        <v>22</v>
      </c>
      <c r="D14" s="32">
        <f t="shared" si="0"/>
        <v>390689.9</v>
      </c>
      <c r="E14" s="32">
        <v>390689.9</v>
      </c>
      <c r="F14" s="32"/>
    </row>
    <row r="15" customHeight="1" spans="1:6">
      <c r="A15" s="47"/>
      <c r="B15" s="32"/>
      <c r="C15" s="52" t="s">
        <v>23</v>
      </c>
      <c r="D15" s="32">
        <f t="shared" si="0"/>
        <v>0</v>
      </c>
      <c r="E15" s="32"/>
      <c r="F15" s="32"/>
    </row>
    <row r="16" customHeight="1" spans="1:6">
      <c r="A16" s="47"/>
      <c r="B16" s="32"/>
      <c r="C16" s="52" t="s">
        <v>24</v>
      </c>
      <c r="D16" s="32">
        <f t="shared" si="0"/>
        <v>431958.4</v>
      </c>
      <c r="E16" s="32">
        <v>431958.4</v>
      </c>
      <c r="F16" s="32"/>
    </row>
    <row r="17" customHeight="1" spans="1:6">
      <c r="A17" s="47"/>
      <c r="B17" s="32"/>
      <c r="C17" s="52" t="s">
        <v>25</v>
      </c>
      <c r="D17" s="32">
        <f t="shared" si="0"/>
        <v>0</v>
      </c>
      <c r="E17" s="32"/>
      <c r="F17" s="32"/>
    </row>
    <row r="18" customHeight="1" spans="1:6">
      <c r="A18" s="47"/>
      <c r="B18" s="32"/>
      <c r="C18" s="52" t="s">
        <v>26</v>
      </c>
      <c r="D18" s="32">
        <f t="shared" si="0"/>
        <v>312151765.3</v>
      </c>
      <c r="E18" s="32">
        <v>156481765.3</v>
      </c>
      <c r="F18" s="32">
        <v>155670000</v>
      </c>
    </row>
    <row r="19" customHeight="1" spans="1:6">
      <c r="A19" s="47"/>
      <c r="B19" s="32"/>
      <c r="C19" s="52" t="s">
        <v>27</v>
      </c>
      <c r="D19" s="32">
        <f t="shared" ref="D19:D33" si="1">E19+F19</f>
        <v>0</v>
      </c>
      <c r="E19" s="32"/>
      <c r="F19" s="32"/>
    </row>
    <row r="20" customHeight="1" spans="1:6">
      <c r="A20" s="47"/>
      <c r="B20" s="32"/>
      <c r="C20" s="52" t="s">
        <v>28</v>
      </c>
      <c r="D20" s="32">
        <f t="shared" si="1"/>
        <v>0</v>
      </c>
      <c r="E20" s="32"/>
      <c r="F20" s="32"/>
    </row>
    <row r="21" customHeight="1" spans="1:6">
      <c r="A21" s="47"/>
      <c r="B21" s="32"/>
      <c r="C21" s="52" t="s">
        <v>29</v>
      </c>
      <c r="D21" s="32">
        <f t="shared" si="1"/>
        <v>0</v>
      </c>
      <c r="E21" s="32"/>
      <c r="F21" s="32"/>
    </row>
    <row r="22" customHeight="1" spans="1:6">
      <c r="A22" s="47"/>
      <c r="B22" s="32"/>
      <c r="C22" s="52" t="s">
        <v>30</v>
      </c>
      <c r="D22" s="32">
        <f t="shared" si="1"/>
        <v>0</v>
      </c>
      <c r="E22" s="32"/>
      <c r="F22" s="32"/>
    </row>
    <row r="23" customHeight="1" spans="1:6">
      <c r="A23" s="47"/>
      <c r="B23" s="32"/>
      <c r="C23" s="52" t="s">
        <v>31</v>
      </c>
      <c r="D23" s="32">
        <f t="shared" si="1"/>
        <v>0</v>
      </c>
      <c r="E23" s="32"/>
      <c r="F23" s="32"/>
    </row>
    <row r="24" customHeight="1" spans="1:6">
      <c r="A24" s="47"/>
      <c r="B24" s="32"/>
      <c r="C24" s="52" t="s">
        <v>32</v>
      </c>
      <c r="D24" s="32">
        <f t="shared" si="1"/>
        <v>0</v>
      </c>
      <c r="E24" s="32"/>
      <c r="F24" s="32"/>
    </row>
    <row r="25" customHeight="1" spans="1:6">
      <c r="A25" s="47"/>
      <c r="B25" s="32"/>
      <c r="C25" s="52" t="s">
        <v>33</v>
      </c>
      <c r="D25" s="32">
        <f t="shared" si="1"/>
        <v>0</v>
      </c>
      <c r="E25" s="32"/>
      <c r="F25" s="32"/>
    </row>
    <row r="26" customHeight="1" spans="1:6">
      <c r="A26" s="47"/>
      <c r="B26" s="32"/>
      <c r="C26" s="52" t="s">
        <v>34</v>
      </c>
      <c r="D26" s="32">
        <f t="shared" si="1"/>
        <v>290292.3</v>
      </c>
      <c r="E26" s="32">
        <v>290292.3</v>
      </c>
      <c r="F26" s="32"/>
    </row>
    <row r="27" customHeight="1" spans="1:6">
      <c r="A27" s="47"/>
      <c r="B27" s="32"/>
      <c r="C27" s="52" t="s">
        <v>35</v>
      </c>
      <c r="D27" s="32">
        <f t="shared" si="1"/>
        <v>0</v>
      </c>
      <c r="E27" s="32"/>
      <c r="F27" s="32"/>
    </row>
    <row r="28" customHeight="1" spans="1:6">
      <c r="A28" s="47"/>
      <c r="B28" s="32"/>
      <c r="C28" s="52" t="s">
        <v>36</v>
      </c>
      <c r="D28" s="32">
        <f t="shared" si="1"/>
        <v>0</v>
      </c>
      <c r="E28" s="32"/>
      <c r="F28" s="32"/>
    </row>
    <row r="29" customHeight="1" spans="1:6">
      <c r="A29" s="47"/>
      <c r="B29" s="32"/>
      <c r="C29" s="52" t="s">
        <v>37</v>
      </c>
      <c r="D29" s="32">
        <f t="shared" si="1"/>
        <v>0</v>
      </c>
      <c r="E29" s="32"/>
      <c r="F29" s="32"/>
    </row>
    <row r="30" customHeight="1" spans="1:6">
      <c r="A30" s="47"/>
      <c r="B30" s="32"/>
      <c r="C30" s="52" t="s">
        <v>38</v>
      </c>
      <c r="D30" s="32">
        <f t="shared" si="1"/>
        <v>0</v>
      </c>
      <c r="E30" s="32"/>
      <c r="F30" s="32"/>
    </row>
    <row r="31" customHeight="1" spans="1:6">
      <c r="A31" s="47"/>
      <c r="B31" s="32"/>
      <c r="C31" s="52" t="s">
        <v>39</v>
      </c>
      <c r="D31" s="32">
        <f t="shared" si="1"/>
        <v>0</v>
      </c>
      <c r="E31" s="32"/>
      <c r="F31" s="32"/>
    </row>
    <row r="32" customHeight="1" spans="1:6">
      <c r="A32" s="47"/>
      <c r="B32" s="32"/>
      <c r="C32" s="52" t="s">
        <v>40</v>
      </c>
      <c r="D32" s="32">
        <f t="shared" si="1"/>
        <v>0</v>
      </c>
      <c r="E32" s="32"/>
      <c r="F32" s="32"/>
    </row>
    <row r="33" ht="39" customHeight="1" spans="1:6">
      <c r="A33" s="47"/>
      <c r="B33" s="32"/>
      <c r="C33" s="52" t="s">
        <v>41</v>
      </c>
      <c r="D33" s="32">
        <f t="shared" si="1"/>
        <v>0</v>
      </c>
      <c r="E33" s="32"/>
      <c r="F33" s="32"/>
    </row>
    <row r="34" ht="53.1" customHeight="1" spans="1:6">
      <c r="A34" s="47" t="s">
        <v>42</v>
      </c>
      <c r="B34" s="32">
        <f>B7+B8</f>
        <v>313264705.9</v>
      </c>
      <c r="C34" s="52" t="s">
        <v>43</v>
      </c>
      <c r="D34" s="32">
        <f t="shared" ref="B34:F34" si="2">SUM(D6:D33)</f>
        <v>313264705.9</v>
      </c>
      <c r="E34" s="32">
        <f t="shared" si="2"/>
        <v>157594705.9</v>
      </c>
      <c r="F34" s="32">
        <f t="shared" si="2"/>
        <v>155670000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0"/>
  <sheetViews>
    <sheetView topLeftCell="C1" workbookViewId="0">
      <pane ySplit="5" topLeftCell="A15" activePane="bottomLeft" state="frozen"/>
      <selection/>
      <selection pane="bottomLeft" activeCell="P15" sqref="P15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125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126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127</v>
      </c>
      <c r="B3" s="5"/>
      <c r="C3" s="6"/>
      <c r="D3" s="6"/>
      <c r="E3" s="6"/>
      <c r="F3" s="6"/>
      <c r="G3" s="6"/>
      <c r="H3" s="6"/>
      <c r="I3" s="6"/>
      <c r="J3" s="18" t="s">
        <v>128</v>
      </c>
      <c r="K3" s="19" t="s">
        <v>129</v>
      </c>
      <c r="L3" s="20"/>
      <c r="M3" s="20"/>
      <c r="N3" s="20"/>
      <c r="O3" s="20"/>
      <c r="P3" s="20"/>
    </row>
    <row r="4" ht="19.65" customHeight="1" spans="1:16">
      <c r="A4" s="7" t="s">
        <v>130</v>
      </c>
      <c r="B4" s="7" t="s">
        <v>131</v>
      </c>
      <c r="C4" s="7" t="s">
        <v>7</v>
      </c>
      <c r="D4" s="7" t="s">
        <v>132</v>
      </c>
      <c r="E4" s="7"/>
      <c r="F4" s="7"/>
      <c r="G4" s="7"/>
      <c r="H4" s="7"/>
      <c r="I4" s="7" t="s">
        <v>133</v>
      </c>
      <c r="J4" s="7" t="s">
        <v>134</v>
      </c>
      <c r="K4" s="7" t="s">
        <v>135</v>
      </c>
      <c r="L4" s="7" t="s">
        <v>136</v>
      </c>
      <c r="M4" s="7" t="s">
        <v>137</v>
      </c>
      <c r="N4" s="7" t="s">
        <v>138</v>
      </c>
      <c r="O4" s="7" t="s">
        <v>139</v>
      </c>
      <c r="P4" s="7" t="s">
        <v>140</v>
      </c>
    </row>
    <row r="5" ht="19.65" customHeight="1" spans="1:16">
      <c r="A5" s="7"/>
      <c r="B5" s="7"/>
      <c r="C5" s="7"/>
      <c r="D5" s="7" t="s">
        <v>141</v>
      </c>
      <c r="E5" s="7" t="s">
        <v>142</v>
      </c>
      <c r="F5" s="7" t="s">
        <v>143</v>
      </c>
      <c r="G5" s="7" t="s">
        <v>144</v>
      </c>
      <c r="H5" s="7" t="s">
        <v>145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146</v>
      </c>
      <c r="B6" s="8"/>
      <c r="C6" s="9">
        <v>293510000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147</v>
      </c>
      <c r="B7" s="12" t="s">
        <v>148</v>
      </c>
      <c r="C7" s="13">
        <v>100000</v>
      </c>
      <c r="D7" s="14" t="s">
        <v>149</v>
      </c>
      <c r="E7" s="14" t="s">
        <v>150</v>
      </c>
      <c r="F7" s="14" t="s">
        <v>151</v>
      </c>
      <c r="G7" s="14" t="s">
        <v>152</v>
      </c>
      <c r="H7" s="14" t="s">
        <v>153</v>
      </c>
      <c r="I7" s="14" t="s">
        <v>154</v>
      </c>
      <c r="J7" s="14" t="s">
        <v>155</v>
      </c>
      <c r="K7" s="14" t="s">
        <v>156</v>
      </c>
      <c r="L7" s="21" t="s">
        <v>157</v>
      </c>
      <c r="M7" s="22">
        <v>30</v>
      </c>
      <c r="N7" s="21" t="s">
        <v>158</v>
      </c>
      <c r="O7" s="22">
        <v>20</v>
      </c>
      <c r="P7" s="21" t="s">
        <v>159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 t="s">
        <v>160</v>
      </c>
      <c r="K8" s="14" t="s">
        <v>161</v>
      </c>
      <c r="L8" s="21" t="s">
        <v>162</v>
      </c>
      <c r="M8" s="22">
        <v>90</v>
      </c>
      <c r="N8" s="21" t="s">
        <v>163</v>
      </c>
      <c r="O8" s="22">
        <v>10</v>
      </c>
      <c r="P8" s="21" t="s">
        <v>164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 t="s">
        <v>165</v>
      </c>
      <c r="K9" s="14" t="s">
        <v>166</v>
      </c>
      <c r="L9" s="21" t="s">
        <v>162</v>
      </c>
      <c r="M9" s="22">
        <v>20</v>
      </c>
      <c r="N9" s="21" t="s">
        <v>158</v>
      </c>
      <c r="O9" s="22">
        <v>10</v>
      </c>
      <c r="P9" s="21" t="s">
        <v>164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 t="s">
        <v>167</v>
      </c>
      <c r="K10" s="14" t="s">
        <v>168</v>
      </c>
      <c r="L10" s="21" t="s">
        <v>162</v>
      </c>
      <c r="M10" s="22">
        <v>90</v>
      </c>
      <c r="N10" s="21" t="s">
        <v>163</v>
      </c>
      <c r="O10" s="22">
        <v>20</v>
      </c>
      <c r="P10" s="21" t="s">
        <v>164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169</v>
      </c>
      <c r="J11" s="14" t="s">
        <v>170</v>
      </c>
      <c r="K11" s="14" t="s">
        <v>171</v>
      </c>
      <c r="L11" s="21" t="s">
        <v>162</v>
      </c>
      <c r="M11" s="22">
        <v>100</v>
      </c>
      <c r="N11" s="21" t="s">
        <v>163</v>
      </c>
      <c r="O11" s="22">
        <v>10</v>
      </c>
      <c r="P11" s="21" t="s">
        <v>164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172</v>
      </c>
      <c r="J12" s="14" t="s">
        <v>173</v>
      </c>
      <c r="K12" s="14" t="s">
        <v>168</v>
      </c>
      <c r="L12" s="21" t="s">
        <v>162</v>
      </c>
      <c r="M12" s="22">
        <v>90</v>
      </c>
      <c r="N12" s="21" t="s">
        <v>163</v>
      </c>
      <c r="O12" s="22">
        <v>10</v>
      </c>
      <c r="P12" s="21" t="s">
        <v>164</v>
      </c>
    </row>
    <row r="13" ht="19.65" customHeight="1" spans="1:16">
      <c r="A13" s="11" t="s">
        <v>174</v>
      </c>
      <c r="B13" s="12" t="s">
        <v>148</v>
      </c>
      <c r="C13" s="13">
        <v>500000</v>
      </c>
      <c r="D13" s="14" t="s">
        <v>175</v>
      </c>
      <c r="E13" s="14" t="s">
        <v>176</v>
      </c>
      <c r="F13" s="14" t="s">
        <v>177</v>
      </c>
      <c r="G13" s="14" t="s">
        <v>178</v>
      </c>
      <c r="H13" s="14" t="s">
        <v>179</v>
      </c>
      <c r="I13" s="14" t="s">
        <v>154</v>
      </c>
      <c r="J13" s="14" t="s">
        <v>155</v>
      </c>
      <c r="K13" s="14" t="s">
        <v>180</v>
      </c>
      <c r="L13" s="21" t="s">
        <v>157</v>
      </c>
      <c r="M13" s="22">
        <v>55</v>
      </c>
      <c r="N13" s="21" t="s">
        <v>158</v>
      </c>
      <c r="O13" s="22">
        <v>10</v>
      </c>
      <c r="P13" s="21" t="s">
        <v>159</v>
      </c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 t="s">
        <v>160</v>
      </c>
      <c r="K14" s="14" t="s">
        <v>181</v>
      </c>
      <c r="L14" s="21" t="s">
        <v>182</v>
      </c>
      <c r="M14" s="22">
        <v>12</v>
      </c>
      <c r="N14" s="21" t="s">
        <v>183</v>
      </c>
      <c r="O14" s="22">
        <v>10</v>
      </c>
      <c r="P14" s="21" t="s">
        <v>164</v>
      </c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 t="s">
        <v>165</v>
      </c>
      <c r="K15" s="14" t="s">
        <v>184</v>
      </c>
      <c r="L15" s="21" t="s">
        <v>162</v>
      </c>
      <c r="M15" s="22">
        <v>17</v>
      </c>
      <c r="N15" s="21" t="s">
        <v>185</v>
      </c>
      <c r="O15" s="22">
        <v>20</v>
      </c>
      <c r="P15" s="21" t="s">
        <v>164</v>
      </c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 t="s">
        <v>167</v>
      </c>
      <c r="K16" s="14" t="s">
        <v>186</v>
      </c>
      <c r="L16" s="21" t="s">
        <v>162</v>
      </c>
      <c r="M16" s="22">
        <v>100</v>
      </c>
      <c r="N16" s="21" t="s">
        <v>163</v>
      </c>
      <c r="O16" s="22">
        <v>10</v>
      </c>
      <c r="P16" s="21" t="s">
        <v>164</v>
      </c>
    </row>
    <row r="17" ht="31.4" customHeight="1" spans="1:16">
      <c r="A17" s="11"/>
      <c r="B17" s="12"/>
      <c r="C17" s="13"/>
      <c r="D17" s="14"/>
      <c r="E17" s="14"/>
      <c r="F17" s="14"/>
      <c r="G17" s="14"/>
      <c r="H17" s="14"/>
      <c r="I17" s="14" t="s">
        <v>169</v>
      </c>
      <c r="J17" s="14" t="s">
        <v>170</v>
      </c>
      <c r="K17" s="14" t="s">
        <v>187</v>
      </c>
      <c r="L17" s="21" t="s">
        <v>162</v>
      </c>
      <c r="M17" s="22">
        <v>100</v>
      </c>
      <c r="N17" s="21" t="s">
        <v>163</v>
      </c>
      <c r="O17" s="22">
        <v>20</v>
      </c>
      <c r="P17" s="21" t="s">
        <v>164</v>
      </c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14" t="s">
        <v>172</v>
      </c>
      <c r="J18" s="14" t="s">
        <v>188</v>
      </c>
      <c r="K18" s="14" t="s">
        <v>189</v>
      </c>
      <c r="L18" s="21" t="s">
        <v>162</v>
      </c>
      <c r="M18" s="22">
        <v>80</v>
      </c>
      <c r="N18" s="21" t="s">
        <v>163</v>
      </c>
      <c r="O18" s="22">
        <v>10</v>
      </c>
      <c r="P18" s="21" t="s">
        <v>164</v>
      </c>
    </row>
    <row r="19" ht="19.65" customHeight="1" spans="1:16">
      <c r="A19" s="11" t="s">
        <v>190</v>
      </c>
      <c r="B19" s="12" t="s">
        <v>148</v>
      </c>
      <c r="C19" s="13">
        <v>2500000</v>
      </c>
      <c r="D19" s="14" t="s">
        <v>191</v>
      </c>
      <c r="E19" s="14" t="s">
        <v>192</v>
      </c>
      <c r="F19" s="14" t="s">
        <v>193</v>
      </c>
      <c r="G19" s="14" t="s">
        <v>194</v>
      </c>
      <c r="H19" s="14" t="s">
        <v>195</v>
      </c>
      <c r="I19" s="14" t="s">
        <v>154</v>
      </c>
      <c r="J19" s="14" t="s">
        <v>155</v>
      </c>
      <c r="K19" s="14" t="s">
        <v>196</v>
      </c>
      <c r="L19" s="21" t="s">
        <v>157</v>
      </c>
      <c r="M19" s="22">
        <v>250</v>
      </c>
      <c r="N19" s="21" t="s">
        <v>158</v>
      </c>
      <c r="O19" s="22">
        <v>10</v>
      </c>
      <c r="P19" s="21" t="s">
        <v>159</v>
      </c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14" t="s">
        <v>160</v>
      </c>
      <c r="K20" s="14" t="s">
        <v>197</v>
      </c>
      <c r="L20" s="21" t="s">
        <v>182</v>
      </c>
      <c r="M20" s="22">
        <v>12</v>
      </c>
      <c r="N20" s="21" t="s">
        <v>183</v>
      </c>
      <c r="O20" s="22">
        <v>10</v>
      </c>
      <c r="P20" s="21" t="s">
        <v>164</v>
      </c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 t="s">
        <v>165</v>
      </c>
      <c r="K21" s="14" t="s">
        <v>198</v>
      </c>
      <c r="L21" s="21" t="s">
        <v>162</v>
      </c>
      <c r="M21" s="22">
        <v>42800</v>
      </c>
      <c r="N21" s="21" t="s">
        <v>199</v>
      </c>
      <c r="O21" s="22">
        <v>10</v>
      </c>
      <c r="P21" s="21" t="s">
        <v>164</v>
      </c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 t="s">
        <v>167</v>
      </c>
      <c r="K22" s="14" t="s">
        <v>200</v>
      </c>
      <c r="L22" s="21" t="s">
        <v>162</v>
      </c>
      <c r="M22" s="22">
        <v>80</v>
      </c>
      <c r="N22" s="21" t="s">
        <v>163</v>
      </c>
      <c r="O22" s="22">
        <v>20</v>
      </c>
      <c r="P22" s="21" t="s">
        <v>164</v>
      </c>
    </row>
    <row r="23" ht="31.4" customHeight="1" spans="1:16">
      <c r="A23" s="11"/>
      <c r="B23" s="12"/>
      <c r="C23" s="13"/>
      <c r="D23" s="14"/>
      <c r="E23" s="14"/>
      <c r="F23" s="14"/>
      <c r="G23" s="14"/>
      <c r="H23" s="14"/>
      <c r="I23" s="14" t="s">
        <v>169</v>
      </c>
      <c r="J23" s="14" t="s">
        <v>170</v>
      </c>
      <c r="K23" s="14" t="s">
        <v>201</v>
      </c>
      <c r="L23" s="21" t="s">
        <v>162</v>
      </c>
      <c r="M23" s="22">
        <v>80</v>
      </c>
      <c r="N23" s="21" t="s">
        <v>163</v>
      </c>
      <c r="O23" s="22">
        <v>10</v>
      </c>
      <c r="P23" s="21" t="s">
        <v>164</v>
      </c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14" t="s">
        <v>172</v>
      </c>
      <c r="J24" s="14" t="s">
        <v>188</v>
      </c>
      <c r="K24" s="14" t="s">
        <v>202</v>
      </c>
      <c r="L24" s="21" t="s">
        <v>162</v>
      </c>
      <c r="M24" s="22">
        <v>60</v>
      </c>
      <c r="N24" s="21" t="s">
        <v>163</v>
      </c>
      <c r="O24" s="22">
        <v>20</v>
      </c>
      <c r="P24" s="21" t="s">
        <v>164</v>
      </c>
    </row>
    <row r="25" ht="19.65" customHeight="1" spans="1:16">
      <c r="A25" s="11" t="s">
        <v>203</v>
      </c>
      <c r="B25" s="12" t="s">
        <v>148</v>
      </c>
      <c r="C25" s="13">
        <v>1500000</v>
      </c>
      <c r="D25" s="14" t="s">
        <v>204</v>
      </c>
      <c r="E25" s="14" t="s">
        <v>205</v>
      </c>
      <c r="F25" s="14" t="s">
        <v>206</v>
      </c>
      <c r="G25" s="14" t="s">
        <v>207</v>
      </c>
      <c r="H25" s="14" t="s">
        <v>208</v>
      </c>
      <c r="I25" s="14" t="s">
        <v>154</v>
      </c>
      <c r="J25" s="14" t="s">
        <v>155</v>
      </c>
      <c r="K25" s="14" t="s">
        <v>209</v>
      </c>
      <c r="L25" s="21" t="s">
        <v>157</v>
      </c>
      <c r="M25" s="22">
        <v>217</v>
      </c>
      <c r="N25" s="21" t="s">
        <v>158</v>
      </c>
      <c r="O25" s="22">
        <v>10</v>
      </c>
      <c r="P25" s="21" t="s">
        <v>159</v>
      </c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14" t="s">
        <v>160</v>
      </c>
      <c r="K26" s="14" t="s">
        <v>210</v>
      </c>
      <c r="L26" s="21" t="s">
        <v>182</v>
      </c>
      <c r="M26" s="22">
        <v>12</v>
      </c>
      <c r="N26" s="21" t="s">
        <v>183</v>
      </c>
      <c r="O26" s="22">
        <v>20</v>
      </c>
      <c r="P26" s="21" t="s">
        <v>164</v>
      </c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 t="s">
        <v>165</v>
      </c>
      <c r="K27" s="14" t="s">
        <v>211</v>
      </c>
      <c r="L27" s="21" t="s">
        <v>162</v>
      </c>
      <c r="M27" s="22">
        <v>17</v>
      </c>
      <c r="N27" s="21" t="s">
        <v>212</v>
      </c>
      <c r="O27" s="22">
        <v>10</v>
      </c>
      <c r="P27" s="21" t="s">
        <v>164</v>
      </c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 t="s">
        <v>167</v>
      </c>
      <c r="K28" s="14" t="s">
        <v>213</v>
      </c>
      <c r="L28" s="21" t="s">
        <v>162</v>
      </c>
      <c r="M28" s="22">
        <v>100</v>
      </c>
      <c r="N28" s="21" t="s">
        <v>163</v>
      </c>
      <c r="O28" s="22">
        <v>20</v>
      </c>
      <c r="P28" s="21" t="s">
        <v>164</v>
      </c>
    </row>
    <row r="29" ht="31.4" customHeight="1" spans="1:16">
      <c r="A29" s="11"/>
      <c r="B29" s="12"/>
      <c r="C29" s="13"/>
      <c r="D29" s="14"/>
      <c r="E29" s="14"/>
      <c r="F29" s="14"/>
      <c r="G29" s="14"/>
      <c r="H29" s="14"/>
      <c r="I29" s="14" t="s">
        <v>169</v>
      </c>
      <c r="J29" s="14" t="s">
        <v>170</v>
      </c>
      <c r="K29" s="14" t="s">
        <v>187</v>
      </c>
      <c r="L29" s="21" t="s">
        <v>162</v>
      </c>
      <c r="M29" s="22">
        <v>80</v>
      </c>
      <c r="N29" s="21" t="s">
        <v>163</v>
      </c>
      <c r="O29" s="22">
        <v>10</v>
      </c>
      <c r="P29" s="21" t="s">
        <v>164</v>
      </c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14" t="s">
        <v>172</v>
      </c>
      <c r="J30" s="14" t="s">
        <v>188</v>
      </c>
      <c r="K30" s="14" t="s">
        <v>214</v>
      </c>
      <c r="L30" s="21" t="s">
        <v>162</v>
      </c>
      <c r="M30" s="22">
        <v>60</v>
      </c>
      <c r="N30" s="21" t="s">
        <v>163</v>
      </c>
      <c r="O30" s="22">
        <v>10</v>
      </c>
      <c r="P30" s="21" t="s">
        <v>164</v>
      </c>
    </row>
    <row r="31" ht="19.65" customHeight="1" spans="1:16">
      <c r="A31" s="11" t="s">
        <v>215</v>
      </c>
      <c r="B31" s="12" t="s">
        <v>148</v>
      </c>
      <c r="C31" s="13">
        <v>96360000</v>
      </c>
      <c r="D31" s="14" t="s">
        <v>216</v>
      </c>
      <c r="E31" s="14" t="s">
        <v>217</v>
      </c>
      <c r="F31" s="14" t="s">
        <v>218</v>
      </c>
      <c r="G31" s="14" t="s">
        <v>219</v>
      </c>
      <c r="H31" s="14" t="s">
        <v>220</v>
      </c>
      <c r="I31" s="14" t="s">
        <v>154</v>
      </c>
      <c r="J31" s="14" t="s">
        <v>155</v>
      </c>
      <c r="K31" s="14" t="s">
        <v>221</v>
      </c>
      <c r="L31" s="21" t="s">
        <v>157</v>
      </c>
      <c r="M31" s="22">
        <v>9636.17</v>
      </c>
      <c r="N31" s="21" t="s">
        <v>158</v>
      </c>
      <c r="O31" s="22">
        <v>10</v>
      </c>
      <c r="P31" s="21" t="s">
        <v>159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 t="s">
        <v>160</v>
      </c>
      <c r="K32" s="14" t="s">
        <v>222</v>
      </c>
      <c r="L32" s="21" t="s">
        <v>182</v>
      </c>
      <c r="M32" s="22">
        <v>12</v>
      </c>
      <c r="N32" s="21" t="s">
        <v>183</v>
      </c>
      <c r="O32" s="22">
        <v>10</v>
      </c>
      <c r="P32" s="21" t="s">
        <v>164</v>
      </c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 t="s">
        <v>165</v>
      </c>
      <c r="K33" s="14" t="s">
        <v>223</v>
      </c>
      <c r="L33" s="21" t="s">
        <v>182</v>
      </c>
      <c r="M33" s="22">
        <v>7000000</v>
      </c>
      <c r="N33" s="21" t="s">
        <v>224</v>
      </c>
      <c r="O33" s="22">
        <v>10</v>
      </c>
      <c r="P33" s="21" t="s">
        <v>164</v>
      </c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 t="s">
        <v>167</v>
      </c>
      <c r="K34" s="14" t="s">
        <v>225</v>
      </c>
      <c r="L34" s="21" t="s">
        <v>162</v>
      </c>
      <c r="M34" s="22">
        <v>90</v>
      </c>
      <c r="N34" s="21" t="s">
        <v>163</v>
      </c>
      <c r="O34" s="22">
        <v>30</v>
      </c>
      <c r="P34" s="21" t="s">
        <v>164</v>
      </c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14" t="s">
        <v>169</v>
      </c>
      <c r="J35" s="14" t="s">
        <v>170</v>
      </c>
      <c r="K35" s="14" t="s">
        <v>187</v>
      </c>
      <c r="L35" s="21" t="s">
        <v>162</v>
      </c>
      <c r="M35" s="22">
        <v>90</v>
      </c>
      <c r="N35" s="21" t="s">
        <v>163</v>
      </c>
      <c r="O35" s="22">
        <v>10</v>
      </c>
      <c r="P35" s="21" t="s">
        <v>164</v>
      </c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4" t="s">
        <v>172</v>
      </c>
      <c r="J36" s="14" t="s">
        <v>188</v>
      </c>
      <c r="K36" s="14" t="s">
        <v>226</v>
      </c>
      <c r="L36" s="21" t="s">
        <v>162</v>
      </c>
      <c r="M36" s="22">
        <v>60</v>
      </c>
      <c r="N36" s="21" t="s">
        <v>227</v>
      </c>
      <c r="O36" s="22">
        <v>10</v>
      </c>
      <c r="P36" s="21" t="s">
        <v>164</v>
      </c>
    </row>
    <row r="37" ht="19.65" customHeight="1" spans="1:16">
      <c r="A37" s="11" t="s">
        <v>228</v>
      </c>
      <c r="B37" s="12" t="s">
        <v>148</v>
      </c>
      <c r="C37" s="13">
        <v>36680000</v>
      </c>
      <c r="D37" s="14" t="s">
        <v>229</v>
      </c>
      <c r="E37" s="14" t="s">
        <v>230</v>
      </c>
      <c r="F37" s="14" t="s">
        <v>231</v>
      </c>
      <c r="G37" s="14" t="s">
        <v>232</v>
      </c>
      <c r="H37" s="14" t="s">
        <v>233</v>
      </c>
      <c r="I37" s="14" t="s">
        <v>154</v>
      </c>
      <c r="J37" s="14" t="s">
        <v>155</v>
      </c>
      <c r="K37" s="14" t="s">
        <v>234</v>
      </c>
      <c r="L37" s="21" t="s">
        <v>157</v>
      </c>
      <c r="M37" s="22">
        <v>4668.64</v>
      </c>
      <c r="N37" s="21" t="s">
        <v>158</v>
      </c>
      <c r="O37" s="22">
        <v>10</v>
      </c>
      <c r="P37" s="21" t="s">
        <v>159</v>
      </c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 t="s">
        <v>160</v>
      </c>
      <c r="K38" s="14" t="s">
        <v>235</v>
      </c>
      <c r="L38" s="21" t="s">
        <v>162</v>
      </c>
      <c r="M38" s="22">
        <v>12</v>
      </c>
      <c r="N38" s="21" t="s">
        <v>183</v>
      </c>
      <c r="O38" s="22">
        <v>10</v>
      </c>
      <c r="P38" s="21" t="s">
        <v>164</v>
      </c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 t="s">
        <v>165</v>
      </c>
      <c r="K39" s="14" t="s">
        <v>236</v>
      </c>
      <c r="L39" s="21" t="s">
        <v>162</v>
      </c>
      <c r="M39" s="22">
        <v>10</v>
      </c>
      <c r="N39" s="21" t="s">
        <v>237</v>
      </c>
      <c r="O39" s="22">
        <v>10</v>
      </c>
      <c r="P39" s="21" t="s">
        <v>164</v>
      </c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 t="s">
        <v>167</v>
      </c>
      <c r="K40" s="14" t="s">
        <v>238</v>
      </c>
      <c r="L40" s="21" t="s">
        <v>162</v>
      </c>
      <c r="M40" s="22">
        <v>100</v>
      </c>
      <c r="N40" s="21" t="s">
        <v>163</v>
      </c>
      <c r="O40" s="22">
        <v>30</v>
      </c>
      <c r="P40" s="21" t="s">
        <v>164</v>
      </c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14" t="s">
        <v>169</v>
      </c>
      <c r="J41" s="14" t="s">
        <v>170</v>
      </c>
      <c r="K41" s="14" t="s">
        <v>187</v>
      </c>
      <c r="L41" s="21" t="s">
        <v>162</v>
      </c>
      <c r="M41" s="22">
        <v>90</v>
      </c>
      <c r="N41" s="21" t="s">
        <v>163</v>
      </c>
      <c r="O41" s="22">
        <v>10</v>
      </c>
      <c r="P41" s="21" t="s">
        <v>164</v>
      </c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14" t="s">
        <v>172</v>
      </c>
      <c r="J42" s="14" t="s">
        <v>188</v>
      </c>
      <c r="K42" s="14" t="s">
        <v>239</v>
      </c>
      <c r="L42" s="21" t="s">
        <v>162</v>
      </c>
      <c r="M42" s="22">
        <v>90</v>
      </c>
      <c r="N42" s="21" t="s">
        <v>163</v>
      </c>
      <c r="O42" s="22">
        <v>10</v>
      </c>
      <c r="P42" s="21" t="s">
        <v>164</v>
      </c>
    </row>
    <row r="43" ht="19.65" customHeight="1" spans="1:16">
      <c r="A43" s="11" t="s">
        <v>240</v>
      </c>
      <c r="B43" s="12" t="s">
        <v>148</v>
      </c>
      <c r="C43" s="13">
        <v>16500000</v>
      </c>
      <c r="D43" s="14" t="s">
        <v>229</v>
      </c>
      <c r="E43" s="14" t="s">
        <v>241</v>
      </c>
      <c r="F43" s="14" t="s">
        <v>242</v>
      </c>
      <c r="G43" s="14" t="s">
        <v>243</v>
      </c>
      <c r="H43" s="14" t="s">
        <v>244</v>
      </c>
      <c r="I43" s="14" t="s">
        <v>154</v>
      </c>
      <c r="J43" s="14" t="s">
        <v>155</v>
      </c>
      <c r="K43" s="14" t="s">
        <v>245</v>
      </c>
      <c r="L43" s="21" t="s">
        <v>157</v>
      </c>
      <c r="M43" s="22">
        <v>1650.17</v>
      </c>
      <c r="N43" s="21" t="s">
        <v>158</v>
      </c>
      <c r="O43" s="22">
        <v>10</v>
      </c>
      <c r="P43" s="21" t="s">
        <v>159</v>
      </c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 t="s">
        <v>160</v>
      </c>
      <c r="K44" s="14" t="s">
        <v>246</v>
      </c>
      <c r="L44" s="21" t="s">
        <v>162</v>
      </c>
      <c r="M44" s="22">
        <v>12</v>
      </c>
      <c r="N44" s="21" t="s">
        <v>183</v>
      </c>
      <c r="O44" s="22">
        <v>10</v>
      </c>
      <c r="P44" s="21" t="s">
        <v>164</v>
      </c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 t="s">
        <v>165</v>
      </c>
      <c r="K45" s="14" t="s">
        <v>247</v>
      </c>
      <c r="L45" s="21" t="s">
        <v>162</v>
      </c>
      <c r="M45" s="22">
        <v>128</v>
      </c>
      <c r="N45" s="21" t="s">
        <v>185</v>
      </c>
      <c r="O45" s="22">
        <v>20</v>
      </c>
      <c r="P45" s="21" t="s">
        <v>164</v>
      </c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 t="s">
        <v>167</v>
      </c>
      <c r="K46" s="14" t="s">
        <v>248</v>
      </c>
      <c r="L46" s="21" t="s">
        <v>162</v>
      </c>
      <c r="M46" s="22">
        <v>80</v>
      </c>
      <c r="N46" s="21" t="s">
        <v>163</v>
      </c>
      <c r="O46" s="22">
        <v>10</v>
      </c>
      <c r="P46" s="21" t="s">
        <v>164</v>
      </c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14" t="s">
        <v>169</v>
      </c>
      <c r="J47" s="14" t="s">
        <v>170</v>
      </c>
      <c r="K47" s="14" t="s">
        <v>187</v>
      </c>
      <c r="L47" s="21" t="s">
        <v>162</v>
      </c>
      <c r="M47" s="22">
        <v>90</v>
      </c>
      <c r="N47" s="21" t="s">
        <v>163</v>
      </c>
      <c r="O47" s="22">
        <v>10</v>
      </c>
      <c r="P47" s="21" t="s">
        <v>164</v>
      </c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4" t="s">
        <v>172</v>
      </c>
      <c r="J48" s="14" t="s">
        <v>173</v>
      </c>
      <c r="K48" s="14" t="s">
        <v>249</v>
      </c>
      <c r="L48" s="21" t="s">
        <v>162</v>
      </c>
      <c r="M48" s="22">
        <v>90</v>
      </c>
      <c r="N48" s="21" t="s">
        <v>163</v>
      </c>
      <c r="O48" s="22">
        <v>20</v>
      </c>
      <c r="P48" s="21" t="s">
        <v>164</v>
      </c>
    </row>
    <row r="49" ht="19.65" customHeight="1" spans="1:16">
      <c r="A49" s="11" t="s">
        <v>250</v>
      </c>
      <c r="B49" s="12" t="s">
        <v>148</v>
      </c>
      <c r="C49" s="13">
        <v>200000</v>
      </c>
      <c r="D49" s="14" t="s">
        <v>251</v>
      </c>
      <c r="E49" s="14" t="s">
        <v>252</v>
      </c>
      <c r="F49" s="14" t="s">
        <v>253</v>
      </c>
      <c r="G49" s="14" t="s">
        <v>254</v>
      </c>
      <c r="H49" s="14" t="s">
        <v>255</v>
      </c>
      <c r="I49" s="14" t="s">
        <v>154</v>
      </c>
      <c r="J49" s="14" t="s">
        <v>155</v>
      </c>
      <c r="K49" s="14" t="s">
        <v>256</v>
      </c>
      <c r="L49" s="21" t="s">
        <v>157</v>
      </c>
      <c r="M49" s="22">
        <v>20</v>
      </c>
      <c r="N49" s="21" t="s">
        <v>158</v>
      </c>
      <c r="O49" s="22">
        <v>20</v>
      </c>
      <c r="P49" s="21" t="s">
        <v>159</v>
      </c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 t="s">
        <v>160</v>
      </c>
      <c r="K50" s="14" t="s">
        <v>257</v>
      </c>
      <c r="L50" s="21" t="s">
        <v>162</v>
      </c>
      <c r="M50" s="22">
        <v>12</v>
      </c>
      <c r="N50" s="21" t="s">
        <v>183</v>
      </c>
      <c r="O50" s="22">
        <v>10</v>
      </c>
      <c r="P50" s="21" t="s">
        <v>164</v>
      </c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 t="s">
        <v>165</v>
      </c>
      <c r="K51" s="14" t="s">
        <v>258</v>
      </c>
      <c r="L51" s="21" t="s">
        <v>157</v>
      </c>
      <c r="M51" s="22">
        <v>28</v>
      </c>
      <c r="N51" s="21" t="s">
        <v>199</v>
      </c>
      <c r="O51" s="22">
        <v>20</v>
      </c>
      <c r="P51" s="21" t="s">
        <v>159</v>
      </c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 t="s">
        <v>167</v>
      </c>
      <c r="K52" s="14" t="s">
        <v>259</v>
      </c>
      <c r="L52" s="21" t="s">
        <v>162</v>
      </c>
      <c r="M52" s="22">
        <v>100</v>
      </c>
      <c r="N52" s="21" t="s">
        <v>163</v>
      </c>
      <c r="O52" s="22">
        <v>10</v>
      </c>
      <c r="P52" s="21" t="s">
        <v>164</v>
      </c>
    </row>
    <row r="53" ht="31.4" customHeight="1" spans="1:16">
      <c r="A53" s="11"/>
      <c r="B53" s="12"/>
      <c r="C53" s="13"/>
      <c r="D53" s="14"/>
      <c r="E53" s="14"/>
      <c r="F53" s="14"/>
      <c r="G53" s="14"/>
      <c r="H53" s="14"/>
      <c r="I53" s="14" t="s">
        <v>169</v>
      </c>
      <c r="J53" s="14" t="s">
        <v>170</v>
      </c>
      <c r="K53" s="14" t="s">
        <v>187</v>
      </c>
      <c r="L53" s="21" t="s">
        <v>162</v>
      </c>
      <c r="M53" s="22">
        <v>90</v>
      </c>
      <c r="N53" s="21" t="s">
        <v>163</v>
      </c>
      <c r="O53" s="22">
        <v>10</v>
      </c>
      <c r="P53" s="21" t="s">
        <v>164</v>
      </c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14" t="s">
        <v>172</v>
      </c>
      <c r="J54" s="14" t="s">
        <v>173</v>
      </c>
      <c r="K54" s="14" t="s">
        <v>260</v>
      </c>
      <c r="L54" s="21" t="s">
        <v>157</v>
      </c>
      <c r="M54" s="22">
        <v>90</v>
      </c>
      <c r="N54" s="21" t="s">
        <v>163</v>
      </c>
      <c r="O54" s="22">
        <v>10</v>
      </c>
      <c r="P54" s="21" t="s">
        <v>159</v>
      </c>
    </row>
    <row r="55" ht="19.65" customHeight="1" spans="1:16">
      <c r="A55" s="11" t="s">
        <v>261</v>
      </c>
      <c r="B55" s="12" t="s">
        <v>148</v>
      </c>
      <c r="C55" s="13">
        <v>139170000</v>
      </c>
      <c r="D55" s="14" t="s">
        <v>216</v>
      </c>
      <c r="E55" s="14" t="s">
        <v>262</v>
      </c>
      <c r="F55" s="14" t="s">
        <v>263</v>
      </c>
      <c r="G55" s="14" t="s">
        <v>219</v>
      </c>
      <c r="H55" s="14" t="s">
        <v>264</v>
      </c>
      <c r="I55" s="14" t="s">
        <v>154</v>
      </c>
      <c r="J55" s="14" t="s">
        <v>155</v>
      </c>
      <c r="K55" s="14" t="s">
        <v>265</v>
      </c>
      <c r="L55" s="21" t="s">
        <v>157</v>
      </c>
      <c r="M55" s="22">
        <v>13917.43</v>
      </c>
      <c r="N55" s="21" t="s">
        <v>158</v>
      </c>
      <c r="O55" s="22">
        <v>10</v>
      </c>
      <c r="P55" s="21" t="s">
        <v>159</v>
      </c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 t="s">
        <v>160</v>
      </c>
      <c r="K56" s="14" t="s">
        <v>266</v>
      </c>
      <c r="L56" s="21" t="s">
        <v>157</v>
      </c>
      <c r="M56" s="22">
        <v>12</v>
      </c>
      <c r="N56" s="21" t="s">
        <v>183</v>
      </c>
      <c r="O56" s="22">
        <v>10</v>
      </c>
      <c r="P56" s="21" t="s">
        <v>159</v>
      </c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 t="s">
        <v>165</v>
      </c>
      <c r="K57" s="14" t="s">
        <v>267</v>
      </c>
      <c r="L57" s="21" t="s">
        <v>162</v>
      </c>
      <c r="M57" s="22">
        <v>9870000</v>
      </c>
      <c r="N57" s="21" t="s">
        <v>224</v>
      </c>
      <c r="O57" s="22">
        <v>10</v>
      </c>
      <c r="P57" s="21" t="s">
        <v>164</v>
      </c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 t="s">
        <v>167</v>
      </c>
      <c r="K58" s="14" t="s">
        <v>225</v>
      </c>
      <c r="L58" s="21" t="s">
        <v>162</v>
      </c>
      <c r="M58" s="22">
        <v>90</v>
      </c>
      <c r="N58" s="21" t="s">
        <v>227</v>
      </c>
      <c r="O58" s="22">
        <v>20</v>
      </c>
      <c r="P58" s="21" t="s">
        <v>164</v>
      </c>
    </row>
    <row r="59" ht="31.4" customHeight="1" spans="1:16">
      <c r="A59" s="11"/>
      <c r="B59" s="12"/>
      <c r="C59" s="13"/>
      <c r="D59" s="14"/>
      <c r="E59" s="14"/>
      <c r="F59" s="14"/>
      <c r="G59" s="14"/>
      <c r="H59" s="14"/>
      <c r="I59" s="14" t="s">
        <v>169</v>
      </c>
      <c r="J59" s="14" t="s">
        <v>170</v>
      </c>
      <c r="K59" s="14" t="s">
        <v>268</v>
      </c>
      <c r="L59" s="21" t="s">
        <v>162</v>
      </c>
      <c r="M59" s="22">
        <v>80</v>
      </c>
      <c r="N59" s="21" t="s">
        <v>163</v>
      </c>
      <c r="O59" s="22">
        <v>10</v>
      </c>
      <c r="P59" s="21" t="s">
        <v>164</v>
      </c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14" t="s">
        <v>172</v>
      </c>
      <c r="J60" s="14" t="s">
        <v>188</v>
      </c>
      <c r="K60" s="14" t="s">
        <v>269</v>
      </c>
      <c r="L60" s="21" t="s">
        <v>162</v>
      </c>
      <c r="M60" s="22">
        <v>60</v>
      </c>
      <c r="N60" s="21" t="s">
        <v>163</v>
      </c>
      <c r="O60" s="22">
        <v>20</v>
      </c>
      <c r="P60" s="21" t="s">
        <v>164</v>
      </c>
    </row>
  </sheetData>
  <mergeCells count="9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629861111111111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A3" sqref="A3"/>
    </sheetView>
  </sheetViews>
  <sheetFormatPr defaultColWidth="15.625" defaultRowHeight="24.95" customHeight="1" outlineLevelCol="5"/>
  <cols>
    <col min="1" max="1" width="15.625" style="60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4" t="s">
        <v>45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39" t="s">
        <v>3</v>
      </c>
    </row>
    <row r="4" customHeight="1" spans="1:5">
      <c r="A4" s="30" t="s">
        <v>46</v>
      </c>
      <c r="B4" s="30"/>
      <c r="C4" s="30" t="s">
        <v>47</v>
      </c>
      <c r="D4" s="30"/>
      <c r="E4" s="30"/>
    </row>
    <row r="5" s="38" customFormat="1" customHeight="1" spans="1:5">
      <c r="A5" s="30" t="s">
        <v>48</v>
      </c>
      <c r="B5" s="30" t="s">
        <v>49</v>
      </c>
      <c r="C5" s="30" t="s">
        <v>50</v>
      </c>
      <c r="D5" s="30" t="s">
        <v>51</v>
      </c>
      <c r="E5" s="30" t="s">
        <v>52</v>
      </c>
    </row>
    <row r="6" customHeight="1" spans="1:5">
      <c r="A6" s="31">
        <v>2080505</v>
      </c>
      <c r="B6" s="31" t="s">
        <v>53</v>
      </c>
      <c r="C6" s="32">
        <f t="shared" ref="C6:C13" si="0">D6+E6</f>
        <v>357737.9</v>
      </c>
      <c r="D6" s="32">
        <v>357737.9</v>
      </c>
      <c r="E6" s="32"/>
    </row>
    <row r="7" customHeight="1" spans="1:5">
      <c r="A7" s="31">
        <v>2080899</v>
      </c>
      <c r="B7" s="31" t="s">
        <v>54</v>
      </c>
      <c r="C7" s="32">
        <f t="shared" si="0"/>
        <v>32952</v>
      </c>
      <c r="D7" s="32">
        <v>32952</v>
      </c>
      <c r="E7" s="32"/>
    </row>
    <row r="8" customHeight="1" spans="1:5">
      <c r="A8" s="31">
        <v>2101101</v>
      </c>
      <c r="B8" s="31" t="s">
        <v>55</v>
      </c>
      <c r="C8" s="32">
        <f t="shared" si="0"/>
        <v>77825.8</v>
      </c>
      <c r="D8" s="32">
        <v>77825.8</v>
      </c>
      <c r="E8" s="32"/>
    </row>
    <row r="9" customHeight="1" spans="1:5">
      <c r="A9" s="31">
        <v>2101102</v>
      </c>
      <c r="B9" s="31" t="s">
        <v>56</v>
      </c>
      <c r="C9" s="32">
        <f t="shared" si="0"/>
        <v>112222.4</v>
      </c>
      <c r="D9" s="32">
        <v>112222.4</v>
      </c>
      <c r="E9" s="32"/>
    </row>
    <row r="10" customHeight="1" spans="1:5">
      <c r="A10" s="31">
        <v>2101103</v>
      </c>
      <c r="B10" s="31" t="s">
        <v>57</v>
      </c>
      <c r="C10" s="32">
        <f t="shared" si="0"/>
        <v>241910.2</v>
      </c>
      <c r="D10" s="32">
        <v>241910.2</v>
      </c>
      <c r="E10" s="32"/>
    </row>
    <row r="11" customHeight="1" spans="1:6">
      <c r="A11" s="31">
        <v>2120501</v>
      </c>
      <c r="B11" s="31" t="s">
        <v>58</v>
      </c>
      <c r="C11" s="32">
        <f t="shared" si="0"/>
        <v>18641765.3</v>
      </c>
      <c r="D11" s="32">
        <v>18641765.3</v>
      </c>
      <c r="E11" s="32"/>
      <c r="F11" s="68"/>
    </row>
    <row r="12" customHeight="1" spans="1:5">
      <c r="A12" s="35">
        <v>2129901</v>
      </c>
      <c r="B12" s="36" t="s">
        <v>59</v>
      </c>
      <c r="C12" s="32">
        <f t="shared" si="0"/>
        <v>137840000</v>
      </c>
      <c r="D12" s="32"/>
      <c r="E12" s="32">
        <v>137840000</v>
      </c>
    </row>
    <row r="13" customHeight="1" spans="1:5">
      <c r="A13" s="31">
        <v>2210201</v>
      </c>
      <c r="B13" s="31" t="s">
        <v>60</v>
      </c>
      <c r="C13" s="32">
        <f t="shared" si="0"/>
        <v>290292.3</v>
      </c>
      <c r="D13" s="32">
        <v>290292.3</v>
      </c>
      <c r="E13" s="32"/>
    </row>
    <row r="14" customHeight="1" spans="1:5">
      <c r="A14" s="30" t="s">
        <v>8</v>
      </c>
      <c r="B14" s="30"/>
      <c r="C14" s="32">
        <f>SUM(C6:C13)</f>
        <v>157594705.9</v>
      </c>
      <c r="D14" s="32">
        <f>SUM(D6:D13)</f>
        <v>19754705.9</v>
      </c>
      <c r="E14" s="32">
        <f>SUM(E6:E13)</f>
        <v>137840000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abSelected="1" topLeftCell="A3" workbookViewId="0">
      <selection activeCell="H24" sqref="H24"/>
    </sheetView>
  </sheetViews>
  <sheetFormatPr defaultColWidth="15.625" defaultRowHeight="24.95" customHeight="1" outlineLevelCol="4"/>
  <cols>
    <col min="1" max="1" width="18.25" style="60" customWidth="1"/>
    <col min="2" max="2" width="30.75" customWidth="1"/>
    <col min="3" max="4" width="16"/>
  </cols>
  <sheetData>
    <row r="1" customHeight="1" spans="1:1">
      <c r="A1" t="s">
        <v>61</v>
      </c>
    </row>
    <row r="2" customHeight="1" spans="1:5">
      <c r="A2" s="24" t="s">
        <v>62</v>
      </c>
      <c r="B2" s="24"/>
      <c r="C2" s="24"/>
      <c r="D2" s="24"/>
      <c r="E2" s="24"/>
    </row>
    <row r="3" customHeight="1" spans="1:5">
      <c r="A3" s="25" t="s">
        <v>2</v>
      </c>
      <c r="E3" s="39" t="s">
        <v>3</v>
      </c>
    </row>
    <row r="4" customHeight="1" spans="1:5">
      <c r="A4" s="62" t="s">
        <v>63</v>
      </c>
      <c r="B4" s="62"/>
      <c r="C4" s="62" t="s">
        <v>64</v>
      </c>
      <c r="D4" s="62"/>
      <c r="E4" s="62"/>
    </row>
    <row r="5" s="38" customFormat="1" customHeight="1" spans="1:5">
      <c r="A5" s="63" t="s">
        <v>48</v>
      </c>
      <c r="B5" s="63" t="s">
        <v>49</v>
      </c>
      <c r="C5" s="63" t="s">
        <v>8</v>
      </c>
      <c r="D5" s="63" t="s">
        <v>65</v>
      </c>
      <c r="E5" s="63" t="s">
        <v>66</v>
      </c>
    </row>
    <row r="6" customHeight="1" spans="1:5">
      <c r="A6" s="64">
        <v>30101</v>
      </c>
      <c r="B6" s="65" t="s">
        <v>67</v>
      </c>
      <c r="C6" s="66">
        <f>D6+E6</f>
        <v>1081416</v>
      </c>
      <c r="D6" s="66">
        <v>1081416</v>
      </c>
      <c r="E6" s="66"/>
    </row>
    <row r="7" customHeight="1" spans="1:5">
      <c r="A7" s="64">
        <v>30102</v>
      </c>
      <c r="B7" s="65" t="s">
        <v>68</v>
      </c>
      <c r="C7" s="66">
        <f t="shared" ref="C7:C23" si="0">D7+E7</f>
        <v>820980</v>
      </c>
      <c r="D7" s="66">
        <v>820980</v>
      </c>
      <c r="E7" s="66"/>
    </row>
    <row r="8" customHeight="1" spans="1:5">
      <c r="A8" s="64">
        <v>30103</v>
      </c>
      <c r="B8" s="65" t="s">
        <v>69</v>
      </c>
      <c r="C8" s="66">
        <f t="shared" si="0"/>
        <v>44626</v>
      </c>
      <c r="D8" s="66">
        <v>44626</v>
      </c>
      <c r="E8" s="66"/>
    </row>
    <row r="9" customHeight="1" spans="1:5">
      <c r="A9" s="64">
        <v>30107</v>
      </c>
      <c r="B9" s="65" t="s">
        <v>70</v>
      </c>
      <c r="C9" s="66">
        <f t="shared" si="0"/>
        <v>473880</v>
      </c>
      <c r="D9" s="66">
        <v>473880</v>
      </c>
      <c r="E9" s="66"/>
    </row>
    <row r="10" customHeight="1" spans="1:5">
      <c r="A10" s="64">
        <v>30108</v>
      </c>
      <c r="B10" s="65" t="s">
        <v>71</v>
      </c>
      <c r="C10" s="66">
        <f t="shared" si="0"/>
        <v>357737.9</v>
      </c>
      <c r="D10" s="66">
        <v>357737.9</v>
      </c>
      <c r="E10" s="66"/>
    </row>
    <row r="11" customHeight="1" spans="1:5">
      <c r="A11" s="64">
        <v>30110</v>
      </c>
      <c r="B11" s="65" t="s">
        <v>72</v>
      </c>
      <c r="C11" s="66">
        <f t="shared" si="0"/>
        <v>190048.2</v>
      </c>
      <c r="D11" s="66">
        <v>190048.2</v>
      </c>
      <c r="E11" s="66"/>
    </row>
    <row r="12" customHeight="1" spans="1:5">
      <c r="A12" s="64">
        <v>30111</v>
      </c>
      <c r="B12" s="65" t="s">
        <v>73</v>
      </c>
      <c r="C12" s="66">
        <f t="shared" si="0"/>
        <v>241910.2</v>
      </c>
      <c r="D12" s="66">
        <v>241910.2</v>
      </c>
      <c r="E12" s="66"/>
    </row>
    <row r="13" customHeight="1" spans="1:5">
      <c r="A13" s="64">
        <v>30112</v>
      </c>
      <c r="B13" s="65" t="s">
        <v>74</v>
      </c>
      <c r="C13" s="66">
        <f t="shared" si="0"/>
        <v>13415.2</v>
      </c>
      <c r="D13" s="66">
        <v>13415.2</v>
      </c>
      <c r="E13" s="66"/>
    </row>
    <row r="14" customHeight="1" spans="1:5">
      <c r="A14" s="64">
        <v>30113</v>
      </c>
      <c r="B14" s="65" t="s">
        <v>60</v>
      </c>
      <c r="C14" s="66">
        <f t="shared" si="0"/>
        <v>290292.3</v>
      </c>
      <c r="D14" s="66">
        <v>290292.3</v>
      </c>
      <c r="E14" s="66"/>
    </row>
    <row r="15" customHeight="1" spans="1:5">
      <c r="A15" s="64">
        <v>30199</v>
      </c>
      <c r="B15" s="65" t="s">
        <v>75</v>
      </c>
      <c r="C15" s="66">
        <f t="shared" si="0"/>
        <v>12574095.4</v>
      </c>
      <c r="D15" s="66">
        <v>12574095.4</v>
      </c>
      <c r="E15" s="66"/>
    </row>
    <row r="16" customHeight="1" spans="1:5">
      <c r="A16" s="64">
        <v>30201</v>
      </c>
      <c r="B16" s="65" t="s">
        <v>76</v>
      </c>
      <c r="C16" s="66">
        <f t="shared" si="0"/>
        <v>283657</v>
      </c>
      <c r="D16" s="66"/>
      <c r="E16" s="67">
        <f>300000-7315-9028</f>
        <v>283657</v>
      </c>
    </row>
    <row r="17" customHeight="1" spans="1:5">
      <c r="A17" s="64">
        <v>30207</v>
      </c>
      <c r="B17" s="65" t="s">
        <v>77</v>
      </c>
      <c r="C17" s="66">
        <f t="shared" si="0"/>
        <v>38280</v>
      </c>
      <c r="D17" s="66">
        <v>38280</v>
      </c>
      <c r="E17" s="66"/>
    </row>
    <row r="18" customHeight="1" spans="1:5">
      <c r="A18" s="64">
        <v>30228</v>
      </c>
      <c r="B18" s="65" t="s">
        <v>78</v>
      </c>
      <c r="C18" s="66">
        <f t="shared" si="0"/>
        <v>48382.1</v>
      </c>
      <c r="D18" s="66"/>
      <c r="E18" s="66">
        <v>48382.1</v>
      </c>
    </row>
    <row r="19" customHeight="1" spans="1:5">
      <c r="A19" s="64">
        <v>30229</v>
      </c>
      <c r="B19" s="65" t="s">
        <v>79</v>
      </c>
      <c r="C19" s="66">
        <f t="shared" si="0"/>
        <v>873.6</v>
      </c>
      <c r="D19" s="66"/>
      <c r="E19" s="66">
        <v>873.6</v>
      </c>
    </row>
    <row r="20" customHeight="1" spans="1:5">
      <c r="A20" s="64">
        <v>30231</v>
      </c>
      <c r="B20" s="65" t="s">
        <v>80</v>
      </c>
      <c r="C20" s="66">
        <f t="shared" si="0"/>
        <v>26000</v>
      </c>
      <c r="D20" s="66"/>
      <c r="E20" s="66">
        <v>26000</v>
      </c>
    </row>
    <row r="21" customHeight="1" spans="1:5">
      <c r="A21" s="64">
        <v>30239</v>
      </c>
      <c r="B21" s="65" t="s">
        <v>81</v>
      </c>
      <c r="C21" s="66">
        <f t="shared" si="0"/>
        <v>86160</v>
      </c>
      <c r="D21" s="66"/>
      <c r="E21" s="66">
        <v>86160</v>
      </c>
    </row>
    <row r="22" customHeight="1" spans="1:5">
      <c r="A22" s="64">
        <v>30299</v>
      </c>
      <c r="B22" s="65" t="s">
        <v>82</v>
      </c>
      <c r="C22" s="66">
        <f t="shared" si="0"/>
        <v>3150000</v>
      </c>
      <c r="D22" s="66"/>
      <c r="E22" s="66">
        <v>3150000</v>
      </c>
    </row>
    <row r="23" customHeight="1" spans="1:5">
      <c r="A23" s="64">
        <v>30305</v>
      </c>
      <c r="B23" s="65" t="s">
        <v>83</v>
      </c>
      <c r="C23" s="66">
        <f t="shared" si="0"/>
        <v>32952</v>
      </c>
      <c r="D23" s="66">
        <v>32952</v>
      </c>
      <c r="E23" s="66"/>
    </row>
    <row r="24" customHeight="1" spans="1:5">
      <c r="A24" s="63" t="s">
        <v>8</v>
      </c>
      <c r="B24" s="63"/>
      <c r="C24" s="66">
        <f>SUM(C6:C23)</f>
        <v>19754705.9</v>
      </c>
      <c r="D24" s="66">
        <f>D6+D7+D8+D9+D10+D11+D12+D13+D14+D15+D17+D23</f>
        <v>16159633.2</v>
      </c>
      <c r="E24" s="66">
        <f>E16+E18+E19+E20+E21+E22</f>
        <v>3595072.7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3" sqref="A3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84</v>
      </c>
    </row>
    <row r="2" ht="34.5" customHeight="1" spans="1:12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39" t="s">
        <v>3</v>
      </c>
    </row>
    <row r="4" ht="29.25" customHeight="1" spans="1:12">
      <c r="A4" s="30" t="s">
        <v>86</v>
      </c>
      <c r="B4" s="30"/>
      <c r="C4" s="30"/>
      <c r="D4" s="30"/>
      <c r="E4" s="30"/>
      <c r="F4" s="30"/>
      <c r="G4" s="30" t="s">
        <v>47</v>
      </c>
      <c r="H4" s="30"/>
      <c r="I4" s="30"/>
      <c r="J4" s="30"/>
      <c r="K4" s="30"/>
      <c r="L4" s="30"/>
    </row>
    <row r="5" s="57" customFormat="1" customHeight="1" spans="1:12">
      <c r="A5" s="59" t="s">
        <v>8</v>
      </c>
      <c r="B5" s="59" t="s">
        <v>87</v>
      </c>
      <c r="C5" s="59" t="s">
        <v>88</v>
      </c>
      <c r="D5" s="59"/>
      <c r="E5" s="59"/>
      <c r="F5" s="59" t="s">
        <v>89</v>
      </c>
      <c r="G5" s="59" t="s">
        <v>8</v>
      </c>
      <c r="H5" s="59" t="s">
        <v>87</v>
      </c>
      <c r="I5" s="59" t="s">
        <v>88</v>
      </c>
      <c r="J5" s="59"/>
      <c r="K5" s="59"/>
      <c r="L5" s="59" t="s">
        <v>89</v>
      </c>
    </row>
    <row r="6" s="57" customFormat="1" customHeight="1" spans="1:12">
      <c r="A6" s="59"/>
      <c r="B6" s="59"/>
      <c r="C6" s="59" t="s">
        <v>50</v>
      </c>
      <c r="D6" s="59" t="s">
        <v>90</v>
      </c>
      <c r="E6" s="59" t="s">
        <v>91</v>
      </c>
      <c r="F6" s="59"/>
      <c r="G6" s="59"/>
      <c r="H6" s="59"/>
      <c r="I6" s="59" t="s">
        <v>50</v>
      </c>
      <c r="J6" s="59" t="s">
        <v>90</v>
      </c>
      <c r="K6" s="59" t="s">
        <v>91</v>
      </c>
      <c r="L6" s="59"/>
    </row>
    <row r="7" ht="39" customHeight="1" spans="1:12">
      <c r="A7" s="32">
        <f>B7+C7+F7</f>
        <v>116000</v>
      </c>
      <c r="B7" s="32">
        <v>0</v>
      </c>
      <c r="C7" s="32">
        <f>SUM(D7:E7)</f>
        <v>96000</v>
      </c>
      <c r="D7" s="32">
        <v>0</v>
      </c>
      <c r="E7" s="32">
        <v>96000</v>
      </c>
      <c r="F7" s="32">
        <v>20000</v>
      </c>
      <c r="G7" s="32">
        <f>H7+I7+L7</f>
        <v>116000</v>
      </c>
      <c r="H7" s="32">
        <v>0</v>
      </c>
      <c r="I7" s="32">
        <f>J7+K7</f>
        <v>96000</v>
      </c>
      <c r="J7" s="32">
        <v>0</v>
      </c>
      <c r="K7" s="32">
        <v>96000</v>
      </c>
      <c r="L7" s="32">
        <v>20000</v>
      </c>
    </row>
    <row r="8" ht="40.5" customHeight="1" spans="1:1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customHeight="1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ht="26.25" customHeight="1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E8" sqref="E8"/>
    </sheetView>
  </sheetViews>
  <sheetFormatPr defaultColWidth="15.625" defaultRowHeight="24.95" customHeight="1" outlineLevelRow="6" outlineLevelCol="4"/>
  <cols>
    <col min="1" max="1" width="12.5" style="60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92</v>
      </c>
    </row>
    <row r="2" s="61" customFormat="1" ht="47.25" customHeight="1" spans="1:5">
      <c r="A2" s="24" t="s">
        <v>93</v>
      </c>
      <c r="B2" s="24"/>
      <c r="C2" s="24"/>
      <c r="D2" s="24"/>
      <c r="E2" s="24"/>
    </row>
    <row r="3" customHeight="1" spans="1:5">
      <c r="A3" s="25" t="s">
        <v>2</v>
      </c>
      <c r="E3" s="39" t="s">
        <v>3</v>
      </c>
    </row>
    <row r="4" customHeight="1" spans="1:5">
      <c r="A4" s="30" t="s">
        <v>46</v>
      </c>
      <c r="B4" s="30"/>
      <c r="C4" s="30" t="s">
        <v>47</v>
      </c>
      <c r="D4" s="30"/>
      <c r="E4" s="30"/>
    </row>
    <row r="5" s="38" customFormat="1" customHeight="1" spans="1:5">
      <c r="A5" s="30" t="s">
        <v>48</v>
      </c>
      <c r="B5" s="30" t="s">
        <v>49</v>
      </c>
      <c r="C5" s="30" t="s">
        <v>50</v>
      </c>
      <c r="D5" s="30" t="s">
        <v>51</v>
      </c>
      <c r="E5" s="30" t="s">
        <v>52</v>
      </c>
    </row>
    <row r="6" customHeight="1" spans="1:5">
      <c r="A6" s="33">
        <v>2121302</v>
      </c>
      <c r="B6" s="34" t="s">
        <v>94</v>
      </c>
      <c r="C6" s="32">
        <f>D6+E6</f>
        <v>155670000</v>
      </c>
      <c r="D6" s="32"/>
      <c r="E6" s="32">
        <v>155670000</v>
      </c>
    </row>
    <row r="7" customHeight="1" spans="1:5">
      <c r="A7" s="30" t="s">
        <v>8</v>
      </c>
      <c r="B7" s="30"/>
      <c r="C7" s="32">
        <f>D7+E7</f>
        <v>155670000</v>
      </c>
      <c r="D7" s="32">
        <f>SUM(D6:D6)</f>
        <v>0</v>
      </c>
      <c r="E7" s="32">
        <f>SUM(E6:E6)</f>
        <v>155670000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J7" sqref="J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95</v>
      </c>
    </row>
    <row r="2" ht="34.5" customHeight="1" spans="1:12">
      <c r="A2" s="58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customHeight="1" spans="1:12">
      <c r="A3" s="25" t="s">
        <v>2</v>
      </c>
      <c r="L3" s="39" t="s">
        <v>3</v>
      </c>
    </row>
    <row r="4" ht="29.25" customHeight="1" spans="1:12">
      <c r="A4" s="30" t="s">
        <v>86</v>
      </c>
      <c r="B4" s="30"/>
      <c r="C4" s="30"/>
      <c r="D4" s="30"/>
      <c r="E4" s="30"/>
      <c r="F4" s="30"/>
      <c r="G4" s="30" t="s">
        <v>47</v>
      </c>
      <c r="H4" s="30"/>
      <c r="I4" s="30"/>
      <c r="J4" s="30"/>
      <c r="K4" s="30"/>
      <c r="L4" s="30"/>
    </row>
    <row r="5" s="57" customFormat="1" customHeight="1" spans="1:12">
      <c r="A5" s="59" t="s">
        <v>8</v>
      </c>
      <c r="B5" s="59" t="s">
        <v>87</v>
      </c>
      <c r="C5" s="59" t="s">
        <v>88</v>
      </c>
      <c r="D5" s="59"/>
      <c r="E5" s="59"/>
      <c r="F5" s="59" t="s">
        <v>89</v>
      </c>
      <c r="G5" s="59" t="s">
        <v>8</v>
      </c>
      <c r="H5" s="59" t="s">
        <v>87</v>
      </c>
      <c r="I5" s="59" t="s">
        <v>88</v>
      </c>
      <c r="J5" s="59"/>
      <c r="K5" s="59"/>
      <c r="L5" s="59" t="s">
        <v>89</v>
      </c>
    </row>
    <row r="6" s="57" customFormat="1" customHeight="1" spans="1:12">
      <c r="A6" s="59"/>
      <c r="B6" s="59"/>
      <c r="C6" s="59" t="s">
        <v>50</v>
      </c>
      <c r="D6" s="59" t="s">
        <v>90</v>
      </c>
      <c r="E6" s="59" t="s">
        <v>91</v>
      </c>
      <c r="F6" s="59"/>
      <c r="G6" s="59"/>
      <c r="H6" s="59"/>
      <c r="I6" s="59" t="s">
        <v>50</v>
      </c>
      <c r="J6" s="59" t="s">
        <v>90</v>
      </c>
      <c r="K6" s="59" t="s">
        <v>91</v>
      </c>
      <c r="L6" s="59"/>
    </row>
    <row r="7" ht="39" customHeight="1" spans="1:1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ht="40.5" customHeight="1" spans="1:1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customHeight="1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ht="26.25" customHeight="1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D34" sqref="D34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97</v>
      </c>
    </row>
    <row r="2" ht="40.5" customHeight="1" spans="1:4">
      <c r="A2" s="24" t="s">
        <v>98</v>
      </c>
      <c r="B2" s="24"/>
      <c r="C2" s="24"/>
      <c r="D2" s="24"/>
    </row>
    <row r="3" customHeight="1" spans="1:4">
      <c r="A3" s="25" t="s">
        <v>2</v>
      </c>
      <c r="D3" s="39" t="s">
        <v>3</v>
      </c>
    </row>
    <row r="4" customHeight="1" spans="1:4">
      <c r="A4" s="51" t="s">
        <v>99</v>
      </c>
      <c r="B4" s="51"/>
      <c r="C4" s="51" t="s">
        <v>100</v>
      </c>
      <c r="D4" s="51"/>
    </row>
    <row r="5" customHeight="1" spans="1:4">
      <c r="A5" s="51" t="s">
        <v>101</v>
      </c>
      <c r="B5" s="51" t="s">
        <v>102</v>
      </c>
      <c r="C5" s="51" t="s">
        <v>101</v>
      </c>
      <c r="D5" s="51" t="s">
        <v>102</v>
      </c>
    </row>
    <row r="6" ht="20.1" customHeight="1" spans="1:4">
      <c r="A6" s="47" t="s">
        <v>13</v>
      </c>
      <c r="B6" s="49">
        <v>157594705.9</v>
      </c>
      <c r="C6" s="52" t="s">
        <v>14</v>
      </c>
      <c r="D6" s="32"/>
    </row>
    <row r="7" ht="20.1" customHeight="1" spans="1:4">
      <c r="A7" s="47" t="s">
        <v>15</v>
      </c>
      <c r="B7" s="49">
        <v>155670000</v>
      </c>
      <c r="C7" s="52" t="s">
        <v>16</v>
      </c>
      <c r="D7" s="32"/>
    </row>
    <row r="8" ht="20.1" customHeight="1" spans="1:4">
      <c r="A8" s="53"/>
      <c r="B8" s="49"/>
      <c r="C8" s="52" t="s">
        <v>17</v>
      </c>
      <c r="D8" s="32"/>
    </row>
    <row r="9" ht="20.1" customHeight="1" spans="1:4">
      <c r="A9" s="53"/>
      <c r="B9" s="49"/>
      <c r="C9" s="52" t="s">
        <v>18</v>
      </c>
      <c r="D9" s="32"/>
    </row>
    <row r="10" ht="20.1" customHeight="1" spans="1:4">
      <c r="A10" s="53"/>
      <c r="B10" s="49"/>
      <c r="C10" s="52" t="s">
        <v>19</v>
      </c>
      <c r="D10" s="32"/>
    </row>
    <row r="11" ht="20.1" customHeight="1" spans="1:4">
      <c r="A11" s="53"/>
      <c r="B11" s="49"/>
      <c r="C11" s="52" t="s">
        <v>20</v>
      </c>
      <c r="D11" s="32"/>
    </row>
    <row r="12" ht="20.1" customHeight="1" spans="1:4">
      <c r="A12" s="53"/>
      <c r="B12" s="49"/>
      <c r="C12" s="52" t="s">
        <v>21</v>
      </c>
      <c r="D12" s="32"/>
    </row>
    <row r="13" ht="20.1" customHeight="1" spans="1:4">
      <c r="A13" s="53"/>
      <c r="B13" s="49"/>
      <c r="C13" s="52" t="s">
        <v>22</v>
      </c>
      <c r="D13" s="32">
        <v>390689.9</v>
      </c>
    </row>
    <row r="14" ht="20.1" customHeight="1" spans="1:4">
      <c r="A14" s="53"/>
      <c r="B14" s="49"/>
      <c r="C14" s="52" t="s">
        <v>23</v>
      </c>
      <c r="D14" s="32"/>
    </row>
    <row r="15" ht="20.1" customHeight="1" spans="1:4">
      <c r="A15" s="53"/>
      <c r="B15" s="49"/>
      <c r="C15" s="52" t="s">
        <v>24</v>
      </c>
      <c r="D15" s="32">
        <v>431958.4</v>
      </c>
    </row>
    <row r="16" ht="20.1" customHeight="1" spans="1:4">
      <c r="A16" s="53"/>
      <c r="B16" s="49"/>
      <c r="C16" s="52" t="s">
        <v>25</v>
      </c>
      <c r="D16" s="32"/>
    </row>
    <row r="17" ht="20.1" customHeight="1" spans="1:4">
      <c r="A17" s="53"/>
      <c r="B17" s="49"/>
      <c r="C17" s="52" t="s">
        <v>26</v>
      </c>
      <c r="D17" s="32">
        <v>312151765.3</v>
      </c>
    </row>
    <row r="18" ht="20.1" customHeight="1" spans="1:4">
      <c r="A18" s="53"/>
      <c r="B18" s="49"/>
      <c r="C18" s="52" t="s">
        <v>27</v>
      </c>
      <c r="D18" s="32"/>
    </row>
    <row r="19" ht="20.1" customHeight="1" spans="1:4">
      <c r="A19" s="53"/>
      <c r="B19" s="49"/>
      <c r="C19" s="52" t="s">
        <v>28</v>
      </c>
      <c r="D19" s="32"/>
    </row>
    <row r="20" ht="20.1" customHeight="1" spans="1:4">
      <c r="A20" s="53"/>
      <c r="B20" s="49"/>
      <c r="C20" s="52" t="s">
        <v>29</v>
      </c>
      <c r="D20" s="32"/>
    </row>
    <row r="21" ht="20.1" customHeight="1" spans="1:4">
      <c r="A21" s="53"/>
      <c r="B21" s="49"/>
      <c r="C21" s="52" t="s">
        <v>30</v>
      </c>
      <c r="D21" s="32"/>
    </row>
    <row r="22" ht="20.1" customHeight="1" spans="1:4">
      <c r="A22" s="53"/>
      <c r="B22" s="49"/>
      <c r="C22" s="52" t="s">
        <v>31</v>
      </c>
      <c r="D22" s="32"/>
    </row>
    <row r="23" ht="20.1" customHeight="1" spans="1:4">
      <c r="A23" s="54"/>
      <c r="B23" s="49"/>
      <c r="C23" s="52" t="s">
        <v>32</v>
      </c>
      <c r="D23" s="32"/>
    </row>
    <row r="24" ht="20.1" customHeight="1" spans="1:4">
      <c r="A24" s="54"/>
      <c r="B24" s="49"/>
      <c r="C24" s="52" t="s">
        <v>33</v>
      </c>
      <c r="D24" s="32"/>
    </row>
    <row r="25" ht="20.1" customHeight="1" spans="1:4">
      <c r="A25" s="54"/>
      <c r="B25" s="49"/>
      <c r="C25" s="52" t="s">
        <v>34</v>
      </c>
      <c r="D25" s="32">
        <v>290292.3</v>
      </c>
    </row>
    <row r="26" ht="20.1" customHeight="1" spans="1:4">
      <c r="A26" s="54"/>
      <c r="B26" s="49"/>
      <c r="C26" s="52" t="s">
        <v>35</v>
      </c>
      <c r="D26" s="32"/>
    </row>
    <row r="27" ht="20.1" customHeight="1" spans="1:4">
      <c r="A27" s="54"/>
      <c r="B27" s="49"/>
      <c r="C27" s="52" t="s">
        <v>36</v>
      </c>
      <c r="D27" s="32"/>
    </row>
    <row r="28" ht="20.1" customHeight="1" spans="1:4">
      <c r="A28" s="54"/>
      <c r="B28" s="49"/>
      <c r="C28" s="52" t="s">
        <v>37</v>
      </c>
      <c r="D28" s="32"/>
    </row>
    <row r="29" ht="20.1" customHeight="1" spans="1:4">
      <c r="A29" s="54"/>
      <c r="B29" s="49"/>
      <c r="C29" s="52" t="s">
        <v>38</v>
      </c>
      <c r="D29" s="32"/>
    </row>
    <row r="30" ht="20.1" customHeight="1" spans="1:4">
      <c r="A30" s="54"/>
      <c r="B30" s="49"/>
      <c r="C30" s="52" t="s">
        <v>39</v>
      </c>
      <c r="D30" s="32"/>
    </row>
    <row r="31" ht="20.1" customHeight="1" spans="1:4">
      <c r="A31" s="54"/>
      <c r="B31" s="49"/>
      <c r="C31" s="52" t="s">
        <v>40</v>
      </c>
      <c r="D31" s="32"/>
    </row>
    <row r="32" ht="20.1" customHeight="1" spans="1:4">
      <c r="A32" s="55"/>
      <c r="B32" s="49"/>
      <c r="C32" s="52" t="s">
        <v>41</v>
      </c>
      <c r="D32" s="32"/>
    </row>
    <row r="33" ht="20.1" customHeight="1" spans="1:4">
      <c r="A33" s="54"/>
      <c r="B33" s="49"/>
      <c r="C33" s="56"/>
      <c r="D33" s="32"/>
    </row>
    <row r="34" ht="20.1" customHeight="1" spans="1:4">
      <c r="A34" s="51" t="s">
        <v>103</v>
      </c>
      <c r="B34" s="32">
        <f>SUM(B7+B6)</f>
        <v>313264705.9</v>
      </c>
      <c r="C34" s="51" t="s">
        <v>104</v>
      </c>
      <c r="D34" s="32">
        <f>SUM(D6:D33)</f>
        <v>313264705.9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A3" sqref="A3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105</v>
      </c>
    </row>
    <row r="2" ht="35.25" customHeight="1" spans="1:12">
      <c r="A2" s="41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25"/>
      <c r="L3" s="50" t="s">
        <v>3</v>
      </c>
    </row>
    <row r="4" s="40" customFormat="1" ht="17.25" customHeight="1" spans="1:12">
      <c r="A4" s="42" t="s">
        <v>107</v>
      </c>
      <c r="B4" s="43" t="s">
        <v>108</v>
      </c>
      <c r="C4" s="43" t="s">
        <v>109</v>
      </c>
      <c r="D4" s="43" t="s">
        <v>110</v>
      </c>
      <c r="E4" s="43" t="s">
        <v>111</v>
      </c>
      <c r="F4" s="43" t="s">
        <v>112</v>
      </c>
      <c r="G4" s="43" t="s">
        <v>113</v>
      </c>
      <c r="H4" s="43" t="s">
        <v>114</v>
      </c>
      <c r="I4" s="43" t="s">
        <v>115</v>
      </c>
      <c r="J4" s="43" t="s">
        <v>116</v>
      </c>
      <c r="K4" s="43" t="s">
        <v>117</v>
      </c>
      <c r="L4" s="43" t="s">
        <v>118</v>
      </c>
    </row>
    <row r="5" s="40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40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ht="57" customHeight="1" spans="1:12">
      <c r="A7" s="46" t="s">
        <v>119</v>
      </c>
      <c r="B7" s="32">
        <f>E7</f>
        <v>313264705.9</v>
      </c>
      <c r="C7" s="47"/>
      <c r="D7" s="47"/>
      <c r="E7" s="48">
        <f>F7+G7</f>
        <v>313264705.9</v>
      </c>
      <c r="F7" s="49">
        <v>157594705.9</v>
      </c>
      <c r="G7" s="49">
        <v>155670000</v>
      </c>
      <c r="H7" s="47"/>
      <c r="I7" s="47"/>
      <c r="J7" s="47"/>
      <c r="K7" s="47"/>
      <c r="L7" s="4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A6" sqref="A6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120</v>
      </c>
    </row>
    <row r="2" ht="31.5" customHeight="1" spans="1:9">
      <c r="A2" s="24" t="s">
        <v>121</v>
      </c>
      <c r="B2" s="24"/>
      <c r="C2" s="24"/>
      <c r="D2" s="24"/>
      <c r="E2" s="24"/>
      <c r="F2" s="24"/>
      <c r="G2" s="24"/>
      <c r="H2" s="24"/>
      <c r="I2" s="24"/>
    </row>
    <row r="3" customHeight="1" spans="1:9">
      <c r="A3" s="25" t="s">
        <v>2</v>
      </c>
      <c r="I3" s="39" t="s">
        <v>3</v>
      </c>
    </row>
    <row r="4" s="23" customFormat="1" customHeight="1" spans="1:9">
      <c r="A4" s="26" t="s">
        <v>46</v>
      </c>
      <c r="B4" s="26"/>
      <c r="C4" s="27" t="s">
        <v>8</v>
      </c>
      <c r="D4" s="28" t="s">
        <v>51</v>
      </c>
      <c r="E4" s="29"/>
      <c r="F4" s="29"/>
      <c r="G4" s="27" t="s">
        <v>52</v>
      </c>
      <c r="H4" s="27"/>
      <c r="I4" s="27"/>
    </row>
    <row r="5" s="23" customFormat="1" ht="36.75" customHeight="1" spans="1:9">
      <c r="A5" s="26" t="s">
        <v>48</v>
      </c>
      <c r="B5" s="26" t="s">
        <v>49</v>
      </c>
      <c r="C5" s="27"/>
      <c r="D5" s="27" t="s">
        <v>50</v>
      </c>
      <c r="E5" s="30" t="s">
        <v>65</v>
      </c>
      <c r="F5" s="30" t="s">
        <v>66</v>
      </c>
      <c r="G5" s="27" t="s">
        <v>50</v>
      </c>
      <c r="H5" s="27" t="s">
        <v>122</v>
      </c>
      <c r="I5" s="27" t="s">
        <v>123</v>
      </c>
    </row>
    <row r="6" customHeight="1" spans="1:9">
      <c r="A6" s="31">
        <v>2080505</v>
      </c>
      <c r="B6" s="31" t="s">
        <v>53</v>
      </c>
      <c r="C6" s="32">
        <f>D6+G6</f>
        <v>357737.9</v>
      </c>
      <c r="D6" s="32">
        <f>E6+F6</f>
        <v>357737.9</v>
      </c>
      <c r="E6" s="32">
        <v>357737.9</v>
      </c>
      <c r="F6" s="32"/>
      <c r="G6" s="32">
        <f>H6+I6</f>
        <v>0</v>
      </c>
      <c r="H6" s="32"/>
      <c r="I6" s="32"/>
    </row>
    <row r="7" customHeight="1" spans="1:9">
      <c r="A7" s="31">
        <v>2080899</v>
      </c>
      <c r="B7" s="31" t="s">
        <v>54</v>
      </c>
      <c r="C7" s="32">
        <f t="shared" ref="C7:C15" si="0">D7+G7</f>
        <v>32952</v>
      </c>
      <c r="D7" s="32">
        <f t="shared" ref="D7:D15" si="1">E7+F7</f>
        <v>32952</v>
      </c>
      <c r="E7" s="32">
        <v>32952</v>
      </c>
      <c r="F7" s="32"/>
      <c r="G7" s="32">
        <f t="shared" ref="G7:G16" si="2">H7+I7</f>
        <v>0</v>
      </c>
      <c r="H7" s="32"/>
      <c r="I7" s="32"/>
    </row>
    <row r="8" customHeight="1" spans="1:9">
      <c r="A8" s="31">
        <v>2101101</v>
      </c>
      <c r="B8" s="31" t="s">
        <v>55</v>
      </c>
      <c r="C8" s="32">
        <f t="shared" si="0"/>
        <v>77825.8</v>
      </c>
      <c r="D8" s="32">
        <f t="shared" si="1"/>
        <v>77825.8</v>
      </c>
      <c r="E8" s="32">
        <v>77825.8</v>
      </c>
      <c r="F8" s="32"/>
      <c r="G8" s="32">
        <f t="shared" si="2"/>
        <v>0</v>
      </c>
      <c r="H8" s="32"/>
      <c r="I8" s="32"/>
    </row>
    <row r="9" customHeight="1" spans="1:9">
      <c r="A9" s="31">
        <v>2101102</v>
      </c>
      <c r="B9" s="31" t="s">
        <v>56</v>
      </c>
      <c r="C9" s="32">
        <f t="shared" si="0"/>
        <v>112222.4</v>
      </c>
      <c r="D9" s="32">
        <f t="shared" si="1"/>
        <v>112222.4</v>
      </c>
      <c r="E9" s="32">
        <v>112222.4</v>
      </c>
      <c r="F9" s="32"/>
      <c r="G9" s="32">
        <f t="shared" si="2"/>
        <v>0</v>
      </c>
      <c r="H9" s="32"/>
      <c r="I9" s="32"/>
    </row>
    <row r="10" customHeight="1" spans="1:9">
      <c r="A10" s="31">
        <v>2101103</v>
      </c>
      <c r="B10" s="31" t="s">
        <v>57</v>
      </c>
      <c r="C10" s="32">
        <f t="shared" si="0"/>
        <v>241910.2</v>
      </c>
      <c r="D10" s="32">
        <f t="shared" si="1"/>
        <v>241910.2</v>
      </c>
      <c r="E10" s="32">
        <v>241910.2</v>
      </c>
      <c r="F10" s="32"/>
      <c r="G10" s="32">
        <f t="shared" si="2"/>
        <v>0</v>
      </c>
      <c r="H10" s="32"/>
      <c r="I10" s="32"/>
    </row>
    <row r="11" customHeight="1" spans="1:9">
      <c r="A11" s="31">
        <v>2120501</v>
      </c>
      <c r="B11" s="31" t="s">
        <v>58</v>
      </c>
      <c r="C11" s="32">
        <f t="shared" si="0"/>
        <v>18641765.3</v>
      </c>
      <c r="D11" s="32">
        <f t="shared" si="1"/>
        <v>18641765.3</v>
      </c>
      <c r="E11" s="32">
        <v>15046692.6</v>
      </c>
      <c r="F11" s="32">
        <v>3595072.7</v>
      </c>
      <c r="G11" s="32">
        <f t="shared" si="2"/>
        <v>0</v>
      </c>
      <c r="H11" s="32"/>
      <c r="I11" s="32"/>
    </row>
    <row r="12" customHeight="1" spans="1:9">
      <c r="A12" s="33">
        <v>2121302</v>
      </c>
      <c r="B12" s="34" t="s">
        <v>94</v>
      </c>
      <c r="C12" s="32">
        <f t="shared" si="0"/>
        <v>155670000</v>
      </c>
      <c r="D12" s="32">
        <f t="shared" si="1"/>
        <v>0</v>
      </c>
      <c r="E12" s="32"/>
      <c r="F12" s="32"/>
      <c r="G12" s="32">
        <f t="shared" si="2"/>
        <v>155670000</v>
      </c>
      <c r="H12" s="32">
        <v>155670000</v>
      </c>
      <c r="I12" s="32"/>
    </row>
    <row r="13" customHeight="1" spans="1:9">
      <c r="A13" s="35">
        <v>2129901</v>
      </c>
      <c r="B13" s="36" t="s">
        <v>59</v>
      </c>
      <c r="C13" s="32">
        <f t="shared" si="0"/>
        <v>137840000</v>
      </c>
      <c r="D13" s="32">
        <f t="shared" si="1"/>
        <v>0</v>
      </c>
      <c r="E13" s="32"/>
      <c r="F13" s="32"/>
      <c r="G13" s="32">
        <f t="shared" si="2"/>
        <v>137840000</v>
      </c>
      <c r="H13" s="32">
        <v>137840000</v>
      </c>
      <c r="I13" s="32"/>
    </row>
    <row r="14" customHeight="1" spans="1:9">
      <c r="A14" s="31">
        <v>2210201</v>
      </c>
      <c r="B14" s="31" t="s">
        <v>60</v>
      </c>
      <c r="C14" s="32">
        <f t="shared" si="0"/>
        <v>290292.3</v>
      </c>
      <c r="D14" s="32">
        <f t="shared" si="1"/>
        <v>290292.3</v>
      </c>
      <c r="E14" s="32">
        <v>290292.3</v>
      </c>
      <c r="F14" s="32"/>
      <c r="G14" s="32">
        <f t="shared" si="2"/>
        <v>0</v>
      </c>
      <c r="H14" s="32"/>
      <c r="I14" s="32"/>
    </row>
    <row r="15" customHeight="1" spans="1:9">
      <c r="A15" s="30" t="s">
        <v>8</v>
      </c>
      <c r="B15" s="30"/>
      <c r="C15" s="32">
        <f>SUM(C6:C14)</f>
        <v>313264705.9</v>
      </c>
      <c r="D15" s="32">
        <f t="shared" ref="D15:I15" si="3">SUM(D6:D14)</f>
        <v>19754705.9</v>
      </c>
      <c r="E15" s="32">
        <f t="shared" si="3"/>
        <v>16159633.2</v>
      </c>
      <c r="F15" s="32">
        <f t="shared" si="3"/>
        <v>3595072.7</v>
      </c>
      <c r="G15" s="32">
        <f t="shared" si="3"/>
        <v>293510000</v>
      </c>
      <c r="H15" s="32">
        <f t="shared" si="3"/>
        <v>293510000</v>
      </c>
      <c r="I15" s="32">
        <f t="shared" si="3"/>
        <v>0</v>
      </c>
    </row>
    <row r="16" ht="32.25" customHeight="1" spans="1:9">
      <c r="A16" s="37"/>
      <c r="B16" s="37"/>
      <c r="C16" s="37"/>
      <c r="D16" s="37"/>
      <c r="E16" s="37"/>
      <c r="F16" s="37"/>
      <c r="G16" s="37"/>
      <c r="H16" s="37"/>
      <c r="I16" s="37"/>
    </row>
    <row r="17" ht="30.75" customHeight="1" spans="1:9">
      <c r="A17" s="38"/>
      <c r="B17" s="38"/>
      <c r="C17" s="38"/>
      <c r="D17" s="38"/>
      <c r="E17" s="38"/>
      <c r="F17" s="38"/>
      <c r="G17" s="38"/>
      <c r="H17" s="38"/>
      <c r="I17" s="38"/>
    </row>
    <row r="18" customHeight="1" spans="7:7">
      <c r="G18" t="s">
        <v>124</v>
      </c>
    </row>
  </sheetData>
  <mergeCells count="8">
    <mergeCell ref="A2:I2"/>
    <mergeCell ref="A4:B4"/>
    <mergeCell ref="D4:F4"/>
    <mergeCell ref="G4:I4"/>
    <mergeCell ref="A15:B15"/>
    <mergeCell ref="A16:I16"/>
    <mergeCell ref="A17:I17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2020-08-12T02:20:30Z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