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tabRatio="849" firstSheet="3" activeTab="9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6" r:id="rId6"/>
    <sheet name="部门收支总表" sheetId="7" r:id="rId7"/>
    <sheet name="部门收入总表" sheetId="8" r:id="rId8"/>
    <sheet name="部门支出总表" sheetId="9" r:id="rId9"/>
    <sheet name="项目支出绩效信息表" sheetId="10" r:id="rId10"/>
  </sheets>
  <definedNames>
    <definedName name="_xlnm._FilterDatabase" localSheetId="9" hidden="1">项目支出绩效信息表!$A$5:$P$42</definedName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项目支出绩效信息表!$A$1:$P$42</definedName>
    <definedName name="_xlnm._FilterDatabase" localSheetId="8" hidden="1">部门支出总表!$A$6:$I$6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K7" authorId="0">
      <text>
        <r>
          <rPr>
            <sz val="12"/>
            <rFont val="宋体"/>
            <charset val="134"/>
          </rPr>
          <t>印刷数量</t>
        </r>
      </text>
    </comment>
    <comment ref="K8" authorId="0">
      <text>
        <r>
          <rPr>
            <sz val="12"/>
            <rFont val="宋体"/>
            <charset val="134"/>
          </rPr>
          <t>普查年鉴发布时间</t>
        </r>
      </text>
    </comment>
    <comment ref="K9" authorId="0">
      <text>
        <r>
          <rPr>
            <sz val="12"/>
            <rFont val="宋体"/>
            <charset val="134"/>
          </rPr>
          <t>数据汇编达成率</t>
        </r>
      </text>
    </comment>
    <comment ref="K10" authorId="0">
      <text>
        <r>
          <rPr>
            <sz val="12"/>
            <rFont val="宋体"/>
            <charset val="134"/>
          </rPr>
          <t>成本控制率</t>
        </r>
      </text>
    </comment>
    <comment ref="K11" authorId="0">
      <text>
        <r>
          <rPr>
            <sz val="12"/>
            <rFont val="宋体"/>
            <charset val="134"/>
          </rPr>
          <t>印刷数量</t>
        </r>
      </text>
    </comment>
    <comment ref="K12" authorId="0">
      <text>
        <r>
          <rPr>
            <sz val="12"/>
            <rFont val="宋体"/>
            <charset val="134"/>
          </rPr>
          <t>数据汇编达成率</t>
        </r>
      </text>
    </comment>
    <comment ref="K13" authorId="0">
      <text>
        <r>
          <rPr>
            <sz val="12"/>
            <rFont val="宋体"/>
            <charset val="134"/>
          </rPr>
          <t>普查年鉴发布时间</t>
        </r>
      </text>
    </comment>
    <comment ref="K14" authorId="0">
      <text>
        <r>
          <rPr>
            <sz val="12"/>
            <rFont val="宋体"/>
            <charset val="134"/>
          </rPr>
          <t>成本控制率</t>
        </r>
      </text>
    </comment>
    <comment ref="K15" authorId="0">
      <text>
        <r>
          <rPr>
            <sz val="12"/>
            <rFont val="宋体"/>
            <charset val="134"/>
          </rPr>
          <t>儋州第四次经济普查年鉴</t>
        </r>
      </text>
    </comment>
    <comment ref="K16" authorId="0">
      <text>
        <r>
          <rPr>
            <sz val="12"/>
            <rFont val="宋体"/>
            <charset val="134"/>
          </rPr>
          <t>儋州第四次经济普查年鉴</t>
        </r>
      </text>
    </comment>
    <comment ref="K17" authorId="0">
      <text>
        <r>
          <rPr>
            <sz val="12"/>
            <rFont val="宋体"/>
            <charset val="134"/>
          </rPr>
          <t>服务对象 满意度</t>
        </r>
      </text>
    </comment>
    <comment ref="K18" authorId="0">
      <text>
        <r>
          <rPr>
            <sz val="12"/>
            <rFont val="宋体"/>
            <charset val="134"/>
          </rPr>
          <t>服务对象 满意度</t>
        </r>
      </text>
    </comment>
    <comment ref="K19" authorId="0">
      <text>
        <r>
          <rPr>
            <sz val="12"/>
            <rFont val="宋体"/>
            <charset val="134"/>
          </rPr>
          <t>按时发放各镇专职统计员工资</t>
        </r>
      </text>
    </comment>
    <comment ref="K20" authorId="0">
      <text>
        <r>
          <rPr>
            <sz val="12"/>
            <rFont val="宋体"/>
            <charset val="134"/>
          </rPr>
          <t>镇域统计指标达成率</t>
        </r>
      </text>
    </comment>
    <comment ref="K21" authorId="0">
      <text>
        <r>
          <rPr>
            <sz val="12"/>
            <rFont val="宋体"/>
            <charset val="134"/>
          </rPr>
          <t>成本控制率</t>
        </r>
      </text>
    </comment>
    <comment ref="K22" authorId="0">
      <text>
        <r>
          <rPr>
            <sz val="12"/>
            <rFont val="宋体"/>
            <charset val="134"/>
          </rPr>
          <t>按时镇域经济发展统计季报、
年报</t>
        </r>
      </text>
    </comment>
    <comment ref="K23" authorId="0">
      <text>
        <r>
          <rPr>
            <sz val="12"/>
            <rFont val="宋体"/>
            <charset val="134"/>
          </rPr>
          <t>镇域经济发展综合考核统计公报</t>
        </r>
      </text>
    </comment>
    <comment ref="K24" authorId="0">
      <text>
        <r>
          <rPr>
            <sz val="12"/>
            <rFont val="宋体"/>
            <charset val="134"/>
          </rPr>
          <t>服务对象满意度</t>
        </r>
      </text>
    </comment>
  </commentList>
</comments>
</file>

<file path=xl/sharedStrings.xml><?xml version="1.0" encoding="utf-8"?>
<sst xmlns="http://schemas.openxmlformats.org/spreadsheetml/2006/main" count="210">
  <si>
    <t>附件1-1</t>
  </si>
  <si>
    <t>财政拨款收支总表</t>
  </si>
  <si>
    <t>部门：儋州市统计局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</si>
  <si>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</si>
  <si>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</si>
  <si>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</si>
  <si>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</si>
  <si>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</si>
  <si>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</si>
  <si>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</si>
  <si>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</si>
  <si>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</si>
  <si>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</si>
  <si>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</si>
  <si>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</si>
  <si>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</si>
  <si>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</si>
  <si>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</si>
  <si>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</si>
  <si>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</si>
  <si>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</si>
  <si>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</si>
  <si>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</si>
  <si>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</si>
  <si>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</si>
  <si>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</si>
  <si>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</si>
  <si>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</si>
  <si>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</si>
  <si>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</si>
  <si>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</si>
  <si>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</si>
  <si>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</si>
  <si>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</si>
  <si>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</si>
  <si>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</si>
  <si>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</si>
  <si>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</si>
  <si>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</si>
  <si>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</si>
  <si>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</si>
  <si>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</si>
  <si>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</si>
  <si>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</si>
  <si>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</si>
  <si>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</si>
  <si>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</si>
  <si>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</si>
  <si>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</si>
  <si>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</si>
  <si>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</si>
  <si>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</si>
  <si>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</si>
  <si>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</si>
  <si>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行政单位医疗</t>
  </si>
  <si>
    <t>事业单位医疗</t>
  </si>
  <si>
    <t>公务员医疗补助</t>
  </si>
  <si>
    <t>住房公积金</t>
  </si>
  <si>
    <t>行政运行</t>
  </si>
  <si>
    <t>事业运行</t>
  </si>
  <si>
    <t>专项普查活动</t>
  </si>
  <si>
    <t>专项统计业务</t>
  </si>
  <si>
    <t>一般行政管理事务</t>
  </si>
  <si>
    <t>统计抽样调查</t>
  </si>
  <si>
    <t>其他统计信息事务支出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</si>
  <si>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</si>
  <si>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</si>
  <si>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</si>
  <si>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</si>
  <si>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</si>
  <si>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</si>
  <si>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</si>
  <si>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</si>
  <si>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</si>
  <si>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</si>
  <si>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</si>
  <si>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</si>
  <si>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</si>
  <si>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</si>
  <si>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办公费</t>
  </si>
  <si>
    <t>邮电费</t>
  </si>
  <si>
    <t>工会经费</t>
  </si>
  <si>
    <t>福利费</t>
  </si>
  <si>
    <t>公务用车运行维护费</t>
  </si>
  <si>
    <t>其他交通费用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</si>
  <si>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</si>
  <si>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</si>
  <si>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</si>
  <si>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</si>
  <si>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</si>
  <si>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</si>
  <si>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</si>
  <si>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</si>
  <si>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</si>
  <si>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</si>
  <si>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城市环境卫生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</si>
  <si>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</si>
  <si>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</si>
  <si>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</si>
  <si>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</si>
  <si>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</si>
  <si>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</si>
  <si>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</si>
  <si>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</si>
  <si>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</si>
  <si>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</si>
  <si>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</si>
  <si>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</si>
  <si>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</si>
  <si>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</si>
  <si>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</si>
  <si>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</si>
  <si>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</si>
  <si>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</si>
  <si>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</si>
  <si>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</si>
  <si>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</si>
  <si>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</si>
  <si>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</si>
  <si>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</si>
  <si>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儋州市统计局</t>
  </si>
  <si>
    <t>附件1-9</t>
  </si>
  <si>
    <t>部门支出总表</t>
  </si>
  <si>
    <t>本级</t>
  </si>
  <si>
    <t>下级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</si>
  <si>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</si>
  <si>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</si>
  <si>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</si>
  <si>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</si>
  <si>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</si>
  <si>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</si>
  <si>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</si>
  <si>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</si>
  <si>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</si>
  <si>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</si>
  <si>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</si>
  <si>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</si>
  <si>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</si>
  <si>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</si>
  <si>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</si>
  <si>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</si>
  <si>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</si>
  <si>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</si>
  <si>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</si>
  <si>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</si>
  <si>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</si>
  <si>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</si>
  <si>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</si>
  <si>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>T000165.108-全国第四次经济普查资料开发经费</t>
  </si>
  <si>
    <t xml:space="preserve"> 产出指标</t>
  </si>
  <si>
    <t xml:space="preserve">  数量指标</t>
  </si>
  <si>
    <t xml:space="preserve">  印刷数量</t>
  </si>
  <si>
    <t xml:space="preserve">  ≥</t>
  </si>
  <si>
    <t xml:space="preserve">  200</t>
  </si>
  <si>
    <t xml:space="preserve">  册</t>
  </si>
  <si>
    <t xml:space="preserve">  10</t>
  </si>
  <si>
    <t xml:space="preserve">  正向指标</t>
  </si>
  <si>
    <t xml:space="preserve">  时效指标</t>
  </si>
  <si>
    <t xml:space="preserve">  普查年鉴发布时间</t>
  </si>
  <si>
    <t xml:space="preserve">  ＝</t>
  </si>
  <si>
    <t xml:space="preserve">  0</t>
  </si>
  <si>
    <t xml:space="preserve">  天</t>
  </si>
  <si>
    <t xml:space="preserve">  质量指标</t>
  </si>
  <si>
    <t xml:space="preserve">  数据汇编达成率</t>
  </si>
  <si>
    <t xml:space="preserve">  95</t>
  </si>
  <si>
    <t xml:space="preserve">  %</t>
  </si>
  <si>
    <t xml:space="preserve">  成本指标</t>
  </si>
  <si>
    <t xml:space="preserve">  成本控制率</t>
  </si>
  <si>
    <t xml:space="preserve">  ≤</t>
  </si>
  <si>
    <t xml:space="preserve">  </t>
  </si>
  <si>
    <t xml:space="preserve">  100</t>
  </si>
  <si>
    <t xml:space="preserve">  反向指标</t>
  </si>
  <si>
    <t>效益指标</t>
  </si>
  <si>
    <t xml:space="preserve">  社会效益指标</t>
  </si>
  <si>
    <t xml:space="preserve">  儋州第四次经济普查年鉴</t>
  </si>
  <si>
    <t xml:space="preserve"> 满意度指标</t>
  </si>
  <si>
    <t xml:space="preserve">  服务对象满意度指标</t>
  </si>
  <si>
    <t xml:space="preserve">  服务对象 满意度</t>
  </si>
  <si>
    <t xml:space="preserve">  90</t>
  </si>
  <si>
    <t xml:space="preserve"> T201997.108-镇域经济统计经费</t>
  </si>
  <si>
    <t>按时发放各镇专职统计员工资，统计各镇经济发展情况数据</t>
  </si>
  <si>
    <t xml:space="preserve">  按时发放各镇专职统计员工资</t>
  </si>
  <si>
    <t xml:space="preserve">  12</t>
  </si>
  <si>
    <t xml:space="preserve">  月</t>
  </si>
  <si>
    <t xml:space="preserve">  镇域统计指标达成率</t>
  </si>
  <si>
    <t xml:space="preserve">  按时镇域经济发展统计季报、
年报</t>
  </si>
  <si>
    <t xml:space="preserve">  镇域经济发展综合考核统计公报</t>
  </si>
  <si>
    <t xml:space="preserve">  服务对象满意度</t>
  </si>
  <si>
    <t>R200534.108-市统计局各项调查项目支出经费</t>
  </si>
  <si>
    <t>按时向社会发布统计月报、季报、年报、统计公报，编制统计年鉴</t>
  </si>
  <si>
    <t xml:space="preserve">  各专业培训期数</t>
  </si>
  <si>
    <t xml:space="preserve">  次</t>
  </si>
  <si>
    <t xml:space="preserve">  各专业培训达成率</t>
  </si>
  <si>
    <t xml:space="preserve">  20</t>
  </si>
  <si>
    <t xml:space="preserve">  按时发布统计月报、季报及年报，统计公报</t>
  </si>
  <si>
    <t xml:space="preserve">  发布统计年鉴</t>
  </si>
  <si>
    <t>R200522.108-市统计局综合工作经费</t>
  </si>
  <si>
    <t xml:space="preserve">  用于误餐费、办公费等业务工作开支</t>
  </si>
  <si>
    <t xml:space="preserve">  补助误餐费完成率</t>
  </si>
  <si>
    <t xml:space="preserve">  98</t>
  </si>
  <si>
    <t xml:space="preserve">  工作达标率</t>
  </si>
  <si>
    <t xml:space="preserve">  工作完成率</t>
  </si>
  <si>
    <t xml:space="preserve">  综合工作完成率
</t>
  </si>
  <si>
    <t>R200537.108-市社会经济调查队综合工作经费</t>
  </si>
  <si>
    <t>儋州市社会经济调查队</t>
  </si>
  <si>
    <t xml:space="preserve"> 用于误餐费、差旅费开支</t>
  </si>
  <si>
    <t xml:space="preserve">  误餐费经费使用率</t>
  </si>
  <si>
    <t xml:space="preserve">  误餐费经费按时开支率</t>
  </si>
  <si>
    <t xml:space="preserve">  误餐费经费使用达成率</t>
  </si>
  <si>
    <t xml:space="preserve">  综合工作完成率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</si>
</sst>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8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4"/>
      <color indexed="8"/>
      <name val="宋体"/>
      <charset val="134"/>
    </font>
    <font>
      <sz val="10"/>
      <color indexed="63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9"/>
      <color rgb="FF6476C0"/>
      <name val="微软雅黑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3" fillId="1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9" borderId="21" applyNumberFormat="0" applyAlignment="0" applyProtection="0">
      <alignment vertical="center"/>
    </xf>
    <xf numFmtId="0" fontId="36" fillId="9" borderId="25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0" borderId="0"/>
  </cellStyleXfs>
  <cellXfs count="110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4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49" fontId="8" fillId="0" borderId="3" xfId="0" applyNumberFormat="1" applyFont="1" applyFill="1" applyBorder="1" applyAlignment="1">
      <alignment horizontal="center" vertical="center" wrapText="1" shrinkToFit="1"/>
    </xf>
    <xf numFmtId="49" fontId="8" fillId="0" borderId="4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vertical="center" wrapText="1" shrinkToFit="1"/>
    </xf>
    <xf numFmtId="4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 shrinkToFit="1"/>
    </xf>
    <xf numFmtId="49" fontId="6" fillId="0" borderId="3" xfId="0" applyNumberFormat="1" applyFont="1" applyFill="1" applyBorder="1" applyAlignment="1">
      <alignment vertical="center" wrapText="1" shrinkToFit="1"/>
    </xf>
    <xf numFmtId="4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 shrinkToFit="1"/>
    </xf>
    <xf numFmtId="49" fontId="6" fillId="0" borderId="4" xfId="0" applyNumberFormat="1" applyFont="1" applyFill="1" applyBorder="1" applyAlignment="1">
      <alignment vertical="center" wrapText="1" shrinkToFit="1"/>
    </xf>
    <xf numFmtId="4" fontId="2" fillId="0" borderId="4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 wrapText="1" shrinkToFit="1"/>
    </xf>
    <xf numFmtId="4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right" vertical="center" wrapText="1" shrinkToFit="1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 wrapText="1" shrinkToFit="1"/>
    </xf>
    <xf numFmtId="49" fontId="11" fillId="2" borderId="5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vertical="center" wrapText="1" shrinkToFi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11" fillId="2" borderId="6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vertical="center" wrapText="1" shrinkToFi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13" fillId="0" borderId="1" xfId="0" applyNumberFormat="1" applyFont="1" applyBorder="1">
      <alignment vertical="center"/>
    </xf>
    <xf numFmtId="0" fontId="0" fillId="0" borderId="14" xfId="0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3" fillId="0" borderId="1" xfId="0" applyFont="1" applyBorder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76" fontId="0" fillId="0" borderId="9" xfId="0" applyNumberFormat="1" applyBorder="1">
      <alignment vertical="center"/>
    </xf>
    <xf numFmtId="0" fontId="3" fillId="0" borderId="0" xfId="0" applyFont="1">
      <alignment vertical="center"/>
    </xf>
    <xf numFmtId="0" fontId="16" fillId="2" borderId="1" xfId="0" applyNumberFormat="1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4" fontId="17" fillId="2" borderId="1" xfId="0" applyNumberFormat="1" applyFont="1" applyFill="1" applyBorder="1" applyAlignment="1">
      <alignment horizontal="right" vertical="center" wrapText="1"/>
    </xf>
    <xf numFmtId="176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1363345</xdr:colOff>
      <xdr:row>3</xdr:row>
      <xdr:rowOff>47625</xdr:rowOff>
    </xdr:from>
    <xdr:ext cx="379730" cy="218440"/>
    <xdr:sp>
      <xdr:nvSpPr>
        <xdr:cNvPr id="2" name="文本框 1"/>
        <xdr:cNvSpPr txBox="1"/>
      </xdr:nvSpPr>
      <xdr:spPr>
        <a:xfrm>
          <a:off x="2553970" y="998220"/>
          <a:ext cx="379730" cy="2184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4"/>
  <sheetViews>
    <sheetView topLeftCell="A19" workbookViewId="0">
      <selection activeCell="E7" sqref="E7:E28"/>
    </sheetView>
  </sheetViews>
  <sheetFormatPr defaultColWidth="9" defaultRowHeight="24.95" customHeight="1" outlineLevelCol="6"/>
  <cols>
    <col min="1" max="1" width="28.12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  <col min="7" max="7" width="14.875" customWidth="1"/>
  </cols>
  <sheetData>
    <row r="1" ht="24.75" customHeight="1" spans="1:1">
      <c r="A1" t="s">
        <v>0</v>
      </c>
    </row>
    <row r="2" ht="39" customHeight="1" spans="1:6">
      <c r="A2" s="58" t="s">
        <v>1</v>
      </c>
      <c r="B2" s="58"/>
      <c r="C2" s="58"/>
      <c r="D2" s="58"/>
      <c r="E2" s="58"/>
      <c r="F2" s="58"/>
    </row>
    <row r="3" ht="26.25" customHeight="1" spans="1:6">
      <c r="A3" s="59" t="s">
        <v>2</v>
      </c>
      <c r="B3" s="58"/>
      <c r="C3" s="58"/>
      <c r="D3" s="58"/>
      <c r="E3" s="58"/>
      <c r="F3" s="107" t="s">
        <v>3</v>
      </c>
    </row>
    <row r="4" customHeight="1" spans="1:6">
      <c r="A4" s="64" t="s">
        <v>4</v>
      </c>
      <c r="B4" s="64"/>
      <c r="C4" s="64" t="s">
        <v>5</v>
      </c>
      <c r="D4" s="64"/>
      <c r="E4" s="64"/>
      <c r="F4" s="64"/>
    </row>
    <row r="5" customHeight="1" spans="1:6">
      <c r="A5" s="64" t="s">
        <v>6</v>
      </c>
      <c r="B5" s="64" t="s">
        <v>7</v>
      </c>
      <c r="C5" s="64" t="s">
        <v>6</v>
      </c>
      <c r="D5" s="64" t="s">
        <v>8</v>
      </c>
      <c r="E5" s="64" t="s">
        <v>9</v>
      </c>
      <c r="F5" s="64" t="s">
        <v>10</v>
      </c>
    </row>
    <row r="6" customHeight="1" spans="1:6">
      <c r="A6" s="79" t="s">
        <v>11</v>
      </c>
      <c r="B6" s="78"/>
      <c r="C6" s="79" t="s">
        <v>12</v>
      </c>
      <c r="D6" s="78"/>
      <c r="E6" s="78"/>
      <c r="F6" s="78"/>
    </row>
    <row r="7" customHeight="1" spans="1:7">
      <c r="A7" s="79" t="s">
        <v>13</v>
      </c>
      <c r="B7" s="78">
        <v>6771615.8</v>
      </c>
      <c r="C7" s="84" t="s">
        <v>14</v>
      </c>
      <c r="D7" s="78">
        <f>F7+E7</f>
        <v>5681488.1</v>
      </c>
      <c r="E7" s="78">
        <v>5681488.1</v>
      </c>
      <c r="F7" s="78"/>
      <c r="G7" s="108"/>
    </row>
    <row r="8" customHeight="1" spans="1:7">
      <c r="A8" s="79" t="s">
        <v>15</v>
      </c>
      <c r="B8" s="78"/>
      <c r="C8" s="84" t="s">
        <v>16</v>
      </c>
      <c r="D8" s="78">
        <f t="shared" ref="D8:D33" si="0">F8+E8</f>
        <v>0</v>
      </c>
      <c r="E8" s="78">
        <v>0</v>
      </c>
      <c r="F8" s="78"/>
      <c r="G8" s="108"/>
    </row>
    <row r="9" customHeight="1" spans="1:7">
      <c r="A9" s="79"/>
      <c r="B9" s="78"/>
      <c r="C9" s="84" t="s">
        <v>17</v>
      </c>
      <c r="D9" s="78">
        <f t="shared" si="0"/>
        <v>0</v>
      </c>
      <c r="E9" s="78">
        <v>0</v>
      </c>
      <c r="F9" s="78"/>
      <c r="G9" s="108"/>
    </row>
    <row r="10" customHeight="1" spans="1:7">
      <c r="A10" s="79"/>
      <c r="B10" s="78"/>
      <c r="C10" s="84" t="s">
        <v>18</v>
      </c>
      <c r="D10" s="78">
        <f t="shared" si="0"/>
        <v>0</v>
      </c>
      <c r="E10" s="78">
        <v>0</v>
      </c>
      <c r="F10" s="78"/>
      <c r="G10" s="108"/>
    </row>
    <row r="11" customHeight="1" spans="1:7">
      <c r="A11" s="79"/>
      <c r="B11" s="78"/>
      <c r="C11" s="84" t="s">
        <v>19</v>
      </c>
      <c r="D11" s="78">
        <f t="shared" si="0"/>
        <v>0</v>
      </c>
      <c r="E11" s="78">
        <v>0</v>
      </c>
      <c r="F11" s="78"/>
      <c r="G11" s="108"/>
    </row>
    <row r="12" customHeight="1" spans="1:7">
      <c r="A12" s="79"/>
      <c r="B12" s="78"/>
      <c r="C12" s="84" t="s">
        <v>20</v>
      </c>
      <c r="D12" s="78">
        <f t="shared" si="0"/>
        <v>0</v>
      </c>
      <c r="E12" s="78">
        <v>0</v>
      </c>
      <c r="F12" s="78"/>
      <c r="G12" s="108"/>
    </row>
    <row r="13" customHeight="1" spans="1:7">
      <c r="A13" s="79"/>
      <c r="B13" s="78"/>
      <c r="C13" s="84" t="s">
        <v>21</v>
      </c>
      <c r="D13" s="78">
        <f t="shared" si="0"/>
        <v>0</v>
      </c>
      <c r="E13" s="78">
        <v>0</v>
      </c>
      <c r="F13" s="78"/>
      <c r="G13" s="108"/>
    </row>
    <row r="14" customHeight="1" spans="1:7">
      <c r="A14" s="79"/>
      <c r="B14" s="109"/>
      <c r="C14" s="84" t="s">
        <v>22</v>
      </c>
      <c r="D14" s="78">
        <f t="shared" si="0"/>
        <v>359332.7</v>
      </c>
      <c r="E14" s="78">
        <v>359332.7</v>
      </c>
      <c r="F14" s="78"/>
      <c r="G14" s="108"/>
    </row>
    <row r="15" customHeight="1" spans="1:7">
      <c r="A15" s="79"/>
      <c r="B15" s="78"/>
      <c r="C15" s="84" t="s">
        <v>23</v>
      </c>
      <c r="D15" s="78">
        <f t="shared" si="0"/>
        <v>0</v>
      </c>
      <c r="E15" s="78">
        <v>0</v>
      </c>
      <c r="F15" s="78"/>
      <c r="G15" s="108"/>
    </row>
    <row r="16" customHeight="1" spans="1:7">
      <c r="A16" s="79"/>
      <c r="B16" s="78"/>
      <c r="C16" s="84" t="s">
        <v>24</v>
      </c>
      <c r="D16" s="78">
        <f t="shared" si="0"/>
        <v>436304.4</v>
      </c>
      <c r="E16" s="78">
        <v>436304.4</v>
      </c>
      <c r="F16" s="78"/>
      <c r="G16" s="108"/>
    </row>
    <row r="17" customHeight="1" spans="1:7">
      <c r="A17" s="79"/>
      <c r="B17" s="78"/>
      <c r="C17" s="84" t="s">
        <v>25</v>
      </c>
      <c r="D17" s="78">
        <f t="shared" si="0"/>
        <v>0</v>
      </c>
      <c r="E17" s="78">
        <v>0</v>
      </c>
      <c r="F17" s="78"/>
      <c r="G17" s="108"/>
    </row>
    <row r="18" customHeight="1" spans="1:7">
      <c r="A18" s="79"/>
      <c r="B18" s="78"/>
      <c r="C18" s="84" t="s">
        <v>26</v>
      </c>
      <c r="D18" s="78">
        <f t="shared" si="0"/>
        <v>0</v>
      </c>
      <c r="E18" s="78">
        <v>0</v>
      </c>
      <c r="F18" s="78"/>
      <c r="G18" s="108"/>
    </row>
    <row r="19" customHeight="1" spans="1:7">
      <c r="A19" s="79"/>
      <c r="B19" s="78"/>
      <c r="C19" s="84" t="s">
        <v>27</v>
      </c>
      <c r="D19" s="78">
        <f t="shared" si="0"/>
        <v>0</v>
      </c>
      <c r="E19" s="78">
        <v>0</v>
      </c>
      <c r="F19" s="78"/>
      <c r="G19" s="108"/>
    </row>
    <row r="20" customHeight="1" spans="1:7">
      <c r="A20" s="79"/>
      <c r="B20" s="78"/>
      <c r="C20" s="84" t="s">
        <v>28</v>
      </c>
      <c r="D20" s="78">
        <f t="shared" si="0"/>
        <v>0</v>
      </c>
      <c r="E20" s="78">
        <v>0</v>
      </c>
      <c r="F20" s="78"/>
      <c r="G20" s="108"/>
    </row>
    <row r="21" customHeight="1" spans="1:7">
      <c r="A21" s="79"/>
      <c r="B21" s="78"/>
      <c r="C21" s="84" t="s">
        <v>29</v>
      </c>
      <c r="D21" s="78">
        <f t="shared" si="0"/>
        <v>0</v>
      </c>
      <c r="E21" s="78">
        <v>0</v>
      </c>
      <c r="F21" s="78"/>
      <c r="G21" s="108"/>
    </row>
    <row r="22" customHeight="1" spans="1:7">
      <c r="A22" s="79"/>
      <c r="B22" s="78"/>
      <c r="C22" s="84" t="s">
        <v>30</v>
      </c>
      <c r="D22" s="78">
        <f t="shared" si="0"/>
        <v>0</v>
      </c>
      <c r="E22" s="78">
        <v>0</v>
      </c>
      <c r="F22" s="78"/>
      <c r="G22" s="108"/>
    </row>
    <row r="23" customHeight="1" spans="1:7">
      <c r="A23" s="79"/>
      <c r="B23" s="78"/>
      <c r="C23" s="84" t="s">
        <v>31</v>
      </c>
      <c r="D23" s="78">
        <f t="shared" si="0"/>
        <v>0</v>
      </c>
      <c r="E23" s="78">
        <v>0</v>
      </c>
      <c r="F23" s="78"/>
      <c r="G23" s="108"/>
    </row>
    <row r="24" customHeight="1" spans="1:7">
      <c r="A24" s="79"/>
      <c r="B24" s="78"/>
      <c r="C24" s="84" t="s">
        <v>32</v>
      </c>
      <c r="D24" s="78">
        <f t="shared" si="0"/>
        <v>0</v>
      </c>
      <c r="E24" s="78">
        <v>0</v>
      </c>
      <c r="F24" s="78"/>
      <c r="G24" s="108"/>
    </row>
    <row r="25" customHeight="1" spans="1:7">
      <c r="A25" s="79"/>
      <c r="B25" s="78"/>
      <c r="C25" s="84" t="s">
        <v>33</v>
      </c>
      <c r="D25" s="78">
        <f t="shared" si="0"/>
        <v>0</v>
      </c>
      <c r="E25" s="78">
        <v>0</v>
      </c>
      <c r="F25" s="78"/>
      <c r="G25" s="108"/>
    </row>
    <row r="26" customHeight="1" spans="1:7">
      <c r="A26" s="79"/>
      <c r="B26" s="93"/>
      <c r="C26" s="84" t="s">
        <v>34</v>
      </c>
      <c r="D26" s="78">
        <f t="shared" si="0"/>
        <v>294490.6</v>
      </c>
      <c r="E26" s="78">
        <v>294490.6</v>
      </c>
      <c r="F26" s="78"/>
      <c r="G26" s="108"/>
    </row>
    <row r="27" customHeight="1" spans="1:7">
      <c r="A27" s="79"/>
      <c r="B27" s="78"/>
      <c r="C27" s="84" t="s">
        <v>35</v>
      </c>
      <c r="D27" s="78">
        <f t="shared" si="0"/>
        <v>0</v>
      </c>
      <c r="E27" s="78">
        <v>0</v>
      </c>
      <c r="F27" s="78"/>
      <c r="G27" s="108"/>
    </row>
    <row r="28" customHeight="1" spans="1:7">
      <c r="A28" s="79"/>
      <c r="B28" s="78"/>
      <c r="C28" s="84" t="s">
        <v>36</v>
      </c>
      <c r="D28" s="78">
        <f t="shared" si="0"/>
        <v>0</v>
      </c>
      <c r="E28" s="78">
        <v>0</v>
      </c>
      <c r="F28" s="78"/>
      <c r="G28" s="108"/>
    </row>
    <row r="29" customHeight="1" spans="1:7">
      <c r="A29" s="79"/>
      <c r="B29" s="78"/>
      <c r="C29" s="84" t="s">
        <v>37</v>
      </c>
      <c r="D29" s="78">
        <f t="shared" si="0"/>
        <v>0</v>
      </c>
      <c r="E29" s="78"/>
      <c r="F29" s="78"/>
      <c r="G29" s="108"/>
    </row>
    <row r="30" customHeight="1" spans="1:7">
      <c r="A30" s="79"/>
      <c r="B30" s="78"/>
      <c r="C30" s="84" t="s">
        <v>38</v>
      </c>
      <c r="D30" s="78">
        <f t="shared" si="0"/>
        <v>0</v>
      </c>
      <c r="E30" s="78">
        <v>0</v>
      </c>
      <c r="F30" s="78"/>
      <c r="G30" s="108"/>
    </row>
    <row r="31" customHeight="1" spans="1:7">
      <c r="A31" s="79"/>
      <c r="B31" s="78"/>
      <c r="C31" s="84" t="s">
        <v>39</v>
      </c>
      <c r="D31" s="78">
        <f t="shared" si="0"/>
        <v>0</v>
      </c>
      <c r="E31" s="78">
        <v>0</v>
      </c>
      <c r="F31" s="78"/>
      <c r="G31" s="108"/>
    </row>
    <row r="32" customHeight="1" spans="1:6">
      <c r="A32" s="79"/>
      <c r="B32" s="78"/>
      <c r="C32" s="84" t="s">
        <v>40</v>
      </c>
      <c r="D32" s="78">
        <f t="shared" si="0"/>
        <v>0</v>
      </c>
      <c r="E32" s="78">
        <v>0</v>
      </c>
      <c r="F32" s="78"/>
    </row>
    <row r="33" ht="39" customHeight="1" spans="1:6">
      <c r="A33" s="79"/>
      <c r="B33" s="78"/>
      <c r="C33" s="84" t="s">
        <v>41</v>
      </c>
      <c r="D33" s="78">
        <f t="shared" si="0"/>
        <v>0</v>
      </c>
      <c r="E33" s="78">
        <v>0</v>
      </c>
      <c r="F33" s="78"/>
    </row>
    <row r="34" ht="53.1" customHeight="1" spans="1:6">
      <c r="A34" s="79" t="s">
        <v>42</v>
      </c>
      <c r="B34" s="78">
        <f>B7+B8</f>
        <v>6771615.8</v>
      </c>
      <c r="C34" s="84" t="s">
        <v>43</v>
      </c>
      <c r="D34" s="78">
        <f>SUM(D7:D33)</f>
        <v>6771615.8</v>
      </c>
      <c r="E34" s="78">
        <f>SUM(E6:E33)</f>
        <v>6771615.8</v>
      </c>
      <c r="F34" s="78">
        <f>SUM(F6:F33)</f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2"/>
  <sheetViews>
    <sheetView tabSelected="1" zoomScale="80" zoomScaleNormal="80" workbookViewId="0">
      <pane ySplit="5" topLeftCell="A6" activePane="bottomLeft" state="frozen"/>
      <selection/>
      <selection pane="bottomLeft" activeCell="I15" sqref="$A15:$XFD15"/>
    </sheetView>
  </sheetViews>
  <sheetFormatPr defaultColWidth="9" defaultRowHeight="14.25"/>
  <cols>
    <col min="1" max="2" width="33.3916666666667" style="1" customWidth="1"/>
    <col min="3" max="3" width="16.6916666666667" style="1" customWidth="1"/>
    <col min="4" max="8" width="13.3583333333333" style="1" customWidth="1"/>
    <col min="9" max="9" width="16.6916666666667" style="1" customWidth="1"/>
    <col min="10" max="10" width="28.25" style="1" customWidth="1"/>
    <col min="11" max="11" width="43" style="1" customWidth="1"/>
    <col min="12" max="12" width="13.025" style="1" customWidth="1"/>
    <col min="13" max="13" width="10.6916666666667" style="1" customWidth="1"/>
    <col min="14" max="14" width="13.1916666666667" style="1" customWidth="1"/>
    <col min="15" max="15" width="8.18333333333333" style="1" customWidth="1"/>
    <col min="16" max="16" width="12.3583333333333" style="1" customWidth="1"/>
    <col min="17" max="16384" width="9" style="1"/>
  </cols>
  <sheetData>
    <row r="1" ht="14.75" customHeight="1" spans="1:16">
      <c r="A1" t="s">
        <v>126</v>
      </c>
      <c r="B1" s="2"/>
      <c r="C1" s="3"/>
      <c r="D1" s="3"/>
      <c r="E1" s="3"/>
      <c r="F1" s="3"/>
      <c r="G1" s="3"/>
      <c r="H1" s="3"/>
      <c r="I1" s="3"/>
      <c r="J1" s="3"/>
      <c r="K1" s="35"/>
      <c r="L1" s="36"/>
      <c r="M1" s="36"/>
      <c r="N1" s="36"/>
      <c r="O1" s="36"/>
      <c r="P1" s="36"/>
    </row>
    <row r="2" ht="24.55" customHeight="1" spans="1:16">
      <c r="A2" s="4" t="s">
        <v>127</v>
      </c>
      <c r="B2" s="4"/>
      <c r="C2" s="4"/>
      <c r="D2" s="4"/>
      <c r="E2" s="4"/>
      <c r="F2" s="4"/>
      <c r="G2" s="4"/>
      <c r="H2" s="4"/>
      <c r="I2" s="4"/>
      <c r="J2" s="4"/>
      <c r="K2" s="4"/>
      <c r="L2" s="37"/>
      <c r="M2" s="37"/>
      <c r="N2" s="37"/>
      <c r="O2" s="37"/>
      <c r="P2" s="37"/>
    </row>
    <row r="3" ht="17.7" customHeight="1" spans="1:16">
      <c r="A3" s="5" t="s">
        <v>128</v>
      </c>
      <c r="B3" s="5"/>
      <c r="C3" s="6"/>
      <c r="D3" s="6"/>
      <c r="E3" s="6"/>
      <c r="F3" s="6"/>
      <c r="G3" s="6"/>
      <c r="H3" s="6"/>
      <c r="I3" s="6"/>
      <c r="J3" s="38" t="s">
        <v>129</v>
      </c>
      <c r="K3" s="39" t="s">
        <v>130</v>
      </c>
      <c r="L3" s="40"/>
      <c r="M3" s="40"/>
      <c r="N3" s="40"/>
      <c r="O3" s="40"/>
      <c r="P3" s="40"/>
    </row>
    <row r="4" ht="19.65" customHeight="1" spans="1:16">
      <c r="A4" s="7" t="s">
        <v>131</v>
      </c>
      <c r="B4" s="7" t="s">
        <v>132</v>
      </c>
      <c r="C4" s="7" t="s">
        <v>7</v>
      </c>
      <c r="D4" s="7" t="s">
        <v>133</v>
      </c>
      <c r="E4" s="7"/>
      <c r="F4" s="7"/>
      <c r="G4" s="7"/>
      <c r="H4" s="7"/>
      <c r="I4" s="7" t="s">
        <v>134</v>
      </c>
      <c r="J4" s="7" t="s">
        <v>135</v>
      </c>
      <c r="K4" s="7" t="s">
        <v>136</v>
      </c>
      <c r="L4" s="7" t="s">
        <v>137</v>
      </c>
      <c r="M4" s="7" t="s">
        <v>138</v>
      </c>
      <c r="N4" s="7" t="s">
        <v>139</v>
      </c>
      <c r="O4" s="7" t="s">
        <v>140</v>
      </c>
      <c r="P4" s="7" t="s">
        <v>141</v>
      </c>
    </row>
    <row r="5" ht="19.65" customHeight="1" spans="1:16">
      <c r="A5" s="7"/>
      <c r="B5" s="7"/>
      <c r="C5" s="7"/>
      <c r="D5" s="7" t="s">
        <v>142</v>
      </c>
      <c r="E5" s="7" t="s">
        <v>143</v>
      </c>
      <c r="F5" s="7" t="s">
        <v>144</v>
      </c>
      <c r="G5" s="7" t="s">
        <v>145</v>
      </c>
      <c r="H5" s="7" t="s">
        <v>146</v>
      </c>
      <c r="I5" s="7"/>
      <c r="J5" s="7"/>
      <c r="K5" s="7"/>
      <c r="L5" s="7"/>
      <c r="M5" s="7"/>
      <c r="N5" s="7"/>
      <c r="O5" s="7"/>
      <c r="P5" s="7"/>
    </row>
    <row r="6" ht="19.65" customHeight="1" spans="1:16">
      <c r="A6" s="7" t="s">
        <v>147</v>
      </c>
      <c r="B6" s="8"/>
      <c r="C6" s="9">
        <f>C7+C19+C25+C31+C37</f>
        <v>2720000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19.65" customHeight="1" spans="1:16">
      <c r="A7" s="11" t="s">
        <v>148</v>
      </c>
      <c r="B7" s="12" t="s">
        <v>120</v>
      </c>
      <c r="C7" s="13">
        <v>150000</v>
      </c>
      <c r="D7" s="14"/>
      <c r="E7" s="14"/>
      <c r="F7" s="14"/>
      <c r="G7" s="14"/>
      <c r="H7" s="14"/>
      <c r="I7" s="14" t="s">
        <v>149</v>
      </c>
      <c r="J7" s="41" t="s">
        <v>150</v>
      </c>
      <c r="K7" s="42" t="s">
        <v>151</v>
      </c>
      <c r="L7" s="43" t="s">
        <v>152</v>
      </c>
      <c r="M7" s="44" t="s">
        <v>153</v>
      </c>
      <c r="N7" s="45" t="s">
        <v>154</v>
      </c>
      <c r="O7" s="46" t="s">
        <v>155</v>
      </c>
      <c r="P7" s="45" t="s">
        <v>156</v>
      </c>
    </row>
    <row r="8" ht="19.65" customHeight="1" spans="1:16">
      <c r="A8" s="15"/>
      <c r="B8" s="16"/>
      <c r="C8" s="17"/>
      <c r="D8" s="18"/>
      <c r="E8" s="18"/>
      <c r="F8" s="18"/>
      <c r="G8" s="18"/>
      <c r="H8" s="18"/>
      <c r="I8" s="18"/>
      <c r="J8" s="41" t="s">
        <v>157</v>
      </c>
      <c r="K8" s="42" t="s">
        <v>158</v>
      </c>
      <c r="L8" s="43" t="s">
        <v>159</v>
      </c>
      <c r="M8" s="44" t="s">
        <v>160</v>
      </c>
      <c r="N8" s="45" t="s">
        <v>161</v>
      </c>
      <c r="O8" s="46" t="s">
        <v>155</v>
      </c>
      <c r="P8" s="45" t="s">
        <v>156</v>
      </c>
    </row>
    <row r="9" ht="19.65" customHeight="1" spans="1:16">
      <c r="A9" s="15"/>
      <c r="B9" s="16"/>
      <c r="C9" s="17"/>
      <c r="D9" s="18"/>
      <c r="E9" s="18"/>
      <c r="F9" s="18"/>
      <c r="G9" s="18"/>
      <c r="H9" s="18"/>
      <c r="I9" s="18"/>
      <c r="J9" s="41" t="s">
        <v>162</v>
      </c>
      <c r="K9" s="42" t="s">
        <v>163</v>
      </c>
      <c r="L9" s="43" t="s">
        <v>152</v>
      </c>
      <c r="M9" s="44" t="s">
        <v>164</v>
      </c>
      <c r="N9" s="45" t="s">
        <v>165</v>
      </c>
      <c r="O9" s="46" t="s">
        <v>155</v>
      </c>
      <c r="P9" s="45" t="s">
        <v>156</v>
      </c>
    </row>
    <row r="10" ht="19.65" customHeight="1" spans="1:16">
      <c r="A10" s="15"/>
      <c r="B10" s="16"/>
      <c r="C10" s="17"/>
      <c r="D10" s="18"/>
      <c r="E10" s="18"/>
      <c r="F10" s="18"/>
      <c r="G10" s="18"/>
      <c r="H10" s="18"/>
      <c r="I10" s="18"/>
      <c r="J10" s="41" t="s">
        <v>166</v>
      </c>
      <c r="K10" s="42" t="s">
        <v>167</v>
      </c>
      <c r="L10" s="43" t="s">
        <v>168</v>
      </c>
      <c r="M10" s="44" t="s">
        <v>169</v>
      </c>
      <c r="N10" s="45" t="s">
        <v>169</v>
      </c>
      <c r="O10" s="46" t="s">
        <v>169</v>
      </c>
      <c r="P10" s="45" t="s">
        <v>169</v>
      </c>
    </row>
    <row r="11" ht="31.4" customHeight="1" spans="1:16">
      <c r="A11" s="15"/>
      <c r="B11" s="16"/>
      <c r="C11" s="17"/>
      <c r="D11" s="18"/>
      <c r="E11" s="18"/>
      <c r="F11" s="18"/>
      <c r="G11" s="18"/>
      <c r="H11" s="18"/>
      <c r="I11" s="18"/>
      <c r="J11" s="41" t="s">
        <v>150</v>
      </c>
      <c r="K11" s="42" t="s">
        <v>151</v>
      </c>
      <c r="L11" s="43" t="s">
        <v>152</v>
      </c>
      <c r="M11" s="44" t="s">
        <v>169</v>
      </c>
      <c r="N11" s="45" t="s">
        <v>169</v>
      </c>
      <c r="O11" s="46" t="s">
        <v>169</v>
      </c>
      <c r="P11" s="45" t="s">
        <v>169</v>
      </c>
    </row>
    <row r="12" ht="19.65" customHeight="1" spans="1:16">
      <c r="A12" s="15"/>
      <c r="B12" s="16"/>
      <c r="C12" s="17"/>
      <c r="D12" s="18"/>
      <c r="E12" s="18"/>
      <c r="F12" s="18"/>
      <c r="G12" s="18"/>
      <c r="H12" s="18"/>
      <c r="I12" s="18"/>
      <c r="J12" s="41" t="s">
        <v>162</v>
      </c>
      <c r="K12" s="42" t="s">
        <v>163</v>
      </c>
      <c r="L12" s="43" t="s">
        <v>152</v>
      </c>
      <c r="M12" s="44" t="s">
        <v>169</v>
      </c>
      <c r="N12" s="45" t="s">
        <v>169</v>
      </c>
      <c r="O12" s="46" t="s">
        <v>169</v>
      </c>
      <c r="P12" s="45" t="s">
        <v>169</v>
      </c>
    </row>
    <row r="13" ht="19.65" customHeight="1" spans="1:16">
      <c r="A13" s="15"/>
      <c r="B13" s="16"/>
      <c r="C13" s="17"/>
      <c r="D13" s="18"/>
      <c r="E13" s="18"/>
      <c r="F13" s="18"/>
      <c r="G13" s="18"/>
      <c r="H13" s="18"/>
      <c r="I13" s="18"/>
      <c r="J13" s="41" t="s">
        <v>157</v>
      </c>
      <c r="K13" s="42" t="s">
        <v>158</v>
      </c>
      <c r="L13" s="43" t="s">
        <v>159</v>
      </c>
      <c r="M13" s="44" t="s">
        <v>169</v>
      </c>
      <c r="N13" s="45" t="s">
        <v>169</v>
      </c>
      <c r="O13" s="46" t="s">
        <v>169</v>
      </c>
      <c r="P13" s="45" t="s">
        <v>169</v>
      </c>
    </row>
    <row r="14" ht="19.65" customHeight="1" spans="1:16">
      <c r="A14" s="15"/>
      <c r="B14" s="16"/>
      <c r="C14" s="17"/>
      <c r="D14" s="18"/>
      <c r="E14" s="18"/>
      <c r="F14" s="18"/>
      <c r="G14" s="18"/>
      <c r="H14" s="18"/>
      <c r="I14" s="22"/>
      <c r="J14" s="41" t="s">
        <v>166</v>
      </c>
      <c r="K14" s="42" t="s">
        <v>167</v>
      </c>
      <c r="L14" s="43" t="s">
        <v>168</v>
      </c>
      <c r="M14" s="44" t="s">
        <v>170</v>
      </c>
      <c r="N14" s="45" t="s">
        <v>165</v>
      </c>
      <c r="O14" s="46" t="s">
        <v>155</v>
      </c>
      <c r="P14" s="45" t="s">
        <v>171</v>
      </c>
    </row>
    <row r="15" ht="19.65" customHeight="1" spans="1:16">
      <c r="A15" s="15"/>
      <c r="B15" s="16"/>
      <c r="C15" s="17"/>
      <c r="D15" s="18"/>
      <c r="E15" s="18"/>
      <c r="F15" s="18"/>
      <c r="G15" s="18"/>
      <c r="H15" s="18"/>
      <c r="I15" s="14" t="s">
        <v>172</v>
      </c>
      <c r="J15" s="41" t="s">
        <v>173</v>
      </c>
      <c r="K15" s="42" t="s">
        <v>174</v>
      </c>
      <c r="L15" s="43" t="s">
        <v>159</v>
      </c>
      <c r="M15" s="44" t="s">
        <v>169</v>
      </c>
      <c r="N15" s="45" t="s">
        <v>169</v>
      </c>
      <c r="O15" s="46" t="s">
        <v>169</v>
      </c>
      <c r="P15" s="45" t="s">
        <v>169</v>
      </c>
    </row>
    <row r="16" ht="31.4" customHeight="1" spans="1:16">
      <c r="A16" s="15"/>
      <c r="B16" s="16"/>
      <c r="C16" s="17"/>
      <c r="D16" s="18"/>
      <c r="E16" s="18"/>
      <c r="F16" s="18"/>
      <c r="G16" s="18"/>
      <c r="H16" s="18"/>
      <c r="I16" s="22"/>
      <c r="J16" s="41" t="s">
        <v>173</v>
      </c>
      <c r="K16" s="42" t="s">
        <v>174</v>
      </c>
      <c r="L16" s="43" t="s">
        <v>159</v>
      </c>
      <c r="M16" s="44" t="s">
        <v>160</v>
      </c>
      <c r="N16" s="45" t="s">
        <v>161</v>
      </c>
      <c r="O16" s="46" t="s">
        <v>155</v>
      </c>
      <c r="P16" s="45" t="s">
        <v>156</v>
      </c>
    </row>
    <row r="17" ht="19.65" customHeight="1" spans="1:16">
      <c r="A17" s="15"/>
      <c r="B17" s="16"/>
      <c r="C17" s="17"/>
      <c r="D17" s="18"/>
      <c r="E17" s="18"/>
      <c r="F17" s="18"/>
      <c r="G17" s="18"/>
      <c r="H17" s="18"/>
      <c r="I17" s="14" t="s">
        <v>175</v>
      </c>
      <c r="J17" s="41" t="s">
        <v>176</v>
      </c>
      <c r="K17" s="42" t="s">
        <v>177</v>
      </c>
      <c r="L17" s="43" t="s">
        <v>152</v>
      </c>
      <c r="M17" s="44" t="s">
        <v>169</v>
      </c>
      <c r="N17" s="45" t="s">
        <v>169</v>
      </c>
      <c r="O17" s="46" t="s">
        <v>169</v>
      </c>
      <c r="P17" s="45" t="s">
        <v>169</v>
      </c>
    </row>
    <row r="18" ht="19.65" customHeight="1" spans="1:16">
      <c r="A18" s="19"/>
      <c r="B18" s="20"/>
      <c r="C18" s="21"/>
      <c r="D18" s="22"/>
      <c r="E18" s="22"/>
      <c r="F18" s="22"/>
      <c r="G18" s="22"/>
      <c r="H18" s="22"/>
      <c r="I18" s="22"/>
      <c r="J18" s="41" t="s">
        <v>176</v>
      </c>
      <c r="K18" s="42" t="s">
        <v>177</v>
      </c>
      <c r="L18" s="43" t="s">
        <v>152</v>
      </c>
      <c r="M18" s="44" t="s">
        <v>178</v>
      </c>
      <c r="N18" s="45" t="s">
        <v>165</v>
      </c>
      <c r="O18" s="46" t="s">
        <v>155</v>
      </c>
      <c r="P18" s="45" t="s">
        <v>156</v>
      </c>
    </row>
    <row r="19" ht="87" customHeight="1" spans="1:16">
      <c r="A19" s="11" t="s">
        <v>179</v>
      </c>
      <c r="B19" s="12" t="s">
        <v>120</v>
      </c>
      <c r="C19" s="13">
        <v>1600000</v>
      </c>
      <c r="D19" s="14" t="s">
        <v>180</v>
      </c>
      <c r="E19" s="14"/>
      <c r="F19" s="14"/>
      <c r="G19" s="14"/>
      <c r="H19" s="14"/>
      <c r="I19" s="47" t="s">
        <v>149</v>
      </c>
      <c r="J19" s="48" t="s">
        <v>150</v>
      </c>
      <c r="K19" s="42" t="s">
        <v>181</v>
      </c>
      <c r="L19" s="44" t="s">
        <v>159</v>
      </c>
      <c r="M19" s="44" t="s">
        <v>182</v>
      </c>
      <c r="N19" s="49" t="s">
        <v>183</v>
      </c>
      <c r="O19" s="50" t="s">
        <v>155</v>
      </c>
      <c r="P19" s="49" t="s">
        <v>156</v>
      </c>
    </row>
    <row r="20" ht="31.4" customHeight="1" spans="1:16">
      <c r="A20" s="15"/>
      <c r="B20" s="16"/>
      <c r="C20" s="17"/>
      <c r="D20" s="18"/>
      <c r="E20" s="18"/>
      <c r="F20" s="18"/>
      <c r="G20" s="18"/>
      <c r="H20" s="18"/>
      <c r="I20" s="47"/>
      <c r="J20" s="48" t="s">
        <v>162</v>
      </c>
      <c r="K20" s="42" t="s">
        <v>184</v>
      </c>
      <c r="L20" s="44" t="s">
        <v>152</v>
      </c>
      <c r="M20" s="44" t="s">
        <v>178</v>
      </c>
      <c r="N20" s="49" t="s">
        <v>165</v>
      </c>
      <c r="O20" s="50" t="s">
        <v>155</v>
      </c>
      <c r="P20" s="49" t="s">
        <v>156</v>
      </c>
    </row>
    <row r="21" ht="19.65" customHeight="1" spans="1:16">
      <c r="A21" s="15"/>
      <c r="B21" s="16"/>
      <c r="C21" s="17"/>
      <c r="D21" s="18"/>
      <c r="E21" s="18"/>
      <c r="F21" s="18"/>
      <c r="G21" s="18"/>
      <c r="H21" s="18"/>
      <c r="I21" s="47"/>
      <c r="J21" s="48" t="s">
        <v>166</v>
      </c>
      <c r="K21" s="42" t="s">
        <v>167</v>
      </c>
      <c r="L21" s="44" t="s">
        <v>168</v>
      </c>
      <c r="M21" s="44" t="s">
        <v>170</v>
      </c>
      <c r="N21" s="49" t="s">
        <v>165</v>
      </c>
      <c r="O21" s="50" t="s">
        <v>155</v>
      </c>
      <c r="P21" s="49" t="s">
        <v>156</v>
      </c>
    </row>
    <row r="22" ht="19.65" customHeight="1" spans="1:16">
      <c r="A22" s="15"/>
      <c r="B22" s="16"/>
      <c r="C22" s="17"/>
      <c r="D22" s="18"/>
      <c r="E22" s="18"/>
      <c r="F22" s="18"/>
      <c r="G22" s="18"/>
      <c r="H22" s="18"/>
      <c r="I22" s="47"/>
      <c r="J22" s="48" t="s">
        <v>157</v>
      </c>
      <c r="K22" s="42" t="s">
        <v>185</v>
      </c>
      <c r="L22" s="44" t="s">
        <v>159</v>
      </c>
      <c r="M22" s="44" t="s">
        <v>160</v>
      </c>
      <c r="N22" s="49" t="s">
        <v>161</v>
      </c>
      <c r="O22" s="50" t="s">
        <v>155</v>
      </c>
      <c r="P22" s="49" t="s">
        <v>171</v>
      </c>
    </row>
    <row r="23" ht="19.65" customHeight="1" spans="1:16">
      <c r="A23" s="15"/>
      <c r="B23" s="16"/>
      <c r="C23" s="17"/>
      <c r="D23" s="18"/>
      <c r="E23" s="18"/>
      <c r="F23" s="18"/>
      <c r="G23" s="18"/>
      <c r="H23" s="18"/>
      <c r="I23" s="47" t="s">
        <v>172</v>
      </c>
      <c r="J23" s="41" t="s">
        <v>173</v>
      </c>
      <c r="K23" s="42" t="s">
        <v>186</v>
      </c>
      <c r="L23" s="44" t="s">
        <v>159</v>
      </c>
      <c r="M23" s="44" t="s">
        <v>160</v>
      </c>
      <c r="N23" s="49" t="s">
        <v>161</v>
      </c>
      <c r="O23" s="50" t="s">
        <v>155</v>
      </c>
      <c r="P23" s="49" t="s">
        <v>171</v>
      </c>
    </row>
    <row r="24" ht="31.4" customHeight="1" spans="1:16">
      <c r="A24" s="15"/>
      <c r="B24" s="16"/>
      <c r="C24" s="17"/>
      <c r="D24" s="18"/>
      <c r="E24" s="18"/>
      <c r="F24" s="18"/>
      <c r="G24" s="18"/>
      <c r="H24" s="18"/>
      <c r="I24" s="47" t="s">
        <v>175</v>
      </c>
      <c r="J24" s="41" t="s">
        <v>176</v>
      </c>
      <c r="K24" s="42" t="s">
        <v>187</v>
      </c>
      <c r="L24" s="44" t="s">
        <v>152</v>
      </c>
      <c r="M24" s="44" t="s">
        <v>178</v>
      </c>
      <c r="N24" s="49" t="s">
        <v>165</v>
      </c>
      <c r="O24" s="50" t="s">
        <v>155</v>
      </c>
      <c r="P24" s="49" t="s">
        <v>156</v>
      </c>
    </row>
    <row r="25" ht="31.4" customHeight="1" spans="1:16">
      <c r="A25" s="23" t="s">
        <v>188</v>
      </c>
      <c r="B25" s="12" t="s">
        <v>120</v>
      </c>
      <c r="C25" s="13">
        <v>800000</v>
      </c>
      <c r="D25" s="14" t="s">
        <v>189</v>
      </c>
      <c r="E25" s="14"/>
      <c r="F25" s="14"/>
      <c r="G25" s="14"/>
      <c r="H25" s="14"/>
      <c r="I25" s="14" t="s">
        <v>149</v>
      </c>
      <c r="J25" s="51" t="s">
        <v>150</v>
      </c>
      <c r="K25" s="52" t="s">
        <v>190</v>
      </c>
      <c r="L25" s="53" t="s">
        <v>152</v>
      </c>
      <c r="M25" s="53" t="s">
        <v>155</v>
      </c>
      <c r="N25" s="53" t="s">
        <v>191</v>
      </c>
      <c r="O25" s="53" t="s">
        <v>155</v>
      </c>
      <c r="P25" s="53" t="s">
        <v>156</v>
      </c>
    </row>
    <row r="26" ht="31.4" customHeight="1" spans="1:16">
      <c r="A26" s="24"/>
      <c r="B26" s="16"/>
      <c r="C26" s="17"/>
      <c r="D26" s="18"/>
      <c r="E26" s="18"/>
      <c r="F26" s="18"/>
      <c r="G26" s="18"/>
      <c r="H26" s="18"/>
      <c r="I26" s="18"/>
      <c r="J26" s="51" t="s">
        <v>162</v>
      </c>
      <c r="K26" s="52" t="s">
        <v>192</v>
      </c>
      <c r="L26" s="53" t="s">
        <v>152</v>
      </c>
      <c r="M26" s="53" t="s">
        <v>164</v>
      </c>
      <c r="N26" s="53" t="s">
        <v>165</v>
      </c>
      <c r="O26" s="53" t="s">
        <v>155</v>
      </c>
      <c r="P26" s="53" t="s">
        <v>156</v>
      </c>
    </row>
    <row r="27" ht="31.4" customHeight="1" spans="1:16">
      <c r="A27" s="24"/>
      <c r="B27" s="16"/>
      <c r="C27" s="17"/>
      <c r="D27" s="18"/>
      <c r="E27" s="18"/>
      <c r="F27" s="18"/>
      <c r="G27" s="18"/>
      <c r="H27" s="18"/>
      <c r="I27" s="18"/>
      <c r="J27" s="51" t="s">
        <v>166</v>
      </c>
      <c r="K27" s="52" t="s">
        <v>167</v>
      </c>
      <c r="L27" s="53" t="s">
        <v>168</v>
      </c>
      <c r="M27" s="53" t="s">
        <v>170</v>
      </c>
      <c r="N27" s="53" t="s">
        <v>165</v>
      </c>
      <c r="O27" s="53" t="s">
        <v>193</v>
      </c>
      <c r="P27" s="53" t="s">
        <v>171</v>
      </c>
    </row>
    <row r="28" ht="31.4" customHeight="1" spans="1:16">
      <c r="A28" s="24"/>
      <c r="B28" s="16"/>
      <c r="C28" s="17"/>
      <c r="D28" s="18"/>
      <c r="E28" s="18"/>
      <c r="F28" s="18"/>
      <c r="G28" s="18"/>
      <c r="H28" s="18"/>
      <c r="I28" s="22"/>
      <c r="J28" s="51" t="s">
        <v>157</v>
      </c>
      <c r="K28" s="52" t="s">
        <v>194</v>
      </c>
      <c r="L28" s="53" t="s">
        <v>159</v>
      </c>
      <c r="M28" s="53" t="s">
        <v>160</v>
      </c>
      <c r="N28" s="53" t="s">
        <v>161</v>
      </c>
      <c r="O28" s="53" t="s">
        <v>155</v>
      </c>
      <c r="P28" s="53" t="s">
        <v>171</v>
      </c>
    </row>
    <row r="29" ht="31.4" customHeight="1" spans="1:16">
      <c r="A29" s="24"/>
      <c r="B29" s="16"/>
      <c r="C29" s="17"/>
      <c r="D29" s="18"/>
      <c r="E29" s="18"/>
      <c r="F29" s="18"/>
      <c r="G29" s="18"/>
      <c r="H29" s="18"/>
      <c r="I29" s="47" t="s">
        <v>172</v>
      </c>
      <c r="J29" s="51" t="s">
        <v>173</v>
      </c>
      <c r="K29" s="53" t="s">
        <v>195</v>
      </c>
      <c r="L29" s="53" t="s">
        <v>159</v>
      </c>
      <c r="M29" s="53" t="s">
        <v>160</v>
      </c>
      <c r="N29" s="53" t="s">
        <v>161</v>
      </c>
      <c r="O29" s="53" t="s">
        <v>155</v>
      </c>
      <c r="P29" s="53" t="s">
        <v>171</v>
      </c>
    </row>
    <row r="30" ht="31.4" customHeight="1" spans="1:16">
      <c r="A30" s="25"/>
      <c r="B30" s="20"/>
      <c r="C30" s="21"/>
      <c r="D30" s="22"/>
      <c r="E30" s="22"/>
      <c r="F30" s="22"/>
      <c r="G30" s="22"/>
      <c r="H30" s="22"/>
      <c r="I30" s="47" t="s">
        <v>175</v>
      </c>
      <c r="J30" s="51" t="s">
        <v>176</v>
      </c>
      <c r="K30" s="52" t="s">
        <v>187</v>
      </c>
      <c r="L30" s="53" t="s">
        <v>152</v>
      </c>
      <c r="M30" s="53" t="s">
        <v>178</v>
      </c>
      <c r="N30" s="53" t="s">
        <v>165</v>
      </c>
      <c r="O30" s="53" t="s">
        <v>155</v>
      </c>
      <c r="P30" s="53" t="s">
        <v>156</v>
      </c>
    </row>
    <row r="31" ht="31.4" customHeight="1" spans="1:16">
      <c r="A31" s="24" t="s">
        <v>196</v>
      </c>
      <c r="B31" s="16" t="s">
        <v>120</v>
      </c>
      <c r="C31" s="17">
        <v>140000</v>
      </c>
      <c r="D31" s="18" t="s">
        <v>197</v>
      </c>
      <c r="E31" s="18"/>
      <c r="F31" s="18"/>
      <c r="G31" s="18"/>
      <c r="H31" s="18"/>
      <c r="I31" s="14" t="s">
        <v>149</v>
      </c>
      <c r="J31" s="51" t="s">
        <v>150</v>
      </c>
      <c r="K31" s="53" t="s">
        <v>198</v>
      </c>
      <c r="L31" s="54" t="s">
        <v>152</v>
      </c>
      <c r="M31" s="54" t="s">
        <v>199</v>
      </c>
      <c r="N31" s="54" t="s">
        <v>165</v>
      </c>
      <c r="O31" s="54" t="s">
        <v>155</v>
      </c>
      <c r="P31" s="54" t="s">
        <v>156</v>
      </c>
    </row>
    <row r="32" ht="31.4" customHeight="1" spans="1:16">
      <c r="A32" s="24"/>
      <c r="B32" s="16"/>
      <c r="C32" s="17"/>
      <c r="D32" s="18"/>
      <c r="E32" s="18"/>
      <c r="F32" s="18"/>
      <c r="G32" s="18"/>
      <c r="H32" s="18"/>
      <c r="I32" s="18"/>
      <c r="J32" s="51" t="s">
        <v>162</v>
      </c>
      <c r="K32" s="53" t="s">
        <v>200</v>
      </c>
      <c r="L32" s="54" t="s">
        <v>152</v>
      </c>
      <c r="M32" s="54" t="s">
        <v>199</v>
      </c>
      <c r="N32" s="54" t="s">
        <v>165</v>
      </c>
      <c r="O32" s="54" t="s">
        <v>155</v>
      </c>
      <c r="P32" s="54" t="s">
        <v>156</v>
      </c>
    </row>
    <row r="33" ht="31.4" customHeight="1" spans="1:16">
      <c r="A33" s="24"/>
      <c r="B33" s="16"/>
      <c r="C33" s="17"/>
      <c r="D33" s="18"/>
      <c r="E33" s="18"/>
      <c r="F33" s="18"/>
      <c r="G33" s="18"/>
      <c r="H33" s="18"/>
      <c r="I33" s="18"/>
      <c r="J33" s="51" t="s">
        <v>166</v>
      </c>
      <c r="K33" s="53" t="s">
        <v>167</v>
      </c>
      <c r="L33" s="54" t="s">
        <v>168</v>
      </c>
      <c r="M33" s="54" t="s">
        <v>170</v>
      </c>
      <c r="N33" s="54" t="s">
        <v>165</v>
      </c>
      <c r="O33" s="54" t="s">
        <v>155</v>
      </c>
      <c r="P33" s="54" t="s">
        <v>171</v>
      </c>
    </row>
    <row r="34" ht="31.4" customHeight="1" spans="1:16">
      <c r="A34" s="24"/>
      <c r="B34" s="16"/>
      <c r="C34" s="17"/>
      <c r="D34" s="18"/>
      <c r="E34" s="18"/>
      <c r="F34" s="18"/>
      <c r="G34" s="18"/>
      <c r="H34" s="18"/>
      <c r="I34" s="22"/>
      <c r="J34" s="51" t="s">
        <v>157</v>
      </c>
      <c r="K34" s="53" t="s">
        <v>201</v>
      </c>
      <c r="L34" s="54" t="s">
        <v>152</v>
      </c>
      <c r="M34" s="54" t="s">
        <v>199</v>
      </c>
      <c r="N34" s="54" t="s">
        <v>165</v>
      </c>
      <c r="O34" s="54" t="s">
        <v>155</v>
      </c>
      <c r="P34" s="54" t="s">
        <v>156</v>
      </c>
    </row>
    <row r="35" ht="31.4" customHeight="1" spans="1:16">
      <c r="A35" s="24"/>
      <c r="B35" s="16"/>
      <c r="C35" s="17"/>
      <c r="D35" s="18"/>
      <c r="E35" s="18"/>
      <c r="F35" s="18"/>
      <c r="G35" s="18"/>
      <c r="H35" s="18"/>
      <c r="I35" s="47" t="s">
        <v>172</v>
      </c>
      <c r="J35" s="51" t="s">
        <v>173</v>
      </c>
      <c r="K35" s="53" t="s">
        <v>202</v>
      </c>
      <c r="L35" s="54" t="s">
        <v>152</v>
      </c>
      <c r="M35" s="54" t="s">
        <v>199</v>
      </c>
      <c r="N35" s="54" t="s">
        <v>165</v>
      </c>
      <c r="O35" s="54" t="s">
        <v>155</v>
      </c>
      <c r="P35" s="54" t="s">
        <v>156</v>
      </c>
    </row>
    <row r="36" ht="31.4" customHeight="1" spans="1:16">
      <c r="A36" s="25"/>
      <c r="B36" s="20"/>
      <c r="C36" s="21"/>
      <c r="D36" s="22"/>
      <c r="E36" s="22"/>
      <c r="F36" s="22"/>
      <c r="G36" s="22"/>
      <c r="H36" s="22"/>
      <c r="I36" s="47" t="s">
        <v>175</v>
      </c>
      <c r="J36" s="51" t="s">
        <v>176</v>
      </c>
      <c r="K36" s="53" t="s">
        <v>187</v>
      </c>
      <c r="L36" s="54" t="s">
        <v>152</v>
      </c>
      <c r="M36" s="54" t="s">
        <v>178</v>
      </c>
      <c r="N36" s="54" t="s">
        <v>165</v>
      </c>
      <c r="O36" s="54" t="s">
        <v>155</v>
      </c>
      <c r="P36" s="54" t="s">
        <v>156</v>
      </c>
    </row>
    <row r="37" ht="19.65" customHeight="1" spans="1:16">
      <c r="A37" s="26" t="s">
        <v>203</v>
      </c>
      <c r="B37" s="12" t="s">
        <v>204</v>
      </c>
      <c r="C37" s="27">
        <v>30000</v>
      </c>
      <c r="D37" s="14" t="s">
        <v>205</v>
      </c>
      <c r="E37" s="28"/>
      <c r="F37" s="28"/>
      <c r="G37" s="28"/>
      <c r="H37" s="28"/>
      <c r="I37" s="14" t="s">
        <v>149</v>
      </c>
      <c r="J37" s="47" t="s">
        <v>150</v>
      </c>
      <c r="K37" s="52" t="s">
        <v>206</v>
      </c>
      <c r="L37" s="55" t="s">
        <v>152</v>
      </c>
      <c r="M37" s="55" t="s">
        <v>178</v>
      </c>
      <c r="N37" s="55" t="s">
        <v>165</v>
      </c>
      <c r="O37" s="55" t="s">
        <v>155</v>
      </c>
      <c r="P37" s="55" t="s">
        <v>156</v>
      </c>
    </row>
    <row r="38" ht="19.65" customHeight="1" spans="1:16">
      <c r="A38" s="29"/>
      <c r="B38" s="16"/>
      <c r="C38" s="30"/>
      <c r="D38" s="18"/>
      <c r="E38" s="31"/>
      <c r="F38" s="31"/>
      <c r="G38" s="31"/>
      <c r="H38" s="31"/>
      <c r="I38" s="18"/>
      <c r="J38" s="47" t="s">
        <v>157</v>
      </c>
      <c r="K38" s="52" t="s">
        <v>207</v>
      </c>
      <c r="L38" s="55" t="s">
        <v>152</v>
      </c>
      <c r="M38" s="55" t="s">
        <v>164</v>
      </c>
      <c r="N38" s="55" t="s">
        <v>165</v>
      </c>
      <c r="O38" s="55" t="s">
        <v>155</v>
      </c>
      <c r="P38" s="55" t="s">
        <v>156</v>
      </c>
    </row>
    <row r="39" ht="19.65" customHeight="1" spans="1:16">
      <c r="A39" s="29"/>
      <c r="B39" s="16"/>
      <c r="C39" s="30"/>
      <c r="D39" s="18"/>
      <c r="E39" s="31"/>
      <c r="F39" s="31"/>
      <c r="G39" s="31"/>
      <c r="H39" s="31"/>
      <c r="I39" s="18"/>
      <c r="J39" s="47" t="s">
        <v>166</v>
      </c>
      <c r="K39" s="52" t="s">
        <v>167</v>
      </c>
      <c r="L39" s="55" t="s">
        <v>168</v>
      </c>
      <c r="M39" s="55" t="s">
        <v>170</v>
      </c>
      <c r="N39" s="55" t="s">
        <v>165</v>
      </c>
      <c r="O39" s="55" t="s">
        <v>155</v>
      </c>
      <c r="P39" s="55" t="s">
        <v>171</v>
      </c>
    </row>
    <row r="40" ht="19.65" customHeight="1" spans="1:16">
      <c r="A40" s="29"/>
      <c r="B40" s="16"/>
      <c r="C40" s="30"/>
      <c r="D40" s="18"/>
      <c r="E40" s="31"/>
      <c r="F40" s="31"/>
      <c r="G40" s="31"/>
      <c r="H40" s="31"/>
      <c r="I40" s="22"/>
      <c r="J40" s="47" t="s">
        <v>162</v>
      </c>
      <c r="K40" s="52" t="s">
        <v>208</v>
      </c>
      <c r="L40" s="55" t="s">
        <v>152</v>
      </c>
      <c r="M40" s="55" t="s">
        <v>164</v>
      </c>
      <c r="N40" s="55" t="s">
        <v>165</v>
      </c>
      <c r="O40" s="55" t="s">
        <v>155</v>
      </c>
      <c r="P40" s="55" t="s">
        <v>156</v>
      </c>
    </row>
    <row r="41" ht="19.65" customHeight="1" spans="1:16">
      <c r="A41" s="29"/>
      <c r="B41" s="16"/>
      <c r="C41" s="30"/>
      <c r="D41" s="18"/>
      <c r="E41" s="31"/>
      <c r="F41" s="31"/>
      <c r="G41" s="31"/>
      <c r="H41" s="31"/>
      <c r="I41" s="56" t="s">
        <v>172</v>
      </c>
      <c r="J41" s="47" t="s">
        <v>173</v>
      </c>
      <c r="K41" s="52" t="s">
        <v>209</v>
      </c>
      <c r="L41" s="55" t="s">
        <v>152</v>
      </c>
      <c r="M41" s="55" t="s">
        <v>164</v>
      </c>
      <c r="N41" s="55" t="s">
        <v>165</v>
      </c>
      <c r="O41" s="55" t="s">
        <v>155</v>
      </c>
      <c r="P41" s="55" t="s">
        <v>156</v>
      </c>
    </row>
    <row r="42" ht="19.65" customHeight="1" spans="1:16">
      <c r="A42" s="32"/>
      <c r="B42" s="20"/>
      <c r="C42" s="33"/>
      <c r="D42" s="22"/>
      <c r="E42" s="34"/>
      <c r="F42" s="34"/>
      <c r="G42" s="34"/>
      <c r="H42" s="34"/>
      <c r="I42" s="56" t="s">
        <v>175</v>
      </c>
      <c r="J42" s="47" t="s">
        <v>176</v>
      </c>
      <c r="K42" s="52" t="s">
        <v>187</v>
      </c>
      <c r="L42" s="55" t="s">
        <v>152</v>
      </c>
      <c r="M42" s="55" t="s">
        <v>178</v>
      </c>
      <c r="N42" s="55" t="s">
        <v>165</v>
      </c>
      <c r="O42" s="55" t="s">
        <v>155</v>
      </c>
      <c r="P42" s="55" t="s">
        <v>156</v>
      </c>
    </row>
  </sheetData>
  <autoFilter ref="A5:P42"/>
  <mergeCells count="60">
    <mergeCell ref="A2:K2"/>
    <mergeCell ref="D4:H4"/>
    <mergeCell ref="A4:A5"/>
    <mergeCell ref="A7:A18"/>
    <mergeCell ref="A19:A24"/>
    <mergeCell ref="A25:A30"/>
    <mergeCell ref="A31:A36"/>
    <mergeCell ref="A37:A42"/>
    <mergeCell ref="B4:B5"/>
    <mergeCell ref="B7:B18"/>
    <mergeCell ref="B19:B24"/>
    <mergeCell ref="B25:B30"/>
    <mergeCell ref="B31:B36"/>
    <mergeCell ref="B37:B42"/>
    <mergeCell ref="C4:C5"/>
    <mergeCell ref="C7:C18"/>
    <mergeCell ref="C19:C24"/>
    <mergeCell ref="C25:C30"/>
    <mergeCell ref="C31:C36"/>
    <mergeCell ref="C37:C42"/>
    <mergeCell ref="D7:D18"/>
    <mergeCell ref="D19:D24"/>
    <mergeCell ref="D25:D30"/>
    <mergeCell ref="D31:D36"/>
    <mergeCell ref="D37:D42"/>
    <mergeCell ref="E7:E18"/>
    <mergeCell ref="E19:E24"/>
    <mergeCell ref="E25:E30"/>
    <mergeCell ref="E31:E36"/>
    <mergeCell ref="E37:E42"/>
    <mergeCell ref="F7:F18"/>
    <mergeCell ref="F19:F24"/>
    <mergeCell ref="F25:F30"/>
    <mergeCell ref="F31:F36"/>
    <mergeCell ref="F37:F42"/>
    <mergeCell ref="G7:G18"/>
    <mergeCell ref="G19:G24"/>
    <mergeCell ref="G25:G30"/>
    <mergeCell ref="G31:G36"/>
    <mergeCell ref="G37:G42"/>
    <mergeCell ref="H7:H18"/>
    <mergeCell ref="H19:H24"/>
    <mergeCell ref="H25:H30"/>
    <mergeCell ref="H31:H36"/>
    <mergeCell ref="H37:H42"/>
    <mergeCell ref="I4:I5"/>
    <mergeCell ref="I7:I14"/>
    <mergeCell ref="I15:I16"/>
    <mergeCell ref="I17:I18"/>
    <mergeCell ref="I19:I22"/>
    <mergeCell ref="I25:I28"/>
    <mergeCell ref="I31:I34"/>
    <mergeCell ref="I37:I40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629166666666667" top="0.393055555555556" bottom="0.590277777777778" header="0.5" footer="0.5"/>
  <pageSetup paperSize="8" scale="66" pageOrder="overThenDown" orientation="landscape" horizontalDpi="6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topLeftCell="A4" workbookViewId="0">
      <selection activeCell="F10" sqref="F10"/>
    </sheetView>
  </sheetViews>
  <sheetFormatPr defaultColWidth="15.625" defaultRowHeight="24.95" customHeight="1" outlineLevelCol="4"/>
  <cols>
    <col min="1" max="1" width="15.625" style="91"/>
    <col min="2" max="2" width="20.75" customWidth="1"/>
    <col min="3" max="3" width="17.125"/>
    <col min="4" max="4" width="16"/>
    <col min="5" max="5" width="17.125"/>
  </cols>
  <sheetData>
    <row r="1" customHeight="1" spans="1:1">
      <c r="A1" t="s">
        <v>44</v>
      </c>
    </row>
    <row r="2" customHeight="1" spans="1:5">
      <c r="A2" s="58" t="s">
        <v>45</v>
      </c>
      <c r="B2" s="58"/>
      <c r="C2" s="58"/>
      <c r="D2" s="58"/>
      <c r="E2" s="58"/>
    </row>
    <row r="3" customHeight="1" spans="1:5">
      <c r="A3" s="91" t="s">
        <v>2</v>
      </c>
      <c r="B3" s="91"/>
      <c r="C3" s="58"/>
      <c r="D3" s="58"/>
      <c r="E3" s="70" t="s">
        <v>3</v>
      </c>
    </row>
    <row r="4" customHeight="1" spans="1:5">
      <c r="A4" s="64" t="s">
        <v>46</v>
      </c>
      <c r="B4" s="64"/>
      <c r="C4" s="64" t="s">
        <v>47</v>
      </c>
      <c r="D4" s="64"/>
      <c r="E4" s="64"/>
    </row>
    <row r="5" s="69" customFormat="1" customHeight="1" spans="1:5">
      <c r="A5" s="64" t="s">
        <v>48</v>
      </c>
      <c r="B5" s="64" t="s">
        <v>49</v>
      </c>
      <c r="C5" s="64" t="s">
        <v>50</v>
      </c>
      <c r="D5" s="64" t="s">
        <v>51</v>
      </c>
      <c r="E5" s="64" t="s">
        <v>52</v>
      </c>
    </row>
    <row r="6" customHeight="1" spans="1:5">
      <c r="A6" s="65">
        <v>2080505</v>
      </c>
      <c r="B6" s="65" t="s">
        <v>53</v>
      </c>
      <c r="C6" s="66">
        <f>D6+E6</f>
        <v>359332.7</v>
      </c>
      <c r="D6" s="78">
        <v>359332.7</v>
      </c>
      <c r="E6" s="78"/>
    </row>
    <row r="7" customHeight="1" spans="1:5">
      <c r="A7" s="65">
        <v>2101101</v>
      </c>
      <c r="B7" s="65" t="s">
        <v>54</v>
      </c>
      <c r="C7" s="66">
        <f>D7+E7</f>
        <v>102839.9</v>
      </c>
      <c r="D7" s="78">
        <v>102839.9</v>
      </c>
      <c r="E7" s="78"/>
    </row>
    <row r="8" customHeight="1" spans="1:5">
      <c r="A8" s="65">
        <v>2101102</v>
      </c>
      <c r="B8" s="65" t="s">
        <v>55</v>
      </c>
      <c r="C8" s="66">
        <f>D8+E8</f>
        <v>88055.6</v>
      </c>
      <c r="D8" s="78">
        <v>88055.6</v>
      </c>
      <c r="E8" s="78"/>
    </row>
    <row r="9" customHeight="1" spans="1:5">
      <c r="A9" s="65">
        <v>2101103</v>
      </c>
      <c r="B9" s="65" t="s">
        <v>56</v>
      </c>
      <c r="C9" s="66">
        <f>D9+E9</f>
        <v>245408.9</v>
      </c>
      <c r="D9" s="78">
        <v>245408.9</v>
      </c>
      <c r="E9" s="78"/>
    </row>
    <row r="10" customHeight="1" spans="1:5">
      <c r="A10" s="65">
        <v>2210201</v>
      </c>
      <c r="B10" s="65" t="s">
        <v>57</v>
      </c>
      <c r="C10" s="66">
        <f>D10+E10</f>
        <v>294490.6</v>
      </c>
      <c r="D10" s="78">
        <v>294490.6</v>
      </c>
      <c r="E10" s="78"/>
    </row>
    <row r="11" customHeight="1" spans="1:5">
      <c r="A11" s="65">
        <v>2010501</v>
      </c>
      <c r="B11" s="65" t="s">
        <v>58</v>
      </c>
      <c r="C11" s="66">
        <f>D11+E11</f>
        <v>1639667.9</v>
      </c>
      <c r="D11" s="78">
        <v>1639667.9</v>
      </c>
      <c r="E11" s="78"/>
    </row>
    <row r="12" customHeight="1" spans="1:5">
      <c r="A12" s="65">
        <v>2010550</v>
      </c>
      <c r="B12" s="65" t="s">
        <v>59</v>
      </c>
      <c r="C12" s="66">
        <f>D12+E12</f>
        <v>1321820.2</v>
      </c>
      <c r="D12" s="78">
        <v>1321820.2</v>
      </c>
      <c r="E12" s="78"/>
    </row>
    <row r="13" customHeight="1" spans="1:5">
      <c r="A13" s="65">
        <v>2010507</v>
      </c>
      <c r="B13" s="65" t="s">
        <v>60</v>
      </c>
      <c r="C13" s="66">
        <f>D13+E13</f>
        <v>150000</v>
      </c>
      <c r="D13" s="79"/>
      <c r="E13" s="78">
        <v>150000</v>
      </c>
    </row>
    <row r="14" customHeight="1" spans="1:5">
      <c r="A14" s="65">
        <v>2010505</v>
      </c>
      <c r="B14" s="65" t="s">
        <v>61</v>
      </c>
      <c r="C14" s="66">
        <f>D14+E14</f>
        <v>1600000</v>
      </c>
      <c r="D14" s="79"/>
      <c r="E14" s="78">
        <v>1600000</v>
      </c>
    </row>
    <row r="15" customHeight="1" spans="1:5">
      <c r="A15" s="65">
        <v>2010502</v>
      </c>
      <c r="B15" s="65" t="s">
        <v>62</v>
      </c>
      <c r="C15" s="66">
        <f>D15+E15</f>
        <v>140000</v>
      </c>
      <c r="D15" s="79"/>
      <c r="E15" s="78">
        <v>140000</v>
      </c>
    </row>
    <row r="16" customHeight="1" spans="1:5">
      <c r="A16" s="65">
        <v>2010508</v>
      </c>
      <c r="B16" s="65" t="s">
        <v>63</v>
      </c>
      <c r="C16" s="66">
        <f>D16+E16</f>
        <v>800000</v>
      </c>
      <c r="D16" s="79"/>
      <c r="E16" s="78">
        <v>800000</v>
      </c>
    </row>
    <row r="17" customHeight="1" spans="1:5">
      <c r="A17" s="65">
        <v>2010599</v>
      </c>
      <c r="B17" s="65" t="s">
        <v>64</v>
      </c>
      <c r="C17" s="66">
        <f>D17+E17</f>
        <v>30000</v>
      </c>
      <c r="D17" s="79"/>
      <c r="E17" s="78">
        <v>30000</v>
      </c>
    </row>
    <row r="18" customHeight="1" spans="1:5">
      <c r="A18" s="64" t="s">
        <v>8</v>
      </c>
      <c r="B18" s="64"/>
      <c r="C18" s="78">
        <f>D18+E18</f>
        <v>6771615.8</v>
      </c>
      <c r="D18" s="78">
        <f>SUM(D6:D17)</f>
        <v>4051615.8</v>
      </c>
      <c r="E18" s="78">
        <f>SUM(E6:E17)</f>
        <v>2720000</v>
      </c>
    </row>
  </sheetData>
  <mergeCells count="5">
    <mergeCell ref="A2:E2"/>
    <mergeCell ref="A3:B3"/>
    <mergeCell ref="A4:B4"/>
    <mergeCell ref="C4:E4"/>
    <mergeCell ref="A18:B1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topLeftCell="A13" workbookViewId="0">
      <selection activeCell="B19" sqref="B19"/>
    </sheetView>
  </sheetViews>
  <sheetFormatPr defaultColWidth="15.625" defaultRowHeight="24.95" customHeight="1" outlineLevelCol="5"/>
  <cols>
    <col min="1" max="1" width="18.25" style="91" customWidth="1"/>
    <col min="2" max="2" width="30.75" customWidth="1"/>
    <col min="3" max="4" width="16"/>
  </cols>
  <sheetData>
    <row r="1" customHeight="1" spans="1:1">
      <c r="A1" t="s">
        <v>65</v>
      </c>
    </row>
    <row r="2" customHeight="1" spans="1:5">
      <c r="A2" s="58" t="s">
        <v>66</v>
      </c>
      <c r="B2" s="58"/>
      <c r="C2" s="58"/>
      <c r="D2" s="58"/>
      <c r="E2" s="58"/>
    </row>
    <row r="3" customHeight="1" spans="1:5">
      <c r="A3" s="59" t="s">
        <v>2</v>
      </c>
      <c r="E3" s="70" t="s">
        <v>3</v>
      </c>
    </row>
    <row r="4" customHeight="1" spans="1:5">
      <c r="A4" s="98" t="s">
        <v>67</v>
      </c>
      <c r="B4" s="98"/>
      <c r="C4" s="98" t="s">
        <v>68</v>
      </c>
      <c r="D4" s="98"/>
      <c r="E4" s="98"/>
    </row>
    <row r="5" s="69" customFormat="1" customHeight="1" spans="1:5">
      <c r="A5" s="99" t="s">
        <v>48</v>
      </c>
      <c r="B5" s="99" t="s">
        <v>49</v>
      </c>
      <c r="C5" s="99" t="s">
        <v>8</v>
      </c>
      <c r="D5" s="99" t="s">
        <v>69</v>
      </c>
      <c r="E5" s="99" t="s">
        <v>70</v>
      </c>
    </row>
    <row r="6" customHeight="1" spans="1:6">
      <c r="A6" s="100">
        <v>30101</v>
      </c>
      <c r="B6" s="101" t="s">
        <v>71</v>
      </c>
      <c r="C6" s="93">
        <f>D6+E6</f>
        <v>1074492</v>
      </c>
      <c r="D6" s="93">
        <v>1074492</v>
      </c>
      <c r="E6" s="102"/>
      <c r="F6" s="97"/>
    </row>
    <row r="7" customHeight="1" spans="1:6">
      <c r="A7" s="100">
        <v>30102</v>
      </c>
      <c r="B7" s="101" t="s">
        <v>72</v>
      </c>
      <c r="C7" s="93">
        <f t="shared" ref="C7:C20" si="0">D7+E7</f>
        <v>907200</v>
      </c>
      <c r="D7" s="93">
        <v>907200</v>
      </c>
      <c r="E7" s="93"/>
      <c r="F7" s="97"/>
    </row>
    <row r="8" customHeight="1" spans="1:5">
      <c r="A8" s="100">
        <v>30103</v>
      </c>
      <c r="B8" s="101" t="s">
        <v>73</v>
      </c>
      <c r="C8" s="93">
        <f t="shared" si="0"/>
        <v>55697</v>
      </c>
      <c r="D8" s="97">
        <v>55697</v>
      </c>
      <c r="E8" s="93"/>
    </row>
    <row r="9" customHeight="1" spans="1:6">
      <c r="A9" s="100">
        <v>30107</v>
      </c>
      <c r="B9" s="101" t="s">
        <v>74</v>
      </c>
      <c r="C9" s="93">
        <f t="shared" si="0"/>
        <v>388260</v>
      </c>
      <c r="D9" s="103">
        <v>388260</v>
      </c>
      <c r="E9" s="93"/>
      <c r="F9" s="97"/>
    </row>
    <row r="10" customHeight="1" spans="1:6">
      <c r="A10" s="100">
        <v>30108</v>
      </c>
      <c r="B10" s="104" t="s">
        <v>75</v>
      </c>
      <c r="C10" s="93">
        <f t="shared" si="0"/>
        <v>359332.7</v>
      </c>
      <c r="D10" s="93">
        <v>359332.7</v>
      </c>
      <c r="E10" s="105"/>
      <c r="F10" s="97"/>
    </row>
    <row r="11" customHeight="1" spans="1:6">
      <c r="A11" s="100">
        <v>30110</v>
      </c>
      <c r="B11" s="101" t="s">
        <v>76</v>
      </c>
      <c r="C11" s="93">
        <f t="shared" si="0"/>
        <v>190895.5</v>
      </c>
      <c r="D11" s="93">
        <v>190895.5</v>
      </c>
      <c r="E11" s="93"/>
      <c r="F11" s="97"/>
    </row>
    <row r="12" customHeight="1" spans="1:6">
      <c r="A12" s="100">
        <v>30111</v>
      </c>
      <c r="B12" s="101" t="s">
        <v>77</v>
      </c>
      <c r="C12" s="93">
        <f t="shared" si="0"/>
        <v>245408.9</v>
      </c>
      <c r="D12" s="93">
        <v>245408.9</v>
      </c>
      <c r="E12" s="93"/>
      <c r="F12" s="97"/>
    </row>
    <row r="13" customHeight="1" spans="1:6">
      <c r="A13" s="100">
        <v>30112</v>
      </c>
      <c r="B13" s="101" t="s">
        <v>78</v>
      </c>
      <c r="C13" s="93">
        <f t="shared" si="0"/>
        <v>13475</v>
      </c>
      <c r="D13" s="93">
        <v>13475</v>
      </c>
      <c r="E13" s="93"/>
      <c r="F13" s="97"/>
    </row>
    <row r="14" customHeight="1" spans="1:6">
      <c r="A14" s="100">
        <v>30113</v>
      </c>
      <c r="B14" s="101" t="s">
        <v>57</v>
      </c>
      <c r="C14" s="93">
        <f t="shared" si="0"/>
        <v>294490.6</v>
      </c>
      <c r="D14" s="93">
        <v>294490.6</v>
      </c>
      <c r="E14" s="93"/>
      <c r="F14" s="97"/>
    </row>
    <row r="15" customHeight="1" spans="1:6">
      <c r="A15" s="100">
        <v>30201</v>
      </c>
      <c r="B15" s="101" t="s">
        <v>79</v>
      </c>
      <c r="C15" s="93">
        <f t="shared" si="0"/>
        <v>286880</v>
      </c>
      <c r="E15" s="93">
        <v>286880</v>
      </c>
      <c r="F15" s="97"/>
    </row>
    <row r="16" customHeight="1" spans="1:6">
      <c r="A16" s="100">
        <v>30207</v>
      </c>
      <c r="B16" s="101" t="s">
        <v>80</v>
      </c>
      <c r="C16" s="93">
        <f t="shared" si="0"/>
        <v>38520</v>
      </c>
      <c r="D16" s="103">
        <v>38520</v>
      </c>
      <c r="E16" s="93"/>
      <c r="F16" s="97"/>
    </row>
    <row r="17" customHeight="1" spans="1:6">
      <c r="A17" s="100">
        <v>30228</v>
      </c>
      <c r="B17" s="101" t="s">
        <v>81</v>
      </c>
      <c r="C17" s="93">
        <f t="shared" si="0"/>
        <v>49081.7</v>
      </c>
      <c r="D17" s="79"/>
      <c r="E17" s="105">
        <v>49081.7</v>
      </c>
      <c r="F17" s="97"/>
    </row>
    <row r="18" customHeight="1" spans="1:6">
      <c r="A18" s="100">
        <v>30229</v>
      </c>
      <c r="B18" s="101" t="s">
        <v>82</v>
      </c>
      <c r="C18" s="93">
        <f t="shared" si="0"/>
        <v>842.4</v>
      </c>
      <c r="D18" s="79"/>
      <c r="E18" s="105">
        <v>842.4</v>
      </c>
      <c r="F18" s="97"/>
    </row>
    <row r="19" customHeight="1" spans="1:6">
      <c r="A19" s="100">
        <v>30231</v>
      </c>
      <c r="B19" s="101" t="s">
        <v>83</v>
      </c>
      <c r="C19" s="93">
        <f t="shared" si="0"/>
        <v>34000</v>
      </c>
      <c r="D19" s="79"/>
      <c r="E19" s="105">
        <v>34000</v>
      </c>
      <c r="F19" s="97"/>
    </row>
    <row r="20" customHeight="1" spans="1:6">
      <c r="A20" s="100">
        <v>30239</v>
      </c>
      <c r="B20" s="101" t="s">
        <v>84</v>
      </c>
      <c r="C20" s="93">
        <f t="shared" si="0"/>
        <v>113040</v>
      </c>
      <c r="D20" s="106"/>
      <c r="E20" s="93">
        <v>113040</v>
      </c>
      <c r="F20" s="97"/>
    </row>
    <row r="21" customHeight="1" spans="1:5">
      <c r="A21" s="99" t="s">
        <v>8</v>
      </c>
      <c r="B21" s="99"/>
      <c r="C21" s="93">
        <f>D21+E21</f>
        <v>4051615.8</v>
      </c>
      <c r="D21" s="93">
        <f>SUM(D6:D20)</f>
        <v>3567771.7</v>
      </c>
      <c r="E21" s="93">
        <f>SUM(E6:E20)</f>
        <v>483844.1</v>
      </c>
    </row>
  </sheetData>
  <mergeCells count="4">
    <mergeCell ref="A2:E2"/>
    <mergeCell ref="A4:B4"/>
    <mergeCell ref="C4:E4"/>
    <mergeCell ref="A21:B2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workbookViewId="0">
      <selection activeCell="A8" sqref="A8:L8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85</v>
      </c>
    </row>
    <row r="2" ht="34.5" customHeight="1" spans="1:12">
      <c r="A2" s="58" t="s">
        <v>86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customHeight="1" spans="1:12">
      <c r="A3" s="59" t="s">
        <v>2</v>
      </c>
      <c r="L3" s="70" t="s">
        <v>3</v>
      </c>
    </row>
    <row r="4" ht="29.25" customHeight="1" spans="1:12">
      <c r="A4" s="64" t="s">
        <v>87</v>
      </c>
      <c r="B4" s="64"/>
      <c r="C4" s="64"/>
      <c r="D4" s="64"/>
      <c r="E4" s="64"/>
      <c r="F4" s="64"/>
      <c r="G4" s="64" t="s">
        <v>47</v>
      </c>
      <c r="H4" s="64"/>
      <c r="I4" s="64"/>
      <c r="J4" s="64"/>
      <c r="K4" s="64"/>
      <c r="L4" s="64"/>
    </row>
    <row r="5" s="89" customFormat="1" customHeight="1" spans="1:12">
      <c r="A5" s="92" t="s">
        <v>8</v>
      </c>
      <c r="B5" s="92" t="s">
        <v>88</v>
      </c>
      <c r="C5" s="92" t="s">
        <v>89</v>
      </c>
      <c r="D5" s="92"/>
      <c r="E5" s="92"/>
      <c r="F5" s="92" t="s">
        <v>90</v>
      </c>
      <c r="G5" s="92" t="s">
        <v>8</v>
      </c>
      <c r="H5" s="92" t="s">
        <v>88</v>
      </c>
      <c r="I5" s="92" t="s">
        <v>89</v>
      </c>
      <c r="J5" s="92"/>
      <c r="K5" s="92"/>
      <c r="L5" s="92" t="s">
        <v>90</v>
      </c>
    </row>
    <row r="6" s="89" customFormat="1" customHeight="1" spans="1:12">
      <c r="A6" s="92"/>
      <c r="B6" s="92"/>
      <c r="C6" s="92" t="s">
        <v>50</v>
      </c>
      <c r="D6" s="92" t="s">
        <v>91</v>
      </c>
      <c r="E6" s="92" t="s">
        <v>92</v>
      </c>
      <c r="F6" s="92"/>
      <c r="G6" s="92"/>
      <c r="H6" s="92"/>
      <c r="I6" s="92" t="s">
        <v>50</v>
      </c>
      <c r="J6" s="92" t="s">
        <v>91</v>
      </c>
      <c r="K6" s="92" t="s">
        <v>92</v>
      </c>
      <c r="L6" s="92"/>
    </row>
    <row r="7" ht="39" customHeight="1" spans="1:12">
      <c r="A7" s="78">
        <f>B7+C7+F7</f>
        <v>304500</v>
      </c>
      <c r="B7" s="78">
        <v>30000</v>
      </c>
      <c r="C7" s="78">
        <f>D7+E7</f>
        <v>206700</v>
      </c>
      <c r="D7" s="78">
        <v>0</v>
      </c>
      <c r="E7" s="78">
        <v>206700</v>
      </c>
      <c r="F7" s="78">
        <v>67800</v>
      </c>
      <c r="G7" s="78">
        <f>H7+I7+L7</f>
        <v>295365</v>
      </c>
      <c r="H7" s="78">
        <v>29100</v>
      </c>
      <c r="I7" s="78">
        <f>J7+K7</f>
        <v>200499</v>
      </c>
      <c r="J7" s="78">
        <v>0</v>
      </c>
      <c r="K7" s="78">
        <v>200499</v>
      </c>
      <c r="L7" s="78">
        <v>65766</v>
      </c>
    </row>
    <row r="8" ht="40.5" customHeight="1" spans="1:1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customHeight="1" spans="1:1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ht="26.2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customHeight="1" spans="5:5">
      <c r="E11" s="97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A3" sqref="A3"/>
    </sheetView>
  </sheetViews>
  <sheetFormatPr defaultColWidth="15.625" defaultRowHeight="24.95" customHeight="1" outlineLevelCol="4"/>
  <cols>
    <col min="1" max="1" width="12.5" style="91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93</v>
      </c>
    </row>
    <row r="2" s="94" customFormat="1" ht="47.25" customHeight="1" spans="1:5">
      <c r="A2" s="58" t="s">
        <v>94</v>
      </c>
      <c r="B2" s="58"/>
      <c r="C2" s="58"/>
      <c r="D2" s="58"/>
      <c r="E2" s="58"/>
    </row>
    <row r="3" customHeight="1" spans="1:5">
      <c r="A3" s="59" t="s">
        <v>2</v>
      </c>
      <c r="E3" s="70" t="s">
        <v>3</v>
      </c>
    </row>
    <row r="4" customHeight="1" spans="1:5">
      <c r="A4" s="64" t="s">
        <v>46</v>
      </c>
      <c r="B4" s="64"/>
      <c r="C4" s="64" t="s">
        <v>47</v>
      </c>
      <c r="D4" s="64"/>
      <c r="E4" s="64"/>
    </row>
    <row r="5" s="69" customFormat="1" customHeight="1" spans="1:5">
      <c r="A5" s="64" t="s">
        <v>48</v>
      </c>
      <c r="B5" s="64" t="s">
        <v>49</v>
      </c>
      <c r="C5" s="64" t="s">
        <v>50</v>
      </c>
      <c r="D5" s="64" t="s">
        <v>51</v>
      </c>
      <c r="E5" s="64" t="s">
        <v>52</v>
      </c>
    </row>
    <row r="6" s="69" customFormat="1" customHeight="1" spans="1:5">
      <c r="A6" s="95">
        <v>2121302</v>
      </c>
      <c r="B6" s="96" t="s">
        <v>95</v>
      </c>
      <c r="C6" s="78">
        <f t="shared" ref="C6:C10" si="0">D6+E6</f>
        <v>0</v>
      </c>
      <c r="D6" s="64"/>
      <c r="E6" s="64"/>
    </row>
    <row r="7" s="69" customFormat="1" customHeight="1" spans="1:5">
      <c r="A7" s="64"/>
      <c r="B7" s="64"/>
      <c r="C7" s="78">
        <f t="shared" si="0"/>
        <v>0</v>
      </c>
      <c r="D7" s="64"/>
      <c r="E7" s="64"/>
    </row>
    <row r="8" s="69" customFormat="1" customHeight="1" spans="1:5">
      <c r="A8" s="64"/>
      <c r="B8" s="64"/>
      <c r="C8" s="78">
        <f t="shared" si="0"/>
        <v>0</v>
      </c>
      <c r="D8" s="64"/>
      <c r="E8" s="64"/>
    </row>
    <row r="9" customHeight="1" spans="1:5">
      <c r="A9" s="95"/>
      <c r="B9" s="96"/>
      <c r="C9" s="78">
        <f t="shared" si="0"/>
        <v>0</v>
      </c>
      <c r="D9" s="78"/>
      <c r="E9" s="78"/>
    </row>
    <row r="10" customHeight="1" spans="1:5">
      <c r="A10" s="64" t="s">
        <v>8</v>
      </c>
      <c r="B10" s="64"/>
      <c r="C10" s="78">
        <f t="shared" si="0"/>
        <v>0</v>
      </c>
      <c r="D10" s="78">
        <f>SUM(D9:D9)</f>
        <v>0</v>
      </c>
      <c r="E10" s="78">
        <f>SUM(E9:E9)</f>
        <v>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topLeftCell="D1" workbookViewId="0">
      <selection activeCell="D11" sqref="D11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96</v>
      </c>
    </row>
    <row r="2" ht="34.5" customHeight="1" spans="1:12">
      <c r="A2" s="90" t="s">
        <v>97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customHeight="1" spans="1:12">
      <c r="A3" s="91" t="s">
        <v>2</v>
      </c>
      <c r="B3" s="91"/>
      <c r="L3" s="70" t="s">
        <v>3</v>
      </c>
    </row>
    <row r="4" ht="29.25" customHeight="1" spans="1:12">
      <c r="A4" s="64" t="s">
        <v>87</v>
      </c>
      <c r="B4" s="64"/>
      <c r="C4" s="64"/>
      <c r="D4" s="64"/>
      <c r="E4" s="64"/>
      <c r="F4" s="64"/>
      <c r="G4" s="64" t="s">
        <v>47</v>
      </c>
      <c r="H4" s="64"/>
      <c r="I4" s="64"/>
      <c r="J4" s="64"/>
      <c r="K4" s="64"/>
      <c r="L4" s="64"/>
    </row>
    <row r="5" s="89" customFormat="1" customHeight="1" spans="1:12">
      <c r="A5" s="92" t="s">
        <v>8</v>
      </c>
      <c r="B5" s="92" t="s">
        <v>88</v>
      </c>
      <c r="C5" s="92" t="s">
        <v>89</v>
      </c>
      <c r="D5" s="92"/>
      <c r="E5" s="92"/>
      <c r="F5" s="92" t="s">
        <v>90</v>
      </c>
      <c r="G5" s="92" t="s">
        <v>8</v>
      </c>
      <c r="H5" s="92" t="s">
        <v>88</v>
      </c>
      <c r="I5" s="92" t="s">
        <v>89</v>
      </c>
      <c r="J5" s="92"/>
      <c r="K5" s="92"/>
      <c r="L5" s="92" t="s">
        <v>90</v>
      </c>
    </row>
    <row r="6" s="89" customFormat="1" customHeight="1" spans="1:12">
      <c r="A6" s="92"/>
      <c r="B6" s="92"/>
      <c r="C6" s="92" t="s">
        <v>50</v>
      </c>
      <c r="D6" s="92" t="s">
        <v>91</v>
      </c>
      <c r="E6" s="92" t="s">
        <v>92</v>
      </c>
      <c r="F6" s="92"/>
      <c r="G6" s="92"/>
      <c r="H6" s="92"/>
      <c r="I6" s="92" t="s">
        <v>50</v>
      </c>
      <c r="J6" s="92" t="s">
        <v>91</v>
      </c>
      <c r="K6" s="92" t="s">
        <v>92</v>
      </c>
      <c r="L6" s="92"/>
    </row>
    <row r="7" ht="39" customHeight="1" spans="1:12">
      <c r="A7" s="79"/>
      <c r="B7" s="79"/>
      <c r="C7" s="79"/>
      <c r="D7" s="79"/>
      <c r="E7" s="79"/>
      <c r="F7" s="79"/>
      <c r="G7" s="79"/>
      <c r="H7" s="79"/>
      <c r="I7" s="79"/>
      <c r="J7" s="79"/>
      <c r="K7" s="93"/>
      <c r="L7" s="79"/>
    </row>
    <row r="8" ht="40.5" customHeight="1" spans="1:1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customHeight="1" spans="1:1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ht="26.2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</sheetData>
  <mergeCells count="15">
    <mergeCell ref="A2:L2"/>
    <mergeCell ref="A3:B3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19" workbookViewId="0">
      <selection activeCell="D5" sqref="D5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  <col min="5" max="5" width="10.375" customWidth="1"/>
    <col min="6" max="6" width="9.375"/>
  </cols>
  <sheetData>
    <row r="1" customHeight="1" spans="1:1">
      <c r="A1" t="s">
        <v>98</v>
      </c>
    </row>
    <row r="2" ht="40.5" customHeight="1" spans="1:4">
      <c r="A2" s="58" t="s">
        <v>99</v>
      </c>
      <c r="B2" s="58"/>
      <c r="C2" s="58"/>
      <c r="D2" s="58"/>
    </row>
    <row r="3" customHeight="1" spans="1:4">
      <c r="A3" s="59" t="s">
        <v>2</v>
      </c>
      <c r="D3" s="70" t="s">
        <v>3</v>
      </c>
    </row>
    <row r="4" customHeight="1" spans="1:4">
      <c r="A4" s="83" t="s">
        <v>100</v>
      </c>
      <c r="B4" s="83"/>
      <c r="C4" s="83" t="s">
        <v>101</v>
      </c>
      <c r="D4" s="83"/>
    </row>
    <row r="5" customHeight="1" spans="1:4">
      <c r="A5" s="83" t="s">
        <v>102</v>
      </c>
      <c r="B5" s="83" t="s">
        <v>103</v>
      </c>
      <c r="C5" s="83" t="s">
        <v>102</v>
      </c>
      <c r="D5" s="83" t="s">
        <v>103</v>
      </c>
    </row>
    <row r="6" ht="20.1" customHeight="1" spans="1:4">
      <c r="A6" s="79" t="s">
        <v>13</v>
      </c>
      <c r="B6" s="78">
        <v>6771615.8</v>
      </c>
      <c r="C6" s="84" t="s">
        <v>14</v>
      </c>
      <c r="D6" s="78">
        <v>5681488.1</v>
      </c>
    </row>
    <row r="7" ht="20.1" customHeight="1" spans="1:4">
      <c r="A7" s="79" t="s">
        <v>15</v>
      </c>
      <c r="B7" s="81"/>
      <c r="C7" s="84" t="s">
        <v>16</v>
      </c>
      <c r="D7" s="78">
        <v>0</v>
      </c>
    </row>
    <row r="8" ht="20.1" customHeight="1" spans="1:4">
      <c r="A8" s="85"/>
      <c r="B8" s="81"/>
      <c r="C8" s="84" t="s">
        <v>17</v>
      </c>
      <c r="D8" s="78">
        <v>0</v>
      </c>
    </row>
    <row r="9" ht="20.1" customHeight="1" spans="1:4">
      <c r="A9" s="85"/>
      <c r="B9" s="81"/>
      <c r="C9" s="84" t="s">
        <v>18</v>
      </c>
      <c r="D9" s="78">
        <v>0</v>
      </c>
    </row>
    <row r="10" ht="20.1" customHeight="1" spans="1:4">
      <c r="A10" s="85"/>
      <c r="B10" s="81"/>
      <c r="C10" s="84" t="s">
        <v>19</v>
      </c>
      <c r="D10" s="78">
        <v>0</v>
      </c>
    </row>
    <row r="11" ht="20.1" customHeight="1" spans="1:4">
      <c r="A11" s="85"/>
      <c r="B11" s="81"/>
      <c r="C11" s="84" t="s">
        <v>20</v>
      </c>
      <c r="D11" s="78">
        <v>0</v>
      </c>
    </row>
    <row r="12" ht="20.1" customHeight="1" spans="1:4">
      <c r="A12" s="85"/>
      <c r="B12" s="81"/>
      <c r="C12" s="84" t="s">
        <v>21</v>
      </c>
      <c r="D12" s="78">
        <v>0</v>
      </c>
    </row>
    <row r="13" ht="20.1" customHeight="1" spans="1:4">
      <c r="A13" s="85"/>
      <c r="B13" s="81"/>
      <c r="C13" s="84" t="s">
        <v>22</v>
      </c>
      <c r="D13" s="78">
        <v>359332.7</v>
      </c>
    </row>
    <row r="14" ht="20.1" customHeight="1" spans="1:4">
      <c r="A14" s="85"/>
      <c r="B14" s="81"/>
      <c r="C14" s="84" t="s">
        <v>23</v>
      </c>
      <c r="D14" s="78">
        <v>0</v>
      </c>
    </row>
    <row r="15" ht="20.1" customHeight="1" spans="1:4">
      <c r="A15" s="85"/>
      <c r="B15" s="78"/>
      <c r="C15" s="84" t="s">
        <v>24</v>
      </c>
      <c r="D15" s="78">
        <v>436304.4</v>
      </c>
    </row>
    <row r="16" ht="20.1" customHeight="1" spans="1:4">
      <c r="A16" s="85"/>
      <c r="B16" s="81"/>
      <c r="C16" s="84" t="s">
        <v>25</v>
      </c>
      <c r="D16" s="78">
        <v>0</v>
      </c>
    </row>
    <row r="17" ht="20.1" customHeight="1" spans="1:4">
      <c r="A17" s="85"/>
      <c r="B17" s="81"/>
      <c r="C17" s="84" t="s">
        <v>26</v>
      </c>
      <c r="D17" s="78">
        <v>0</v>
      </c>
    </row>
    <row r="18" ht="20.1" customHeight="1" spans="1:4">
      <c r="A18" s="85"/>
      <c r="B18" s="81"/>
      <c r="C18" s="84" t="s">
        <v>27</v>
      </c>
      <c r="D18" s="78">
        <v>0</v>
      </c>
    </row>
    <row r="19" ht="20.1" customHeight="1" spans="1:4">
      <c r="A19" s="85"/>
      <c r="B19" s="81"/>
      <c r="C19" s="84" t="s">
        <v>28</v>
      </c>
      <c r="D19" s="78">
        <v>0</v>
      </c>
    </row>
    <row r="20" ht="20.1" customHeight="1" spans="1:4">
      <c r="A20" s="85"/>
      <c r="B20" s="81"/>
      <c r="C20" s="84" t="s">
        <v>29</v>
      </c>
      <c r="D20" s="78">
        <v>0</v>
      </c>
    </row>
    <row r="21" ht="20.1" customHeight="1" spans="1:4">
      <c r="A21" s="85"/>
      <c r="B21" s="81"/>
      <c r="C21" s="84" t="s">
        <v>30</v>
      </c>
      <c r="D21" s="78">
        <v>0</v>
      </c>
    </row>
    <row r="22" ht="20.1" customHeight="1" spans="1:4">
      <c r="A22" s="85"/>
      <c r="B22" s="81"/>
      <c r="C22" s="84" t="s">
        <v>31</v>
      </c>
      <c r="D22" s="78">
        <v>0</v>
      </c>
    </row>
    <row r="23" ht="20.1" customHeight="1" spans="1:4">
      <c r="A23" s="86"/>
      <c r="B23" s="81"/>
      <c r="C23" s="84" t="s">
        <v>32</v>
      </c>
      <c r="D23" s="78">
        <v>0</v>
      </c>
    </row>
    <row r="24" ht="20.1" customHeight="1" spans="1:4">
      <c r="A24" s="86"/>
      <c r="B24" s="81"/>
      <c r="C24" s="84" t="s">
        <v>33</v>
      </c>
      <c r="D24" s="78">
        <v>0</v>
      </c>
    </row>
    <row r="25" ht="20.1" customHeight="1" spans="1:4">
      <c r="A25" s="86"/>
      <c r="B25" s="81"/>
      <c r="C25" s="84" t="s">
        <v>34</v>
      </c>
      <c r="D25" s="78">
        <v>294490.6</v>
      </c>
    </row>
    <row r="26" ht="20.1" customHeight="1" spans="1:4">
      <c r="A26" s="86"/>
      <c r="B26" s="81"/>
      <c r="C26" s="84" t="s">
        <v>35</v>
      </c>
      <c r="D26" s="78">
        <v>0</v>
      </c>
    </row>
    <row r="27" ht="20.1" customHeight="1" spans="1:4">
      <c r="A27" s="86"/>
      <c r="B27" s="81"/>
      <c r="C27" s="84" t="s">
        <v>36</v>
      </c>
      <c r="D27" s="78">
        <v>0</v>
      </c>
    </row>
    <row r="28" ht="20.1" customHeight="1" spans="1:4">
      <c r="A28" s="86"/>
      <c r="B28" s="81"/>
      <c r="C28" s="84" t="s">
        <v>37</v>
      </c>
      <c r="D28" s="78">
        <v>0</v>
      </c>
    </row>
    <row r="29" ht="20.1" customHeight="1" spans="1:4">
      <c r="A29" s="86"/>
      <c r="B29" s="81"/>
      <c r="C29" s="84" t="s">
        <v>38</v>
      </c>
      <c r="D29" s="78">
        <v>0</v>
      </c>
    </row>
    <row r="30" ht="20.1" customHeight="1" spans="1:4">
      <c r="A30" s="86"/>
      <c r="B30" s="81"/>
      <c r="C30" s="84" t="s">
        <v>39</v>
      </c>
      <c r="D30" s="78">
        <v>0</v>
      </c>
    </row>
    <row r="31" ht="20.1" customHeight="1" spans="1:4">
      <c r="A31" s="86"/>
      <c r="B31" s="81"/>
      <c r="C31" s="84" t="s">
        <v>40</v>
      </c>
      <c r="D31" s="78">
        <v>0</v>
      </c>
    </row>
    <row r="32" ht="20.1" customHeight="1" spans="1:4">
      <c r="A32" s="87"/>
      <c r="B32" s="81"/>
      <c r="C32" s="84" t="s">
        <v>41</v>
      </c>
      <c r="D32" s="78">
        <v>0</v>
      </c>
    </row>
    <row r="33" ht="20.1" customHeight="1" spans="1:4">
      <c r="A33" s="86"/>
      <c r="B33" s="81"/>
      <c r="C33" s="88"/>
      <c r="D33" s="78"/>
    </row>
    <row r="34" ht="20.1" customHeight="1" spans="1:4">
      <c r="A34" s="83" t="s">
        <v>104</v>
      </c>
      <c r="B34" s="78">
        <f>SUM(B6:B33)</f>
        <v>6771615.8</v>
      </c>
      <c r="C34" s="83" t="s">
        <v>105</v>
      </c>
      <c r="D34" s="78">
        <f>SUM(D6:D33)</f>
        <v>6771615.8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E8" sqref="E8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106</v>
      </c>
    </row>
    <row r="2" ht="35.25" customHeight="1" spans="1:12">
      <c r="A2" s="72" t="s">
        <v>107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customHeight="1" spans="1:12">
      <c r="A3" s="59"/>
      <c r="L3" s="82" t="s">
        <v>3</v>
      </c>
    </row>
    <row r="4" s="71" customFormat="1" ht="17.25" customHeight="1" spans="1:12">
      <c r="A4" s="73" t="s">
        <v>108</v>
      </c>
      <c r="B4" s="74" t="s">
        <v>109</v>
      </c>
      <c r="C4" s="74" t="s">
        <v>110</v>
      </c>
      <c r="D4" s="74" t="s">
        <v>111</v>
      </c>
      <c r="E4" s="74" t="s">
        <v>112</v>
      </c>
      <c r="F4" s="74" t="s">
        <v>113</v>
      </c>
      <c r="G4" s="74" t="s">
        <v>114</v>
      </c>
      <c r="H4" s="74" t="s">
        <v>115</v>
      </c>
      <c r="I4" s="74" t="s">
        <v>116</v>
      </c>
      <c r="J4" s="74" t="s">
        <v>117</v>
      </c>
      <c r="K4" s="74" t="s">
        <v>118</v>
      </c>
      <c r="L4" s="74" t="s">
        <v>119</v>
      </c>
    </row>
    <row r="5" s="71" customFormat="1" ht="17.25" customHeight="1" spans="1:12">
      <c r="A5" s="7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="71" customFormat="1" ht="17.25" customHeight="1" spans="1:12">
      <c r="A6" s="76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ht="57" customHeight="1" spans="1:12">
      <c r="A7" s="77" t="s">
        <v>120</v>
      </c>
      <c r="B7" s="78">
        <f>E7</f>
        <v>6771615.8</v>
      </c>
      <c r="C7" s="79"/>
      <c r="D7" s="79"/>
      <c r="E7" s="80">
        <f>F7+G7</f>
        <v>6771615.8</v>
      </c>
      <c r="F7" s="78">
        <v>6771615.8</v>
      </c>
      <c r="G7" s="81"/>
      <c r="H7" s="79"/>
      <c r="I7" s="79"/>
      <c r="J7" s="79"/>
      <c r="K7" s="79"/>
      <c r="L7" s="79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1"/>
  <sheetViews>
    <sheetView workbookViewId="0">
      <pane ySplit="5" topLeftCell="A6" activePane="bottomLeft" state="frozen"/>
      <selection/>
      <selection pane="bottomLeft" activeCell="C17" sqref="C17"/>
    </sheetView>
  </sheetViews>
  <sheetFormatPr defaultColWidth="15.625" defaultRowHeight="24.95" customHeight="1"/>
  <cols>
    <col min="1" max="1" width="11.75" customWidth="1"/>
    <col min="3" max="3" width="16.5" customWidth="1"/>
    <col min="4" max="4" width="14.375" customWidth="1"/>
    <col min="5" max="5" width="16.5" customWidth="1"/>
    <col min="6" max="6" width="14.875" customWidth="1"/>
    <col min="7" max="7" width="16.125" customWidth="1"/>
    <col min="8" max="8" width="17.125" customWidth="1"/>
    <col min="9" max="9" width="13.125" customWidth="1"/>
  </cols>
  <sheetData>
    <row r="1" customHeight="1" spans="1:1">
      <c r="A1" t="s">
        <v>121</v>
      </c>
    </row>
    <row r="2" ht="31.5" customHeight="1" spans="1:9">
      <c r="A2" s="58" t="s">
        <v>122</v>
      </c>
      <c r="B2" s="58"/>
      <c r="C2" s="58"/>
      <c r="D2" s="58"/>
      <c r="E2" s="58"/>
      <c r="F2" s="58"/>
      <c r="G2" s="58"/>
      <c r="H2" s="58"/>
      <c r="I2" s="58"/>
    </row>
    <row r="3" customHeight="1" spans="1:9">
      <c r="A3" s="59" t="s">
        <v>2</v>
      </c>
      <c r="I3" s="70" t="s">
        <v>3</v>
      </c>
    </row>
    <row r="4" s="57" customFormat="1" customHeight="1" spans="1:9">
      <c r="A4" s="60" t="s">
        <v>46</v>
      </c>
      <c r="B4" s="60"/>
      <c r="C4" s="61" t="s">
        <v>8</v>
      </c>
      <c r="D4" s="62" t="s">
        <v>51</v>
      </c>
      <c r="E4" s="63"/>
      <c r="F4" s="63"/>
      <c r="G4" s="61" t="s">
        <v>52</v>
      </c>
      <c r="H4" s="61"/>
      <c r="I4" s="61"/>
    </row>
    <row r="5" s="57" customFormat="1" ht="36.75" customHeight="1" spans="1:9">
      <c r="A5" s="60" t="s">
        <v>48</v>
      </c>
      <c r="B5" s="60" t="s">
        <v>49</v>
      </c>
      <c r="C5" s="61"/>
      <c r="D5" s="61" t="s">
        <v>50</v>
      </c>
      <c r="E5" s="64" t="s">
        <v>69</v>
      </c>
      <c r="F5" s="64" t="s">
        <v>70</v>
      </c>
      <c r="G5" s="61" t="s">
        <v>50</v>
      </c>
      <c r="H5" s="61" t="s">
        <v>123</v>
      </c>
      <c r="I5" s="61" t="s">
        <v>124</v>
      </c>
    </row>
    <row r="6" customHeight="1" spans="1:9">
      <c r="A6" s="65">
        <v>2080505</v>
      </c>
      <c r="B6" s="65" t="s">
        <v>53</v>
      </c>
      <c r="C6" s="66">
        <f>D6+G6</f>
        <v>359332.7</v>
      </c>
      <c r="D6" s="66">
        <f>E6+F6</f>
        <v>359332.7</v>
      </c>
      <c r="E6" s="66">
        <v>359332.7</v>
      </c>
      <c r="F6" s="66"/>
      <c r="G6" s="66"/>
      <c r="H6" s="66"/>
      <c r="I6" s="66"/>
    </row>
    <row r="7" customHeight="1" spans="1:9">
      <c r="A7" s="65">
        <v>2101101</v>
      </c>
      <c r="B7" s="65" t="s">
        <v>54</v>
      </c>
      <c r="C7" s="66">
        <f t="shared" ref="C7:C12" si="0">D7+G7</f>
        <v>102839.9</v>
      </c>
      <c r="D7" s="66">
        <f t="shared" ref="D7:D12" si="1">E7+F7</f>
        <v>102839.9</v>
      </c>
      <c r="E7" s="66">
        <v>102839.9</v>
      </c>
      <c r="F7" s="66"/>
      <c r="G7" s="66"/>
      <c r="H7" s="66"/>
      <c r="I7" s="66"/>
    </row>
    <row r="8" customHeight="1" spans="1:9">
      <c r="A8" s="65">
        <v>2101102</v>
      </c>
      <c r="B8" s="65" t="s">
        <v>55</v>
      </c>
      <c r="C8" s="66">
        <f t="shared" si="0"/>
        <v>88055.6</v>
      </c>
      <c r="D8" s="66">
        <f t="shared" si="1"/>
        <v>88055.6</v>
      </c>
      <c r="E8" s="66">
        <v>88055.6</v>
      </c>
      <c r="F8" s="66"/>
      <c r="G8" s="66"/>
      <c r="H8" s="66"/>
      <c r="I8" s="66"/>
    </row>
    <row r="9" customHeight="1" spans="1:9">
      <c r="A9" s="65">
        <v>2101103</v>
      </c>
      <c r="B9" s="65" t="s">
        <v>56</v>
      </c>
      <c r="C9" s="66">
        <f t="shared" si="0"/>
        <v>245408.9</v>
      </c>
      <c r="D9" s="66">
        <f t="shared" si="1"/>
        <v>245408.9</v>
      </c>
      <c r="E9" s="66">
        <v>245408.9</v>
      </c>
      <c r="F9" s="66"/>
      <c r="G9" s="66"/>
      <c r="H9" s="66"/>
      <c r="I9" s="66"/>
    </row>
    <row r="10" customHeight="1" spans="1:9">
      <c r="A10" s="65">
        <v>2210201</v>
      </c>
      <c r="B10" s="65" t="s">
        <v>57</v>
      </c>
      <c r="C10" s="66">
        <f t="shared" si="0"/>
        <v>294490.6</v>
      </c>
      <c r="D10" s="66">
        <f t="shared" si="1"/>
        <v>294490.6</v>
      </c>
      <c r="E10" s="67">
        <v>294490.6</v>
      </c>
      <c r="F10" s="66"/>
      <c r="G10" s="66"/>
      <c r="H10" s="66"/>
      <c r="I10" s="66"/>
    </row>
    <row r="11" customHeight="1" spans="1:9">
      <c r="A11" s="65">
        <v>2010501</v>
      </c>
      <c r="B11" s="65" t="s">
        <v>58</v>
      </c>
      <c r="C11" s="66">
        <f t="shared" si="0"/>
        <v>1639667.9</v>
      </c>
      <c r="D11" s="66">
        <f t="shared" si="1"/>
        <v>1639667.9</v>
      </c>
      <c r="E11" s="66">
        <v>1325920.3</v>
      </c>
      <c r="F11" s="66">
        <v>313747.6</v>
      </c>
      <c r="G11" s="66"/>
      <c r="H11" s="66"/>
      <c r="I11" s="66"/>
    </row>
    <row r="12" customHeight="1" spans="1:9">
      <c r="A12" s="65">
        <v>2010550</v>
      </c>
      <c r="B12" s="65" t="s">
        <v>59</v>
      </c>
      <c r="C12" s="66">
        <f>D12+G12</f>
        <v>1321820.2</v>
      </c>
      <c r="D12" s="66">
        <f t="shared" si="1"/>
        <v>1321820.2</v>
      </c>
      <c r="E12" s="66">
        <v>1151723.7</v>
      </c>
      <c r="F12" s="66">
        <v>170096.5</v>
      </c>
      <c r="G12" s="66"/>
      <c r="H12" s="66"/>
      <c r="I12" s="66"/>
    </row>
    <row r="13" customHeight="1" spans="1:9">
      <c r="A13" s="65">
        <v>2010507</v>
      </c>
      <c r="B13" s="65" t="s">
        <v>60</v>
      </c>
      <c r="C13" s="66">
        <f>D13+G13</f>
        <v>150000</v>
      </c>
      <c r="D13" s="66"/>
      <c r="E13" s="66"/>
      <c r="F13" s="66"/>
      <c r="G13" s="66">
        <f>H13+I13</f>
        <v>150000</v>
      </c>
      <c r="H13" s="66">
        <v>150000</v>
      </c>
      <c r="I13" s="66"/>
    </row>
    <row r="14" customHeight="1" spans="1:9">
      <c r="A14" s="65">
        <v>2010505</v>
      </c>
      <c r="B14" s="65" t="s">
        <v>61</v>
      </c>
      <c r="C14" s="66">
        <f>D14+G14</f>
        <v>1600000</v>
      </c>
      <c r="D14" s="66"/>
      <c r="E14" s="66"/>
      <c r="F14" s="66"/>
      <c r="G14" s="66">
        <f>H14+I14</f>
        <v>1600000</v>
      </c>
      <c r="H14" s="66">
        <v>1600000</v>
      </c>
      <c r="I14" s="66"/>
    </row>
    <row r="15" customHeight="1" spans="1:9">
      <c r="A15" s="65">
        <v>2010502</v>
      </c>
      <c r="B15" s="65" t="s">
        <v>62</v>
      </c>
      <c r="C15" s="66">
        <f>D15+G15</f>
        <v>140000</v>
      </c>
      <c r="D15" s="66"/>
      <c r="E15" s="66"/>
      <c r="F15" s="66"/>
      <c r="G15" s="66">
        <f>H15+I15</f>
        <v>140000</v>
      </c>
      <c r="H15" s="66">
        <v>140000</v>
      </c>
      <c r="I15" s="66"/>
    </row>
    <row r="16" customHeight="1" spans="1:9">
      <c r="A16" s="65">
        <v>2010508</v>
      </c>
      <c r="B16" s="65" t="s">
        <v>63</v>
      </c>
      <c r="C16" s="66">
        <f>D16+G16</f>
        <v>800000</v>
      </c>
      <c r="D16" s="66"/>
      <c r="E16" s="66"/>
      <c r="F16" s="66"/>
      <c r="G16" s="66">
        <f>H16+I16</f>
        <v>800000</v>
      </c>
      <c r="H16" s="66">
        <v>800000</v>
      </c>
      <c r="I16" s="66"/>
    </row>
    <row r="17" customHeight="1" spans="1:9">
      <c r="A17" s="65">
        <v>2010599</v>
      </c>
      <c r="B17" s="65" t="s">
        <v>64</v>
      </c>
      <c r="C17" s="66">
        <f>D17+G17</f>
        <v>30000</v>
      </c>
      <c r="D17" s="66"/>
      <c r="E17" s="66"/>
      <c r="F17" s="66"/>
      <c r="G17" s="66">
        <f>H17+I17</f>
        <v>30000</v>
      </c>
      <c r="H17" s="66"/>
      <c r="I17" s="66">
        <v>30000</v>
      </c>
    </row>
    <row r="18" customHeight="1" spans="1:9">
      <c r="A18" s="64" t="s">
        <v>8</v>
      </c>
      <c r="B18" s="64"/>
      <c r="C18" s="66">
        <f>SUM(C6:C17)</f>
        <v>6771615.8</v>
      </c>
      <c r="D18" s="66">
        <f>SUM(D6:D17)</f>
        <v>4051615.8</v>
      </c>
      <c r="E18" s="66">
        <f>SUM(E6:E17)</f>
        <v>3567771.7</v>
      </c>
      <c r="F18" s="66">
        <f>SUM(F6:F17)</f>
        <v>483844.1</v>
      </c>
      <c r="G18" s="66">
        <f>SUM(G6:G17)</f>
        <v>2720000</v>
      </c>
      <c r="H18" s="66">
        <f>SUM(H6:H17)</f>
        <v>2690000</v>
      </c>
      <c r="I18" s="66">
        <f>SUM(I6:I17)</f>
        <v>30000</v>
      </c>
    </row>
    <row r="19" ht="32.25" customHeight="1" spans="1:9">
      <c r="A19" s="68"/>
      <c r="B19" s="68"/>
      <c r="C19" s="68"/>
      <c r="D19" s="68"/>
      <c r="E19" s="68"/>
      <c r="F19" s="68"/>
      <c r="G19" s="68"/>
      <c r="H19" s="68"/>
      <c r="I19" s="68"/>
    </row>
    <row r="20" ht="30.75" customHeight="1" spans="1:9">
      <c r="A20" s="69"/>
      <c r="B20" s="69"/>
      <c r="C20" s="69"/>
      <c r="D20" s="69"/>
      <c r="E20" s="69"/>
      <c r="F20" s="69"/>
      <c r="G20" s="69"/>
      <c r="H20" s="69"/>
      <c r="I20" s="69"/>
    </row>
    <row r="21" customHeight="1" spans="7:7">
      <c r="G21" t="s">
        <v>125</v>
      </c>
    </row>
  </sheetData>
  <mergeCells count="8">
    <mergeCell ref="A2:I2"/>
    <mergeCell ref="A4:B4"/>
    <mergeCell ref="D4:F4"/>
    <mergeCell ref="G4:I4"/>
    <mergeCell ref="A18:B18"/>
    <mergeCell ref="A19:I19"/>
    <mergeCell ref="A20:I20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2020-08-23T11:34:18Z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