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906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项目支出绩效信息表!$A$1:$P$32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B8" authorId="0">
      <text>
        <r>
          <rPr>
            <sz val="9"/>
            <rFont val="宋体"/>
            <charset val="134"/>
          </rPr>
          <t>110001-儋州市审计局本级</t>
        </r>
      </text>
    </comment>
    <comment ref="I8" authorId="0">
      <text>
        <r>
          <rPr>
            <sz val="9"/>
            <rFont val="宋体"/>
            <charset val="134"/>
          </rPr>
          <t>产出指标</t>
        </r>
      </text>
    </comment>
    <comment ref="J8" authorId="0">
      <text>
        <r>
          <rPr>
            <sz val="9"/>
            <rFont val="宋体"/>
            <charset val="134"/>
          </rPr>
          <t>成本指标</t>
        </r>
      </text>
    </comment>
    <comment ref="K8" authorId="0">
      <text>
        <r>
          <rPr>
            <sz val="9"/>
            <rFont val="宋体"/>
            <charset val="134"/>
          </rPr>
          <t>成本控制率</t>
        </r>
      </text>
    </comment>
    <comment ref="J9" authorId="0">
      <text>
        <r>
          <rPr>
            <sz val="9"/>
            <rFont val="宋体"/>
            <charset val="134"/>
          </rPr>
          <t>时效指标</t>
        </r>
      </text>
    </comment>
    <comment ref="K9" authorId="0">
      <text>
        <r>
          <rPr>
            <sz val="9"/>
            <rFont val="宋体"/>
            <charset val="134"/>
          </rPr>
          <t>审计计划完成及时性</t>
        </r>
      </text>
    </comment>
    <comment ref="J10" authorId="0">
      <text>
        <r>
          <rPr>
            <sz val="9"/>
            <rFont val="宋体"/>
            <charset val="134"/>
          </rPr>
          <t>数量指标</t>
        </r>
      </text>
    </comment>
    <comment ref="K10" authorId="0">
      <text>
        <r>
          <rPr>
            <sz val="9"/>
            <rFont val="宋体"/>
            <charset val="134"/>
          </rPr>
          <t>完成常规审计项目数量</t>
        </r>
      </text>
    </comment>
    <comment ref="J11" authorId="0">
      <text>
        <r>
          <rPr>
            <sz val="9"/>
            <rFont val="宋体"/>
            <charset val="134"/>
          </rPr>
          <t>质量指标</t>
        </r>
      </text>
    </comment>
    <comment ref="K11" authorId="0">
      <text>
        <r>
          <rPr>
            <sz val="9"/>
            <rFont val="宋体"/>
            <charset val="134"/>
          </rPr>
          <t>验收合格率</t>
        </r>
      </text>
    </comment>
    <comment ref="I12" authorId="0">
      <text>
        <r>
          <rPr>
            <sz val="9"/>
            <rFont val="宋体"/>
            <charset val="134"/>
          </rPr>
          <t>满意度指标</t>
        </r>
      </text>
    </comment>
    <comment ref="J12" authorId="0">
      <text>
        <r>
          <rPr>
            <sz val="9"/>
            <rFont val="宋体"/>
            <charset val="134"/>
          </rPr>
          <t>服务对象满意度指标</t>
        </r>
      </text>
    </comment>
    <comment ref="K12" authorId="0">
      <text>
        <r>
          <rPr>
            <sz val="9"/>
            <rFont val="宋体"/>
            <charset val="134"/>
          </rPr>
          <t>服务对象满意率</t>
        </r>
      </text>
    </comment>
    <comment ref="I13" authorId="0">
      <text>
        <r>
          <rPr>
            <sz val="9"/>
            <rFont val="宋体"/>
            <charset val="134"/>
          </rPr>
          <t>效益指标</t>
        </r>
      </text>
    </comment>
    <comment ref="J13" authorId="0">
      <text>
        <r>
          <rPr>
            <sz val="9"/>
            <rFont val="宋体"/>
            <charset val="134"/>
          </rPr>
          <t>社会效益指标</t>
        </r>
      </text>
    </comment>
    <comment ref="K13" authorId="0">
      <text>
        <r>
          <rPr>
            <sz val="9"/>
            <rFont val="宋体"/>
            <charset val="134"/>
          </rPr>
          <t>审计计划完成率</t>
        </r>
      </text>
    </comment>
    <comment ref="A14" authorId="0">
      <text>
        <r>
          <rPr>
            <sz val="9"/>
            <rFont val="宋体"/>
            <charset val="134"/>
          </rPr>
          <t>R200432.110-信息化建设</t>
        </r>
      </text>
    </comment>
    <comment ref="B14" authorId="0">
      <text>
        <r>
          <rPr>
            <sz val="9"/>
            <rFont val="宋体"/>
            <charset val="134"/>
          </rPr>
          <t>110001-儋州市审计局本级</t>
        </r>
      </text>
    </comment>
    <comment ref="J14" authorId="0">
      <text>
        <r>
          <rPr>
            <sz val="9"/>
            <rFont val="宋体"/>
            <charset val="134"/>
          </rPr>
          <t>成本指标</t>
        </r>
      </text>
    </comment>
    <comment ref="K14" authorId="0">
      <text>
        <r>
          <rPr>
            <sz val="9"/>
            <rFont val="宋体"/>
            <charset val="134"/>
          </rPr>
          <t>成本控制率</t>
        </r>
      </text>
    </comment>
    <comment ref="J15" authorId="0">
      <text>
        <r>
          <rPr>
            <sz val="9"/>
            <rFont val="宋体"/>
            <charset val="134"/>
          </rPr>
          <t>时效指标</t>
        </r>
      </text>
    </comment>
    <comment ref="K15" authorId="0">
      <text>
        <r>
          <rPr>
            <sz val="9"/>
            <rFont val="宋体"/>
            <charset val="134"/>
          </rPr>
          <t>系统故障处置及时性</t>
        </r>
      </text>
    </comment>
    <comment ref="J16" authorId="0">
      <text>
        <r>
          <rPr>
            <sz val="9"/>
            <rFont val="宋体"/>
            <charset val="134"/>
          </rPr>
          <t>数量指标</t>
        </r>
      </text>
    </comment>
    <comment ref="K16" authorId="0">
      <text>
        <r>
          <rPr>
            <sz val="9"/>
            <rFont val="宋体"/>
            <charset val="134"/>
          </rPr>
          <t>服务器维护数</t>
        </r>
      </text>
    </comment>
    <comment ref="J17" authorId="0">
      <text>
        <r>
          <rPr>
            <sz val="9"/>
            <rFont val="宋体"/>
            <charset val="134"/>
          </rPr>
          <t>质量指标</t>
        </r>
      </text>
    </comment>
    <comment ref="K17" authorId="0">
      <text>
        <r>
          <rPr>
            <sz val="9"/>
            <rFont val="宋体"/>
            <charset val="134"/>
          </rPr>
          <t>系统故障解决率</t>
        </r>
      </text>
    </comment>
    <comment ref="I18" authorId="0">
      <text>
        <r>
          <rPr>
            <sz val="9"/>
            <rFont val="宋体"/>
            <charset val="134"/>
          </rPr>
          <t>满意度指标</t>
        </r>
      </text>
    </comment>
    <comment ref="J18" authorId="0">
      <text>
        <r>
          <rPr>
            <sz val="9"/>
            <rFont val="宋体"/>
            <charset val="134"/>
          </rPr>
          <t>服务对象满意度指标</t>
        </r>
      </text>
    </comment>
    <comment ref="K18" authorId="0">
      <text>
        <r>
          <rPr>
            <sz val="9"/>
            <rFont val="宋体"/>
            <charset val="134"/>
          </rPr>
          <t>服务对象满意率</t>
        </r>
      </text>
    </comment>
    <comment ref="I19" authorId="0">
      <text>
        <r>
          <rPr>
            <sz val="9"/>
            <rFont val="宋体"/>
            <charset val="134"/>
          </rPr>
          <t>效益指标</t>
        </r>
      </text>
    </comment>
    <comment ref="J19" authorId="0">
      <text>
        <r>
          <rPr>
            <sz val="9"/>
            <rFont val="宋体"/>
            <charset val="134"/>
          </rPr>
          <t>社会效益指标</t>
        </r>
      </text>
    </comment>
    <comment ref="K19" authorId="0">
      <text>
        <r>
          <rPr>
            <sz val="9"/>
            <rFont val="宋体"/>
            <charset val="134"/>
          </rPr>
          <t>系统故障重复发生率率</t>
        </r>
      </text>
    </comment>
    <comment ref="A20" authorId="0">
      <text>
        <r>
          <rPr>
            <sz val="9"/>
            <rFont val="宋体"/>
            <charset val="134"/>
          </rPr>
          <t>R200940.110-综合工作经费</t>
        </r>
      </text>
    </comment>
    <comment ref="B20" authorId="0">
      <text>
        <r>
          <rPr>
            <sz val="9"/>
            <rFont val="宋体"/>
            <charset val="134"/>
          </rPr>
          <t>110001-儋州市审计局本级</t>
        </r>
      </text>
    </comment>
    <comment ref="I20" authorId="0">
      <text>
        <r>
          <rPr>
            <sz val="9"/>
            <rFont val="宋体"/>
            <charset val="134"/>
          </rPr>
          <t>产出指标</t>
        </r>
      </text>
    </comment>
    <comment ref="J20" authorId="0">
      <text>
        <r>
          <rPr>
            <sz val="9"/>
            <rFont val="宋体"/>
            <charset val="134"/>
          </rPr>
          <t>成本指标</t>
        </r>
      </text>
    </comment>
    <comment ref="K20" authorId="0">
      <text>
        <r>
          <rPr>
            <sz val="9"/>
            <rFont val="宋体"/>
            <charset val="134"/>
          </rPr>
          <t>成本控制率</t>
        </r>
      </text>
    </comment>
    <comment ref="J21" authorId="0">
      <text>
        <r>
          <rPr>
            <sz val="9"/>
            <rFont val="宋体"/>
            <charset val="134"/>
          </rPr>
          <t>时效指标</t>
        </r>
      </text>
    </comment>
    <comment ref="K21" authorId="0">
      <text>
        <r>
          <rPr>
            <sz val="9"/>
            <rFont val="宋体"/>
            <charset val="134"/>
          </rPr>
          <t>审计工作及时性</t>
        </r>
      </text>
    </comment>
    <comment ref="J22" authorId="0">
      <text>
        <r>
          <rPr>
            <sz val="9"/>
            <rFont val="宋体"/>
            <charset val="134"/>
          </rPr>
          <t>数量指标</t>
        </r>
      </text>
    </comment>
    <comment ref="K22" authorId="0">
      <text>
        <r>
          <rPr>
            <sz val="9"/>
            <rFont val="宋体"/>
            <charset val="134"/>
          </rPr>
          <t>综合工作经费支出</t>
        </r>
      </text>
    </comment>
    <comment ref="J23" authorId="0">
      <text>
        <r>
          <rPr>
            <sz val="9"/>
            <rFont val="宋体"/>
            <charset val="134"/>
          </rPr>
          <t>质量指标</t>
        </r>
      </text>
    </comment>
    <comment ref="K23" authorId="0">
      <text>
        <r>
          <rPr>
            <sz val="9"/>
            <rFont val="宋体"/>
            <charset val="134"/>
          </rPr>
          <t>审计工作完成率</t>
        </r>
      </text>
    </comment>
    <comment ref="I24" authorId="0">
      <text>
        <r>
          <rPr>
            <sz val="9"/>
            <rFont val="宋体"/>
            <charset val="134"/>
          </rPr>
          <t>满意度指标</t>
        </r>
      </text>
    </comment>
    <comment ref="J24" authorId="0">
      <text>
        <r>
          <rPr>
            <sz val="9"/>
            <rFont val="宋体"/>
            <charset val="134"/>
          </rPr>
          <t>服务对象满意度指标</t>
        </r>
      </text>
    </comment>
    <comment ref="K24" authorId="0">
      <text>
        <r>
          <rPr>
            <sz val="9"/>
            <rFont val="宋体"/>
            <charset val="134"/>
          </rPr>
          <t>服务对象满意率</t>
        </r>
      </text>
    </comment>
    <comment ref="I25" authorId="0">
      <text>
        <r>
          <rPr>
            <sz val="9"/>
            <rFont val="宋体"/>
            <charset val="134"/>
          </rPr>
          <t>效益指标</t>
        </r>
      </text>
    </comment>
    <comment ref="J25" authorId="0">
      <text>
        <r>
          <rPr>
            <sz val="9"/>
            <rFont val="宋体"/>
            <charset val="134"/>
          </rPr>
          <t>社会效益指标</t>
        </r>
      </text>
    </comment>
    <comment ref="K25" authorId="0">
      <text>
        <r>
          <rPr>
            <sz val="9"/>
            <rFont val="宋体"/>
            <charset val="134"/>
          </rPr>
          <t>完成工作计划进度</t>
        </r>
      </text>
    </comment>
    <comment ref="A26" authorId="0">
      <text>
        <r>
          <rPr>
            <sz val="9"/>
            <rFont val="宋体"/>
            <charset val="134"/>
          </rPr>
          <t>T201744.110-聘用人员工作经费</t>
        </r>
      </text>
    </comment>
    <comment ref="B26" authorId="0">
      <text>
        <r>
          <rPr>
            <sz val="9"/>
            <rFont val="宋体"/>
            <charset val="134"/>
          </rPr>
          <t>110001-儋州市审计局本级</t>
        </r>
      </text>
    </comment>
    <comment ref="I26" authorId="0">
      <text>
        <r>
          <rPr>
            <sz val="9"/>
            <rFont val="宋体"/>
            <charset val="134"/>
          </rPr>
          <t>产出指标</t>
        </r>
      </text>
    </comment>
    <comment ref="J26" authorId="0">
      <text>
        <r>
          <rPr>
            <sz val="9"/>
            <rFont val="宋体"/>
            <charset val="134"/>
          </rPr>
          <t>成本指标</t>
        </r>
      </text>
    </comment>
    <comment ref="K26" authorId="0">
      <text>
        <r>
          <rPr>
            <sz val="9"/>
            <rFont val="宋体"/>
            <charset val="134"/>
          </rPr>
          <t>成本控制率</t>
        </r>
      </text>
    </comment>
    <comment ref="J27" authorId="0">
      <text>
        <r>
          <rPr>
            <sz val="9"/>
            <rFont val="宋体"/>
            <charset val="134"/>
          </rPr>
          <t>时效指标</t>
        </r>
      </text>
    </comment>
    <comment ref="K27" authorId="0">
      <text>
        <r>
          <rPr>
            <sz val="9"/>
            <rFont val="宋体"/>
            <charset val="134"/>
          </rPr>
          <t>审计计划完成及时性</t>
        </r>
      </text>
    </comment>
    <comment ref="J28" authorId="0">
      <text>
        <r>
          <rPr>
            <sz val="9"/>
            <rFont val="宋体"/>
            <charset val="134"/>
          </rPr>
          <t>数量指标</t>
        </r>
      </text>
    </comment>
    <comment ref="K28" authorId="0">
      <text>
        <r>
          <rPr>
            <sz val="9"/>
            <rFont val="宋体"/>
            <charset val="134"/>
          </rPr>
          <t>辅助完成审计项目</t>
        </r>
      </text>
    </comment>
    <comment ref="J29" authorId="0">
      <text>
        <r>
          <rPr>
            <sz val="9"/>
            <rFont val="宋体"/>
            <charset val="134"/>
          </rPr>
          <t>质量指标</t>
        </r>
      </text>
    </comment>
    <comment ref="K29" authorId="0">
      <text>
        <r>
          <rPr>
            <sz val="9"/>
            <rFont val="宋体"/>
            <charset val="134"/>
          </rPr>
          <t>验收合格率</t>
        </r>
      </text>
    </comment>
    <comment ref="I30" authorId="0">
      <text>
        <r>
          <rPr>
            <sz val="9"/>
            <rFont val="宋体"/>
            <charset val="134"/>
          </rPr>
          <t>满意度指标</t>
        </r>
      </text>
    </comment>
    <comment ref="J30" authorId="0">
      <text>
        <r>
          <rPr>
            <sz val="9"/>
            <rFont val="宋体"/>
            <charset val="134"/>
          </rPr>
          <t>服务对象满意度指标</t>
        </r>
      </text>
    </comment>
    <comment ref="K30" authorId="0">
      <text>
        <r>
          <rPr>
            <sz val="9"/>
            <rFont val="宋体"/>
            <charset val="134"/>
          </rPr>
          <t>服务对象满意率</t>
        </r>
      </text>
    </comment>
    <comment ref="I31" authorId="0">
      <text>
        <r>
          <rPr>
            <sz val="9"/>
            <rFont val="宋体"/>
            <charset val="134"/>
          </rPr>
          <t>效益指标</t>
        </r>
      </text>
    </comment>
    <comment ref="J31" authorId="0">
      <text>
        <r>
          <rPr>
            <sz val="9"/>
            <rFont val="宋体"/>
            <charset val="134"/>
          </rPr>
          <t>社会效益指标</t>
        </r>
      </text>
    </comment>
    <comment ref="K31" authorId="0">
      <text>
        <r>
          <rPr>
            <sz val="9"/>
            <rFont val="宋体"/>
            <charset val="134"/>
          </rPr>
          <t>审计计划完成率</t>
        </r>
      </text>
    </comment>
    <comment ref="A32" authorId="0">
      <text>
        <r>
          <rPr>
            <sz val="9"/>
            <rFont val="宋体"/>
            <charset val="134"/>
          </rPr>
          <t>T203069.110-投资审计经费</t>
        </r>
      </text>
    </comment>
    <comment ref="B32" authorId="0">
      <text>
        <r>
          <rPr>
            <sz val="9"/>
            <rFont val="宋体"/>
            <charset val="134"/>
          </rPr>
          <t>110001-儋州市审计局本级</t>
        </r>
      </text>
    </comment>
    <comment ref="I32" authorId="0">
      <text>
        <r>
          <rPr>
            <sz val="9"/>
            <rFont val="宋体"/>
            <charset val="134"/>
          </rPr>
          <t>产出指标</t>
        </r>
      </text>
    </comment>
    <comment ref="J32" authorId="0">
      <text>
        <r>
          <rPr>
            <sz val="9"/>
            <rFont val="宋体"/>
            <charset val="134"/>
          </rPr>
          <t>成本指标</t>
        </r>
      </text>
    </comment>
    <comment ref="K32" authorId="0">
      <text>
        <r>
          <rPr>
            <sz val="9"/>
            <rFont val="宋体"/>
            <charset val="134"/>
          </rPr>
          <t>成本控制率</t>
        </r>
      </text>
    </comment>
  </commentList>
</comments>
</file>

<file path=xl/sharedStrings.xml><?xml version="1.0" encoding="utf-8"?>
<sst xmlns="http://schemas.openxmlformats.org/spreadsheetml/2006/main" count="203">
  <si>
    <t>附件1-1</t>
  </si>
  <si>
    <t>财政拨款收支总表</t>
  </si>
  <si>
    <t>部门：儋州市审计局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</si>
  <si>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</si>
  <si>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</si>
  <si>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</si>
  <si>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</si>
  <si>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</si>
  <si>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</si>
  <si>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</si>
  <si>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</si>
  <si>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</si>
  <si>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</si>
  <si>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</si>
  <si>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</si>
  <si>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</si>
  <si>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</si>
  <si>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</si>
  <si>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</si>
  <si>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</si>
  <si>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</si>
  <si>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</si>
  <si>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</si>
  <si>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</si>
  <si>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</si>
  <si>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</si>
  <si>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</si>
  <si>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</si>
  <si>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</si>
  <si>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</si>
  <si>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</si>
  <si>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</si>
  <si>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</si>
  <si>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</si>
  <si>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</si>
  <si>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</si>
  <si>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</si>
  <si>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</si>
  <si>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</si>
  <si>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</si>
  <si>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</si>
  <si>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</si>
  <si>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</si>
  <si>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</si>
  <si>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</si>
  <si>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</si>
  <si>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</si>
  <si>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</si>
  <si>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</si>
  <si>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</si>
  <si>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</si>
  <si>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</si>
  <si>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</si>
  <si>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</si>
  <si>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</si>
  <si>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审计业务</t>
  </si>
  <si>
    <t>其他科学技术支出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</si>
  <si>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</si>
  <si>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</si>
  <si>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</si>
  <si>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</si>
  <si>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</si>
  <si>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</si>
  <si>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</si>
  <si>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</si>
  <si>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</si>
  <si>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</si>
  <si>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</si>
  <si>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</si>
  <si>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</si>
  <si>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</si>
  <si>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</si>
  <si>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</si>
  <si>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</si>
  <si>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</si>
  <si>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</si>
  <si>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</si>
  <si>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</si>
  <si>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</si>
  <si>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</si>
  <si>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</si>
  <si>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</si>
  <si>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</si>
  <si>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</si>
  <si>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</si>
  <si>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</si>
  <si>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</si>
  <si>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</si>
  <si>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</si>
  <si>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</si>
  <si>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</si>
  <si>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</si>
  <si>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</si>
  <si>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</si>
  <si>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</si>
  <si>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</si>
  <si>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</si>
  <si>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</si>
  <si>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</si>
  <si>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</si>
  <si>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</si>
  <si>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</si>
  <si>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</si>
  <si>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</si>
  <si>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</si>
  <si>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</si>
  <si>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</si>
  <si>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</si>
  <si>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</si>
  <si>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</si>
  <si>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</si>
  <si>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</si>
  <si>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</si>
  <si>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</si>
  <si>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</si>
  <si>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</si>
  <si>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儋州市审计局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</si>
  <si>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</si>
  <si>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</si>
  <si>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</si>
  <si>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</si>
  <si>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</si>
  <si>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</si>
  <si>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</si>
  <si>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</si>
  <si>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</si>
  <si>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</si>
  <si>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</si>
  <si>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</si>
  <si>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</si>
  <si>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</si>
  <si>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</si>
  <si>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</si>
  <si>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</si>
  <si>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</si>
  <si>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</si>
  <si>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</si>
  <si>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</si>
  <si>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</si>
  <si>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</si>
  <si>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</si>
  <si>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</si>
  <si>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</si>
  <si>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</si>
  <si>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R200404.110-专项审计经费</t>
  </si>
  <si>
    <t xml:space="preserve">  110001-儋州市审计局本级</t>
  </si>
  <si>
    <t>全年开展2+N财政审计项目、经责科经责审计项目等17个审计项目计划</t>
  </si>
  <si>
    <t xml:space="preserve">  </t>
  </si>
  <si>
    <t>产出指标</t>
  </si>
  <si>
    <t>成本指标</t>
  </si>
  <si>
    <t>成本控制率</t>
  </si>
  <si>
    <t xml:space="preserve">  ≤</t>
  </si>
  <si>
    <t xml:space="preserve">  80</t>
  </si>
  <si>
    <t xml:space="preserve">  %</t>
  </si>
  <si>
    <t xml:space="preserve">  15</t>
  </si>
  <si>
    <t xml:space="preserve">  反向指标</t>
  </si>
  <si>
    <t>时效指标</t>
  </si>
  <si>
    <t>审计计划完成及时性</t>
  </si>
  <si>
    <t xml:space="preserve">  ≥</t>
  </si>
  <si>
    <t xml:space="preserve">  正向指标</t>
  </si>
  <si>
    <t>数量指标</t>
  </si>
  <si>
    <t>完成常规审计项目数量</t>
  </si>
  <si>
    <t xml:space="preserve">  17</t>
  </si>
  <si>
    <t xml:space="preserve">  个</t>
  </si>
  <si>
    <t xml:space="preserve">  5</t>
  </si>
  <si>
    <t>质量指标</t>
  </si>
  <si>
    <t>验收合格率</t>
  </si>
  <si>
    <t xml:space="preserve">  82</t>
  </si>
  <si>
    <t>满意度指标</t>
  </si>
  <si>
    <t>服务对象满意度指标</t>
  </si>
  <si>
    <t>服务对象满意率</t>
  </si>
  <si>
    <t xml:space="preserve">  84</t>
  </si>
  <si>
    <t xml:space="preserve">  10</t>
  </si>
  <si>
    <t>效益指标</t>
  </si>
  <si>
    <t>社会效益指标</t>
  </si>
  <si>
    <t>审计计划完成率</t>
  </si>
  <si>
    <t xml:space="preserve">  30</t>
  </si>
  <si>
    <t xml:space="preserve">  R200432.110-信息化建设</t>
  </si>
  <si>
    <t>全年计划购入电脑、打印机、录音笔、复印机、手持式多功能GPS、碎纸机等44台及支付相关测评费</t>
  </si>
  <si>
    <t>系统故障处置及时性</t>
  </si>
  <si>
    <t xml:space="preserve">  定性</t>
  </si>
  <si>
    <t xml:space="preserve">  高中低</t>
  </si>
  <si>
    <t>服务器维护数</t>
  </si>
  <si>
    <t>系统故障解决率</t>
  </si>
  <si>
    <t xml:space="preserve">  90</t>
  </si>
  <si>
    <t xml:space="preserve">  85</t>
  </si>
  <si>
    <t>系统故障重复发生率率</t>
  </si>
  <si>
    <t xml:space="preserve">  R200940.110-综合工作经费</t>
  </si>
  <si>
    <t>完成年度审计工作计划，实施审计和日常办公经费</t>
  </si>
  <si>
    <t xml:space="preserve">  20</t>
  </si>
  <si>
    <t>审计工作及时性</t>
  </si>
  <si>
    <t xml:space="preserve">  83</t>
  </si>
  <si>
    <t>综合工作经费支出</t>
  </si>
  <si>
    <t xml:space="preserve">  64.07</t>
  </si>
  <si>
    <t xml:space="preserve">  万元</t>
  </si>
  <si>
    <t>审计工作完成率</t>
  </si>
  <si>
    <t>完成工作计划进度</t>
  </si>
  <si>
    <t xml:space="preserve">  T201744.110-聘用人员工作经费</t>
  </si>
  <si>
    <t>聘请劳务派遣审计助理员协助完成审计项目计划</t>
  </si>
  <si>
    <t>辅助完成审计项目</t>
  </si>
  <si>
    <t xml:space="preserve">  81</t>
  </si>
  <si>
    <t xml:space="preserve">  T203069.110-投资审计经费</t>
  </si>
  <si>
    <t xml:space="preserve">  全年计划开展实施投资科市农村公路交通扶贫六大工程（第三、四、五批EPC）等26个政府投资项目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</si>
</sst>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38">
    <font>
      <sz val="11"/>
      <color theme="1"/>
      <name val="宋体"/>
      <charset val="134"/>
      <scheme val="minor"/>
    </font>
    <font>
      <sz val="12"/>
      <color theme="1" tint="0.05"/>
      <name val="宋体"/>
      <charset val="0"/>
    </font>
    <font>
      <sz val="11"/>
      <color theme="1" tint="0.05"/>
      <name val="宋体"/>
      <charset val="134"/>
      <scheme val="minor"/>
    </font>
    <font>
      <sz val="11"/>
      <color theme="1" tint="0.05"/>
      <name val="宋体"/>
      <charset val="134"/>
    </font>
    <font>
      <b/>
      <sz val="22"/>
      <color theme="1" tint="0.05"/>
      <name val="宋体"/>
      <charset val="134"/>
    </font>
    <font>
      <sz val="12"/>
      <color theme="1" tint="0.05"/>
      <name val="Dialog"/>
      <charset val="134"/>
    </font>
    <font>
      <b/>
      <sz val="11"/>
      <color theme="1" tint="0.05"/>
      <name val="宋体"/>
      <charset val="134"/>
    </font>
    <font>
      <sz val="12"/>
      <color theme="1" tint="0.05"/>
      <name val="宋体"/>
      <charset val="134"/>
    </font>
    <font>
      <b/>
      <sz val="12"/>
      <color theme="1" tint="0.05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color indexed="63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30" borderId="21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2" fillId="22" borderId="19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9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0" fillId="0" borderId="8" xfId="0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0" fillId="2" borderId="1" xfId="49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7" fillId="2" borderId="1" xfId="0" applyNumberFormat="1" applyFont="1" applyFill="1" applyBorder="1" applyAlignment="1">
      <alignment horizontal="left" vertical="center" wrapText="1"/>
    </xf>
    <xf numFmtId="177" fontId="17" fillId="2" borderId="1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2" fillId="0" borderId="10" xfId="0" applyNumberFormat="1" applyFont="1" applyBorder="1">
      <alignment vertical="center"/>
    </xf>
    <xf numFmtId="176" fontId="0" fillId="0" borderId="11" xfId="0" applyNumberForma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0" fillId="0" borderId="13" xfId="0" applyNumberFormat="1" applyBorder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A856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topLeftCell="A19" workbookViewId="0">
      <selection activeCell="E16" sqref="E16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8" t="s">
        <v>1</v>
      </c>
      <c r="B2" s="28"/>
      <c r="C2" s="28"/>
      <c r="D2" s="28"/>
      <c r="E2" s="28"/>
      <c r="F2" s="28"/>
    </row>
    <row r="3" ht="26.25" customHeight="1" spans="1:6">
      <c r="A3" s="29" t="s">
        <v>2</v>
      </c>
      <c r="B3" s="28"/>
      <c r="C3" s="28"/>
      <c r="D3" s="28"/>
      <c r="E3" s="28"/>
      <c r="F3" s="74" t="s">
        <v>3</v>
      </c>
    </row>
    <row r="4" customHeight="1" spans="1:6">
      <c r="A4" s="34" t="s">
        <v>4</v>
      </c>
      <c r="B4" s="34"/>
      <c r="C4" s="34" t="s">
        <v>5</v>
      </c>
      <c r="D4" s="34"/>
      <c r="E4" s="34"/>
      <c r="F4" s="34"/>
    </row>
    <row r="5" customHeight="1" spans="1:6">
      <c r="A5" s="34" t="s">
        <v>6</v>
      </c>
      <c r="B5" s="34" t="s">
        <v>7</v>
      </c>
      <c r="C5" s="34" t="s">
        <v>6</v>
      </c>
      <c r="D5" s="34" t="s">
        <v>8</v>
      </c>
      <c r="E5" s="34" t="s">
        <v>9</v>
      </c>
      <c r="F5" s="34" t="s">
        <v>10</v>
      </c>
    </row>
    <row r="6" customHeight="1" spans="1:6">
      <c r="A6" s="47" t="s">
        <v>11</v>
      </c>
      <c r="B6" s="36"/>
      <c r="C6" s="47" t="s">
        <v>12</v>
      </c>
      <c r="D6" s="36"/>
      <c r="E6" s="36"/>
      <c r="F6" s="36"/>
    </row>
    <row r="7" customHeight="1" spans="1:6">
      <c r="A7" s="47" t="s">
        <v>13</v>
      </c>
      <c r="B7" s="36">
        <v>7053879.7</v>
      </c>
      <c r="C7" s="52" t="s">
        <v>14</v>
      </c>
      <c r="D7" s="36">
        <f>E7+F7</f>
        <v>5695546.6</v>
      </c>
      <c r="E7" s="36">
        <v>5695546.6</v>
      </c>
      <c r="F7" s="36"/>
    </row>
    <row r="8" customHeight="1" spans="1:6">
      <c r="A8" s="47" t="s">
        <v>15</v>
      </c>
      <c r="B8" s="36">
        <v>5000000</v>
      </c>
      <c r="C8" s="52" t="s">
        <v>16</v>
      </c>
      <c r="D8" s="36">
        <f t="shared" ref="D7:D18" si="0">E8+F8</f>
        <v>0</v>
      </c>
      <c r="E8" s="36"/>
      <c r="F8" s="36"/>
    </row>
    <row r="9" customHeight="1" spans="1:6">
      <c r="A9" s="47"/>
      <c r="B9" s="36"/>
      <c r="C9" s="52" t="s">
        <v>17</v>
      </c>
      <c r="D9" s="36">
        <f t="shared" si="0"/>
        <v>0</v>
      </c>
      <c r="E9" s="36"/>
      <c r="F9" s="36"/>
    </row>
    <row r="10" customHeight="1" spans="1:6">
      <c r="A10" s="47"/>
      <c r="B10" s="36"/>
      <c r="C10" s="52" t="s">
        <v>18</v>
      </c>
      <c r="D10" s="36">
        <f t="shared" si="0"/>
        <v>0</v>
      </c>
      <c r="E10" s="36"/>
      <c r="F10" s="36"/>
    </row>
    <row r="11" customHeight="1" spans="1:6">
      <c r="A11" s="47"/>
      <c r="B11" s="36"/>
      <c r="C11" s="52" t="s">
        <v>19</v>
      </c>
      <c r="D11" s="36">
        <f t="shared" si="0"/>
        <v>0</v>
      </c>
      <c r="E11" s="36"/>
      <c r="F11" s="36"/>
    </row>
    <row r="12" customHeight="1" spans="1:6">
      <c r="A12" s="47"/>
      <c r="B12" s="36"/>
      <c r="C12" s="52" t="s">
        <v>20</v>
      </c>
      <c r="D12" s="36">
        <f t="shared" si="0"/>
        <v>100000</v>
      </c>
      <c r="E12" s="36">
        <v>100000</v>
      </c>
      <c r="F12" s="36"/>
    </row>
    <row r="13" customHeight="1" spans="1:6">
      <c r="A13" s="47"/>
      <c r="B13" s="36"/>
      <c r="C13" s="52" t="s">
        <v>21</v>
      </c>
      <c r="D13" s="36">
        <f t="shared" si="0"/>
        <v>0</v>
      </c>
      <c r="E13" s="36"/>
      <c r="F13" s="36"/>
    </row>
    <row r="14" customHeight="1" spans="1:6">
      <c r="A14" s="47"/>
      <c r="B14" s="36"/>
      <c r="C14" s="52" t="s">
        <v>22</v>
      </c>
      <c r="D14" s="36">
        <f t="shared" si="0"/>
        <v>409888.2</v>
      </c>
      <c r="E14" s="36">
        <v>409888.2</v>
      </c>
      <c r="F14" s="36"/>
    </row>
    <row r="15" customHeight="1" spans="1:6">
      <c r="A15" s="47"/>
      <c r="B15" s="36"/>
      <c r="C15" s="52" t="s">
        <v>23</v>
      </c>
      <c r="D15" s="36">
        <f t="shared" si="0"/>
        <v>0</v>
      </c>
      <c r="E15" s="36"/>
      <c r="F15" s="36"/>
    </row>
    <row r="16" customHeight="1" spans="1:6">
      <c r="A16" s="47"/>
      <c r="B16" s="36"/>
      <c r="C16" s="52" t="s">
        <v>24</v>
      </c>
      <c r="D16" s="36">
        <f t="shared" si="0"/>
        <v>504431.2</v>
      </c>
      <c r="E16" s="36">
        <v>504431.2</v>
      </c>
      <c r="F16" s="36"/>
    </row>
    <row r="17" customHeight="1" spans="1:6">
      <c r="A17" s="47"/>
      <c r="B17" s="36"/>
      <c r="C17" s="52" t="s">
        <v>25</v>
      </c>
      <c r="D17" s="36">
        <f t="shared" si="0"/>
        <v>0</v>
      </c>
      <c r="E17" s="36"/>
      <c r="F17" s="36"/>
    </row>
    <row r="18" customHeight="1" spans="1:6">
      <c r="A18" s="47"/>
      <c r="B18" s="36"/>
      <c r="C18" s="52" t="s">
        <v>26</v>
      </c>
      <c r="D18" s="36">
        <f t="shared" si="0"/>
        <v>5000000</v>
      </c>
      <c r="E18" s="36"/>
      <c r="F18" s="36">
        <v>5000000</v>
      </c>
    </row>
    <row r="19" customHeight="1" spans="1:6">
      <c r="A19" s="47"/>
      <c r="B19" s="36"/>
      <c r="C19" s="52" t="s">
        <v>27</v>
      </c>
      <c r="D19" s="36">
        <f t="shared" ref="D19:D33" si="1">E19+F19</f>
        <v>0</v>
      </c>
      <c r="E19" s="36"/>
      <c r="F19" s="36"/>
    </row>
    <row r="20" customHeight="1" spans="1:6">
      <c r="A20" s="47"/>
      <c r="B20" s="36"/>
      <c r="C20" s="52" t="s">
        <v>28</v>
      </c>
      <c r="D20" s="36">
        <f t="shared" si="1"/>
        <v>0</v>
      </c>
      <c r="E20" s="36"/>
      <c r="F20" s="36"/>
    </row>
    <row r="21" customHeight="1" spans="1:6">
      <c r="A21" s="47"/>
      <c r="B21" s="36"/>
      <c r="C21" s="52" t="s">
        <v>29</v>
      </c>
      <c r="D21" s="36">
        <f t="shared" si="1"/>
        <v>0</v>
      </c>
      <c r="E21" s="36"/>
      <c r="F21" s="36"/>
    </row>
    <row r="22" customHeight="1" spans="1:6">
      <c r="A22" s="47"/>
      <c r="B22" s="36"/>
      <c r="C22" s="52" t="s">
        <v>30</v>
      </c>
      <c r="D22" s="36">
        <f t="shared" si="1"/>
        <v>0</v>
      </c>
      <c r="E22" s="36"/>
      <c r="F22" s="36"/>
    </row>
    <row r="23" customHeight="1" spans="1:6">
      <c r="A23" s="47"/>
      <c r="B23" s="36"/>
      <c r="C23" s="52" t="s">
        <v>31</v>
      </c>
      <c r="D23" s="36">
        <f t="shared" si="1"/>
        <v>0</v>
      </c>
      <c r="E23" s="36"/>
      <c r="F23" s="36"/>
    </row>
    <row r="24" customHeight="1" spans="1:6">
      <c r="A24" s="47"/>
      <c r="B24" s="36"/>
      <c r="C24" s="52" t="s">
        <v>32</v>
      </c>
      <c r="D24" s="36">
        <f t="shared" si="1"/>
        <v>0</v>
      </c>
      <c r="E24" s="36"/>
      <c r="F24" s="36"/>
    </row>
    <row r="25" customHeight="1" spans="1:6">
      <c r="A25" s="47"/>
      <c r="B25" s="36"/>
      <c r="C25" s="52" t="s">
        <v>33</v>
      </c>
      <c r="D25" s="36">
        <f t="shared" si="1"/>
        <v>0</v>
      </c>
      <c r="E25" s="36"/>
      <c r="F25" s="36"/>
    </row>
    <row r="26" customHeight="1" spans="1:6">
      <c r="A26" s="47"/>
      <c r="B26" s="36"/>
      <c r="C26" s="52" t="s">
        <v>34</v>
      </c>
      <c r="D26" s="36">
        <f t="shared" si="1"/>
        <v>344013.7</v>
      </c>
      <c r="E26" s="36">
        <v>344013.7</v>
      </c>
      <c r="F26" s="36"/>
    </row>
    <row r="27" customHeight="1" spans="1:6">
      <c r="A27" s="47"/>
      <c r="B27" s="36"/>
      <c r="C27" s="52" t="s">
        <v>35</v>
      </c>
      <c r="D27" s="36">
        <f t="shared" si="1"/>
        <v>0</v>
      </c>
      <c r="E27" s="36"/>
      <c r="F27" s="36"/>
    </row>
    <row r="28" customHeight="1" spans="1:6">
      <c r="A28" s="47"/>
      <c r="B28" s="36"/>
      <c r="C28" s="52" t="s">
        <v>36</v>
      </c>
      <c r="D28" s="36">
        <f t="shared" si="1"/>
        <v>0</v>
      </c>
      <c r="E28" s="36"/>
      <c r="F28" s="36"/>
    </row>
    <row r="29" customHeight="1" spans="1:6">
      <c r="A29" s="47"/>
      <c r="B29" s="36"/>
      <c r="C29" s="52" t="s">
        <v>37</v>
      </c>
      <c r="D29" s="36">
        <f t="shared" si="1"/>
        <v>0</v>
      </c>
      <c r="E29" s="36"/>
      <c r="F29" s="36"/>
    </row>
    <row r="30" customHeight="1" spans="1:6">
      <c r="A30" s="47"/>
      <c r="B30" s="36"/>
      <c r="C30" s="52" t="s">
        <v>38</v>
      </c>
      <c r="D30" s="36">
        <f t="shared" si="1"/>
        <v>0</v>
      </c>
      <c r="E30" s="36"/>
      <c r="F30" s="36"/>
    </row>
    <row r="31" customHeight="1" spans="1:6">
      <c r="A31" s="47"/>
      <c r="B31" s="36"/>
      <c r="C31" s="52" t="s">
        <v>39</v>
      </c>
      <c r="D31" s="36">
        <f t="shared" si="1"/>
        <v>0</v>
      </c>
      <c r="E31" s="36"/>
      <c r="F31" s="36"/>
    </row>
    <row r="32" customHeight="1" spans="1:6">
      <c r="A32" s="47"/>
      <c r="B32" s="36"/>
      <c r="C32" s="52" t="s">
        <v>40</v>
      </c>
      <c r="D32" s="36">
        <f t="shared" si="1"/>
        <v>0</v>
      </c>
      <c r="E32" s="36"/>
      <c r="F32" s="36"/>
    </row>
    <row r="33" ht="39" customHeight="1" spans="1:6">
      <c r="A33" s="47"/>
      <c r="B33" s="36"/>
      <c r="C33" s="52" t="s">
        <v>41</v>
      </c>
      <c r="D33" s="36">
        <f t="shared" si="1"/>
        <v>0</v>
      </c>
      <c r="E33" s="36"/>
      <c r="F33" s="36"/>
    </row>
    <row r="34" ht="53.1" customHeight="1" spans="1:6">
      <c r="A34" s="47" t="s">
        <v>42</v>
      </c>
      <c r="B34" s="36">
        <f>B7+B8</f>
        <v>12053879.7</v>
      </c>
      <c r="C34" s="52" t="s">
        <v>43</v>
      </c>
      <c r="D34" s="36">
        <f t="shared" ref="B34:F34" si="2">SUM(D6:D33)</f>
        <v>12053879.7</v>
      </c>
      <c r="E34" s="36">
        <f t="shared" si="2"/>
        <v>7053879.7</v>
      </c>
      <c r="F34" s="36">
        <f t="shared" si="2"/>
        <v>5000000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2"/>
  <sheetViews>
    <sheetView workbookViewId="0">
      <pane ySplit="5" topLeftCell="A6" activePane="bottomLeft" state="frozen"/>
      <selection/>
      <selection pane="bottomLeft" activeCell="D8" sqref="D8:D13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10" width="16.6916666666667" style="1" customWidth="1"/>
    <col min="11" max="11" width="24.875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s="2" t="s">
        <v>122</v>
      </c>
      <c r="B1" s="3"/>
      <c r="C1" s="4"/>
      <c r="D1" s="4"/>
      <c r="E1" s="4"/>
      <c r="F1" s="4"/>
      <c r="G1" s="4"/>
      <c r="H1" s="4"/>
      <c r="I1" s="4"/>
      <c r="J1" s="4"/>
      <c r="K1" s="19"/>
      <c r="L1" s="20"/>
      <c r="M1" s="20"/>
      <c r="N1" s="20"/>
      <c r="O1" s="20"/>
      <c r="P1" s="20"/>
    </row>
    <row r="2" ht="24.55" customHeight="1" spans="1:16">
      <c r="A2" s="5" t="s">
        <v>123</v>
      </c>
      <c r="B2" s="5"/>
      <c r="C2" s="5"/>
      <c r="D2" s="5"/>
      <c r="E2" s="5"/>
      <c r="F2" s="5"/>
      <c r="G2" s="5"/>
      <c r="H2" s="5"/>
      <c r="I2" s="5"/>
      <c r="J2" s="5"/>
      <c r="K2" s="5"/>
      <c r="L2" s="21"/>
      <c r="M2" s="21"/>
      <c r="N2" s="21"/>
      <c r="O2" s="21"/>
      <c r="P2" s="21"/>
    </row>
    <row r="3" ht="17.7" customHeight="1" spans="1:16">
      <c r="A3" s="6" t="s">
        <v>124</v>
      </c>
      <c r="B3" s="6"/>
      <c r="C3" s="7"/>
      <c r="D3" s="7"/>
      <c r="E3" s="7"/>
      <c r="F3" s="7"/>
      <c r="G3" s="7"/>
      <c r="H3" s="7"/>
      <c r="I3" s="7"/>
      <c r="J3" s="22" t="s">
        <v>125</v>
      </c>
      <c r="K3" s="23" t="s">
        <v>126</v>
      </c>
      <c r="L3" s="24"/>
      <c r="M3" s="24"/>
      <c r="N3" s="24"/>
      <c r="O3" s="24"/>
      <c r="P3" s="24"/>
    </row>
    <row r="4" ht="19.65" customHeight="1" spans="1:16">
      <c r="A4" s="8" t="s">
        <v>127</v>
      </c>
      <c r="B4" s="8" t="s">
        <v>128</v>
      </c>
      <c r="C4" s="8" t="s">
        <v>7</v>
      </c>
      <c r="D4" s="8" t="s">
        <v>129</v>
      </c>
      <c r="E4" s="8"/>
      <c r="F4" s="8"/>
      <c r="G4" s="8"/>
      <c r="H4" s="8"/>
      <c r="I4" s="8" t="s">
        <v>130</v>
      </c>
      <c r="J4" s="8" t="s">
        <v>131</v>
      </c>
      <c r="K4" s="8" t="s">
        <v>132</v>
      </c>
      <c r="L4" s="8" t="s">
        <v>133</v>
      </c>
      <c r="M4" s="8" t="s">
        <v>134</v>
      </c>
      <c r="N4" s="8" t="s">
        <v>135</v>
      </c>
      <c r="O4" s="8" t="s">
        <v>136</v>
      </c>
      <c r="P4" s="8" t="s">
        <v>137</v>
      </c>
    </row>
    <row r="5" ht="19.65" customHeight="1" spans="1:16">
      <c r="A5" s="8"/>
      <c r="B5" s="8"/>
      <c r="C5" s="8"/>
      <c r="D5" s="8" t="s">
        <v>138</v>
      </c>
      <c r="E5" s="8" t="s">
        <v>139</v>
      </c>
      <c r="F5" s="8" t="s">
        <v>140</v>
      </c>
      <c r="G5" s="8" t="s">
        <v>141</v>
      </c>
      <c r="H5" s="8" t="s">
        <v>142</v>
      </c>
      <c r="I5" s="8"/>
      <c r="J5" s="8"/>
      <c r="K5" s="8"/>
      <c r="L5" s="8"/>
      <c r="M5" s="8"/>
      <c r="N5" s="8"/>
      <c r="O5" s="8"/>
      <c r="P5" s="8"/>
    </row>
    <row r="6" ht="19.65" customHeight="1" spans="1:16">
      <c r="A6" s="8" t="s">
        <v>143</v>
      </c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19.65" customHeight="1" spans="1:16">
      <c r="A7" s="12" t="s">
        <v>143</v>
      </c>
      <c r="B7" s="13"/>
      <c r="C7" s="14">
        <v>7280000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="1" customFormat="1" ht="19.65" customHeight="1" spans="1:16">
      <c r="A8" s="16" t="s">
        <v>144</v>
      </c>
      <c r="B8" s="16" t="s">
        <v>145</v>
      </c>
      <c r="C8" s="14">
        <v>600000</v>
      </c>
      <c r="D8" s="17" t="s">
        <v>146</v>
      </c>
      <c r="E8" s="18"/>
      <c r="F8" s="18" t="s">
        <v>147</v>
      </c>
      <c r="G8" s="18" t="s">
        <v>147</v>
      </c>
      <c r="H8" s="18" t="s">
        <v>147</v>
      </c>
      <c r="I8" s="17" t="s">
        <v>148</v>
      </c>
      <c r="J8" s="17" t="s">
        <v>149</v>
      </c>
      <c r="K8" s="17" t="s">
        <v>150</v>
      </c>
      <c r="L8" s="25" t="s">
        <v>151</v>
      </c>
      <c r="M8" s="25" t="s">
        <v>152</v>
      </c>
      <c r="N8" s="25" t="s">
        <v>153</v>
      </c>
      <c r="O8" s="25" t="s">
        <v>154</v>
      </c>
      <c r="P8" s="25" t="s">
        <v>155</v>
      </c>
    </row>
    <row r="9" s="1" customFormat="1" ht="19.65" customHeight="1" spans="1:16">
      <c r="A9" s="16"/>
      <c r="B9" s="16"/>
      <c r="C9" s="14"/>
      <c r="D9" s="17"/>
      <c r="E9" s="18"/>
      <c r="F9" s="18"/>
      <c r="G9" s="18"/>
      <c r="H9" s="18"/>
      <c r="I9" s="17"/>
      <c r="J9" s="17" t="s">
        <v>156</v>
      </c>
      <c r="K9" s="17" t="s">
        <v>157</v>
      </c>
      <c r="L9" s="25" t="s">
        <v>158</v>
      </c>
      <c r="M9" s="25" t="s">
        <v>152</v>
      </c>
      <c r="N9" s="25" t="s">
        <v>153</v>
      </c>
      <c r="O9" s="25" t="s">
        <v>154</v>
      </c>
      <c r="P9" s="25" t="s">
        <v>159</v>
      </c>
    </row>
    <row r="10" s="1" customFormat="1" ht="19.65" customHeight="1" spans="1:16">
      <c r="A10" s="16"/>
      <c r="B10" s="16"/>
      <c r="C10" s="14"/>
      <c r="D10" s="17"/>
      <c r="E10" s="18"/>
      <c r="F10" s="18"/>
      <c r="G10" s="18"/>
      <c r="H10" s="18"/>
      <c r="I10" s="17"/>
      <c r="J10" s="17" t="s">
        <v>160</v>
      </c>
      <c r="K10" s="17" t="s">
        <v>161</v>
      </c>
      <c r="L10" s="25" t="s">
        <v>158</v>
      </c>
      <c r="M10" s="25" t="s">
        <v>162</v>
      </c>
      <c r="N10" s="25" t="s">
        <v>163</v>
      </c>
      <c r="O10" s="25" t="s">
        <v>164</v>
      </c>
      <c r="P10" s="25" t="s">
        <v>159</v>
      </c>
    </row>
    <row r="11" s="1" customFormat="1" ht="19.65" customHeight="1" spans="1:16">
      <c r="A11" s="16"/>
      <c r="B11" s="16"/>
      <c r="C11" s="14"/>
      <c r="D11" s="17"/>
      <c r="E11" s="18"/>
      <c r="F11" s="18"/>
      <c r="G11" s="18"/>
      <c r="H11" s="18"/>
      <c r="I11" s="17"/>
      <c r="J11" s="17" t="s">
        <v>165</v>
      </c>
      <c r="K11" s="17" t="s">
        <v>166</v>
      </c>
      <c r="L11" s="25" t="s">
        <v>158</v>
      </c>
      <c r="M11" s="25" t="s">
        <v>167</v>
      </c>
      <c r="N11" s="25" t="s">
        <v>153</v>
      </c>
      <c r="O11" s="25" t="s">
        <v>154</v>
      </c>
      <c r="P11" s="25" t="s">
        <v>159</v>
      </c>
    </row>
    <row r="12" s="1" customFormat="1" ht="31.4" customHeight="1" spans="1:16">
      <c r="A12" s="16"/>
      <c r="B12" s="16"/>
      <c r="C12" s="14"/>
      <c r="D12" s="17"/>
      <c r="E12" s="18"/>
      <c r="F12" s="18"/>
      <c r="G12" s="18"/>
      <c r="H12" s="18"/>
      <c r="I12" s="17" t="s">
        <v>168</v>
      </c>
      <c r="J12" s="17" t="s">
        <v>169</v>
      </c>
      <c r="K12" s="17" t="s">
        <v>170</v>
      </c>
      <c r="L12" s="25" t="s">
        <v>158</v>
      </c>
      <c r="M12" s="25" t="s">
        <v>171</v>
      </c>
      <c r="N12" s="25" t="s">
        <v>153</v>
      </c>
      <c r="O12" s="25" t="s">
        <v>172</v>
      </c>
      <c r="P12" s="25" t="s">
        <v>159</v>
      </c>
    </row>
    <row r="13" s="1" customFormat="1" ht="19.65" customHeight="1" spans="1:16">
      <c r="A13" s="16"/>
      <c r="B13" s="16"/>
      <c r="C13" s="14"/>
      <c r="D13" s="17"/>
      <c r="E13" s="18"/>
      <c r="F13" s="18"/>
      <c r="G13" s="18"/>
      <c r="H13" s="18"/>
      <c r="I13" s="17" t="s">
        <v>173</v>
      </c>
      <c r="J13" s="17" t="s">
        <v>174</v>
      </c>
      <c r="K13" s="17" t="s">
        <v>175</v>
      </c>
      <c r="L13" s="25" t="s">
        <v>158</v>
      </c>
      <c r="M13" s="25" t="s">
        <v>152</v>
      </c>
      <c r="N13" s="25" t="s">
        <v>153</v>
      </c>
      <c r="O13" s="25" t="s">
        <v>176</v>
      </c>
      <c r="P13" s="25" t="s">
        <v>159</v>
      </c>
    </row>
    <row r="14" s="1" customFormat="1" ht="19.65" customHeight="1" spans="1:16">
      <c r="A14" s="16" t="s">
        <v>177</v>
      </c>
      <c r="B14" s="16" t="s">
        <v>145</v>
      </c>
      <c r="C14" s="14">
        <v>100000</v>
      </c>
      <c r="D14" s="17" t="s">
        <v>178</v>
      </c>
      <c r="E14" s="18"/>
      <c r="F14" s="18" t="s">
        <v>147</v>
      </c>
      <c r="G14" s="18" t="s">
        <v>147</v>
      </c>
      <c r="H14" s="18" t="s">
        <v>147</v>
      </c>
      <c r="I14" s="17" t="s">
        <v>148</v>
      </c>
      <c r="J14" s="17" t="s">
        <v>149</v>
      </c>
      <c r="K14" s="17" t="s">
        <v>150</v>
      </c>
      <c r="L14" s="25" t="s">
        <v>151</v>
      </c>
      <c r="M14" s="25" t="s">
        <v>167</v>
      </c>
      <c r="N14" s="25" t="s">
        <v>153</v>
      </c>
      <c r="O14" s="25" t="s">
        <v>154</v>
      </c>
      <c r="P14" s="25" t="s">
        <v>155</v>
      </c>
    </row>
    <row r="15" s="1" customFormat="1" ht="19.65" customHeight="1" spans="1:16">
      <c r="A15" s="16"/>
      <c r="B15" s="16"/>
      <c r="C15" s="14"/>
      <c r="D15" s="17"/>
      <c r="E15" s="18"/>
      <c r="F15" s="18"/>
      <c r="G15" s="18"/>
      <c r="H15" s="18"/>
      <c r="I15" s="17"/>
      <c r="J15" s="17" t="s">
        <v>156</v>
      </c>
      <c r="K15" s="17" t="s">
        <v>179</v>
      </c>
      <c r="L15" s="25" t="s">
        <v>180</v>
      </c>
      <c r="M15" s="25" t="s">
        <v>181</v>
      </c>
      <c r="N15" s="26" t="s">
        <v>147</v>
      </c>
      <c r="O15" s="25" t="s">
        <v>154</v>
      </c>
      <c r="P15" s="25" t="s">
        <v>159</v>
      </c>
    </row>
    <row r="16" s="1" customFormat="1" ht="19.65" customHeight="1" spans="1:16">
      <c r="A16" s="16"/>
      <c r="B16" s="16"/>
      <c r="C16" s="14"/>
      <c r="D16" s="17"/>
      <c r="E16" s="18"/>
      <c r="F16" s="18"/>
      <c r="G16" s="18"/>
      <c r="H16" s="18"/>
      <c r="I16" s="17"/>
      <c r="J16" s="17" t="s">
        <v>160</v>
      </c>
      <c r="K16" s="17" t="s">
        <v>182</v>
      </c>
      <c r="L16" s="25" t="s">
        <v>151</v>
      </c>
      <c r="M16" s="25" t="s">
        <v>164</v>
      </c>
      <c r="N16" s="25" t="s">
        <v>163</v>
      </c>
      <c r="O16" s="25" t="s">
        <v>164</v>
      </c>
      <c r="P16" s="25" t="s">
        <v>159</v>
      </c>
    </row>
    <row r="17" s="1" customFormat="1" ht="19.65" customHeight="1" spans="1:16">
      <c r="A17" s="16"/>
      <c r="B17" s="16"/>
      <c r="C17" s="14"/>
      <c r="D17" s="17"/>
      <c r="E17" s="18"/>
      <c r="F17" s="18"/>
      <c r="G17" s="18"/>
      <c r="H17" s="18"/>
      <c r="I17" s="17"/>
      <c r="J17" s="17" t="s">
        <v>165</v>
      </c>
      <c r="K17" s="17" t="s">
        <v>183</v>
      </c>
      <c r="L17" s="25" t="s">
        <v>158</v>
      </c>
      <c r="M17" s="25" t="s">
        <v>184</v>
      </c>
      <c r="N17" s="25" t="s">
        <v>153</v>
      </c>
      <c r="O17" s="25" t="s">
        <v>154</v>
      </c>
      <c r="P17" s="25" t="s">
        <v>159</v>
      </c>
    </row>
    <row r="18" s="1" customFormat="1" ht="31.4" customHeight="1" spans="1:16">
      <c r="A18" s="16"/>
      <c r="B18" s="16"/>
      <c r="C18" s="14"/>
      <c r="D18" s="17"/>
      <c r="E18" s="18"/>
      <c r="F18" s="18"/>
      <c r="G18" s="18"/>
      <c r="H18" s="18"/>
      <c r="I18" s="17" t="s">
        <v>168</v>
      </c>
      <c r="J18" s="17" t="s">
        <v>169</v>
      </c>
      <c r="K18" s="17" t="s">
        <v>170</v>
      </c>
      <c r="L18" s="25" t="s">
        <v>158</v>
      </c>
      <c r="M18" s="25" t="s">
        <v>185</v>
      </c>
      <c r="N18" s="25" t="s">
        <v>153</v>
      </c>
      <c r="O18" s="25" t="s">
        <v>172</v>
      </c>
      <c r="P18" s="25" t="s">
        <v>159</v>
      </c>
    </row>
    <row r="19" s="1" customFormat="1" ht="19.65" customHeight="1" spans="1:16">
      <c r="A19" s="16"/>
      <c r="B19" s="16"/>
      <c r="C19" s="14"/>
      <c r="D19" s="17"/>
      <c r="E19" s="18"/>
      <c r="F19" s="18"/>
      <c r="G19" s="18"/>
      <c r="H19" s="18"/>
      <c r="I19" s="17" t="s">
        <v>173</v>
      </c>
      <c r="J19" s="17" t="s">
        <v>174</v>
      </c>
      <c r="K19" s="17" t="s">
        <v>186</v>
      </c>
      <c r="L19" s="25" t="s">
        <v>158</v>
      </c>
      <c r="M19" s="25" t="s">
        <v>152</v>
      </c>
      <c r="N19" s="25" t="s">
        <v>153</v>
      </c>
      <c r="O19" s="25" t="s">
        <v>176</v>
      </c>
      <c r="P19" s="25" t="s">
        <v>159</v>
      </c>
    </row>
    <row r="20" s="1" customFormat="1" ht="19.65" customHeight="1" spans="1:16">
      <c r="A20" s="16" t="s">
        <v>187</v>
      </c>
      <c r="B20" s="16" t="s">
        <v>145</v>
      </c>
      <c r="C20" s="14">
        <v>380000</v>
      </c>
      <c r="D20" s="17" t="s">
        <v>188</v>
      </c>
      <c r="E20" s="18"/>
      <c r="F20" s="18" t="s">
        <v>147</v>
      </c>
      <c r="G20" s="18" t="s">
        <v>147</v>
      </c>
      <c r="H20" s="18" t="s">
        <v>147</v>
      </c>
      <c r="I20" s="17" t="s">
        <v>148</v>
      </c>
      <c r="J20" s="17" t="s">
        <v>149</v>
      </c>
      <c r="K20" s="17" t="s">
        <v>150</v>
      </c>
      <c r="L20" s="25" t="s">
        <v>151</v>
      </c>
      <c r="M20" s="25" t="s">
        <v>152</v>
      </c>
      <c r="N20" s="25" t="s">
        <v>153</v>
      </c>
      <c r="O20" s="25" t="s">
        <v>189</v>
      </c>
      <c r="P20" s="25" t="s">
        <v>155</v>
      </c>
    </row>
    <row r="21" s="1" customFormat="1" ht="19.65" customHeight="1" spans="1:16">
      <c r="A21" s="16"/>
      <c r="B21" s="16"/>
      <c r="C21" s="14"/>
      <c r="D21" s="17"/>
      <c r="E21" s="18"/>
      <c r="F21" s="18"/>
      <c r="G21" s="18"/>
      <c r="H21" s="18"/>
      <c r="I21" s="17"/>
      <c r="J21" s="17" t="s">
        <v>156</v>
      </c>
      <c r="K21" s="17" t="s">
        <v>190</v>
      </c>
      <c r="L21" s="25" t="s">
        <v>158</v>
      </c>
      <c r="M21" s="25" t="s">
        <v>191</v>
      </c>
      <c r="N21" s="25" t="s">
        <v>153</v>
      </c>
      <c r="O21" s="25" t="s">
        <v>154</v>
      </c>
      <c r="P21" s="25" t="s">
        <v>159</v>
      </c>
    </row>
    <row r="22" s="1" customFormat="1" ht="19.65" customHeight="1" spans="1:16">
      <c r="A22" s="16"/>
      <c r="B22" s="16"/>
      <c r="C22" s="14"/>
      <c r="D22" s="17"/>
      <c r="E22" s="18"/>
      <c r="F22" s="18"/>
      <c r="G22" s="18"/>
      <c r="H22" s="18"/>
      <c r="I22" s="17"/>
      <c r="J22" s="17" t="s">
        <v>160</v>
      </c>
      <c r="K22" s="17" t="s">
        <v>192</v>
      </c>
      <c r="L22" s="25" t="s">
        <v>158</v>
      </c>
      <c r="M22" s="25" t="s">
        <v>193</v>
      </c>
      <c r="N22" s="25" t="s">
        <v>194</v>
      </c>
      <c r="O22" s="25" t="s">
        <v>164</v>
      </c>
      <c r="P22" s="25" t="s">
        <v>159</v>
      </c>
    </row>
    <row r="23" s="1" customFormat="1" ht="19.65" customHeight="1" spans="1:16">
      <c r="A23" s="16"/>
      <c r="B23" s="16"/>
      <c r="C23" s="14"/>
      <c r="D23" s="17"/>
      <c r="E23" s="18"/>
      <c r="F23" s="18"/>
      <c r="G23" s="18"/>
      <c r="H23" s="18"/>
      <c r="I23" s="17"/>
      <c r="J23" s="17" t="s">
        <v>165</v>
      </c>
      <c r="K23" s="17" t="s">
        <v>195</v>
      </c>
      <c r="L23" s="25" t="s">
        <v>158</v>
      </c>
      <c r="M23" s="25" t="s">
        <v>185</v>
      </c>
      <c r="N23" s="25" t="s">
        <v>153</v>
      </c>
      <c r="O23" s="25" t="s">
        <v>172</v>
      </c>
      <c r="P23" s="25" t="s">
        <v>159</v>
      </c>
    </row>
    <row r="24" s="1" customFormat="1" ht="31.4" customHeight="1" spans="1:16">
      <c r="A24" s="16"/>
      <c r="B24" s="16"/>
      <c r="C24" s="14"/>
      <c r="D24" s="17"/>
      <c r="E24" s="18"/>
      <c r="F24" s="18"/>
      <c r="G24" s="18"/>
      <c r="H24" s="18"/>
      <c r="I24" s="17" t="s">
        <v>168</v>
      </c>
      <c r="J24" s="17" t="s">
        <v>169</v>
      </c>
      <c r="K24" s="17" t="s">
        <v>170</v>
      </c>
      <c r="L24" s="25" t="s">
        <v>158</v>
      </c>
      <c r="M24" s="25" t="s">
        <v>171</v>
      </c>
      <c r="N24" s="25" t="s">
        <v>153</v>
      </c>
      <c r="O24" s="25" t="s">
        <v>172</v>
      </c>
      <c r="P24" s="25" t="s">
        <v>159</v>
      </c>
    </row>
    <row r="25" s="1" customFormat="1" ht="19.65" customHeight="1" spans="1:16">
      <c r="A25" s="16"/>
      <c r="B25" s="16"/>
      <c r="C25" s="14"/>
      <c r="D25" s="17"/>
      <c r="E25" s="18"/>
      <c r="F25" s="18"/>
      <c r="G25" s="18"/>
      <c r="H25" s="18"/>
      <c r="I25" s="17" t="s">
        <v>173</v>
      </c>
      <c r="J25" s="17" t="s">
        <v>174</v>
      </c>
      <c r="K25" s="17" t="s">
        <v>196</v>
      </c>
      <c r="L25" s="25" t="s">
        <v>158</v>
      </c>
      <c r="M25" s="25" t="s">
        <v>152</v>
      </c>
      <c r="N25" s="25" t="s">
        <v>153</v>
      </c>
      <c r="O25" s="25" t="s">
        <v>176</v>
      </c>
      <c r="P25" s="25" t="s">
        <v>159</v>
      </c>
    </row>
    <row r="26" s="1" customFormat="1" ht="19.65" customHeight="1" spans="1:16">
      <c r="A26" s="16" t="s">
        <v>197</v>
      </c>
      <c r="B26" s="16" t="s">
        <v>145</v>
      </c>
      <c r="C26" s="14">
        <v>1200000</v>
      </c>
      <c r="D26" s="17" t="s">
        <v>198</v>
      </c>
      <c r="E26" s="18"/>
      <c r="F26" s="18" t="s">
        <v>147</v>
      </c>
      <c r="G26" s="18" t="s">
        <v>147</v>
      </c>
      <c r="H26" s="18" t="s">
        <v>147</v>
      </c>
      <c r="I26" s="17" t="s">
        <v>148</v>
      </c>
      <c r="J26" s="17" t="s">
        <v>149</v>
      </c>
      <c r="K26" s="17" t="s">
        <v>150</v>
      </c>
      <c r="L26" s="25" t="s">
        <v>151</v>
      </c>
      <c r="M26" s="25" t="s">
        <v>152</v>
      </c>
      <c r="N26" s="25" t="s">
        <v>153</v>
      </c>
      <c r="O26" s="25" t="s">
        <v>172</v>
      </c>
      <c r="P26" s="25" t="s">
        <v>155</v>
      </c>
    </row>
    <row r="27" s="1" customFormat="1" ht="19.65" customHeight="1" spans="1:16">
      <c r="A27" s="16"/>
      <c r="B27" s="16"/>
      <c r="C27" s="14"/>
      <c r="D27" s="17"/>
      <c r="E27" s="18"/>
      <c r="F27" s="18"/>
      <c r="G27" s="18"/>
      <c r="H27" s="18"/>
      <c r="I27" s="17"/>
      <c r="J27" s="17" t="s">
        <v>156</v>
      </c>
      <c r="K27" s="17" t="s">
        <v>157</v>
      </c>
      <c r="L27" s="25" t="s">
        <v>158</v>
      </c>
      <c r="M27" s="25" t="s">
        <v>152</v>
      </c>
      <c r="N27" s="25" t="s">
        <v>153</v>
      </c>
      <c r="O27" s="25" t="s">
        <v>154</v>
      </c>
      <c r="P27" s="25" t="s">
        <v>159</v>
      </c>
    </row>
    <row r="28" s="1" customFormat="1" ht="19.65" customHeight="1" spans="1:16">
      <c r="A28" s="16"/>
      <c r="B28" s="16"/>
      <c r="C28" s="14"/>
      <c r="D28" s="17"/>
      <c r="E28" s="18"/>
      <c r="F28" s="18"/>
      <c r="G28" s="18"/>
      <c r="H28" s="18"/>
      <c r="I28" s="17"/>
      <c r="J28" s="17" t="s">
        <v>160</v>
      </c>
      <c r="K28" s="17" t="s">
        <v>199</v>
      </c>
      <c r="L28" s="25" t="s">
        <v>158</v>
      </c>
      <c r="M28" s="25" t="s">
        <v>152</v>
      </c>
      <c r="N28" s="25" t="s">
        <v>153</v>
      </c>
      <c r="O28" s="25" t="s">
        <v>172</v>
      </c>
      <c r="P28" s="25" t="s">
        <v>159</v>
      </c>
    </row>
    <row r="29" s="1" customFormat="1" ht="19.65" customHeight="1" spans="1:16">
      <c r="A29" s="16"/>
      <c r="B29" s="16"/>
      <c r="C29" s="14"/>
      <c r="D29" s="17"/>
      <c r="E29" s="18"/>
      <c r="F29" s="18"/>
      <c r="G29" s="18"/>
      <c r="H29" s="18"/>
      <c r="I29" s="17"/>
      <c r="J29" s="17" t="s">
        <v>165</v>
      </c>
      <c r="K29" s="17" t="s">
        <v>166</v>
      </c>
      <c r="L29" s="25" t="s">
        <v>158</v>
      </c>
      <c r="M29" s="25" t="s">
        <v>200</v>
      </c>
      <c r="N29" s="25" t="s">
        <v>153</v>
      </c>
      <c r="O29" s="25" t="s">
        <v>154</v>
      </c>
      <c r="P29" s="25" t="s">
        <v>159</v>
      </c>
    </row>
    <row r="30" s="1" customFormat="1" ht="31.4" customHeight="1" spans="1:16">
      <c r="A30" s="16"/>
      <c r="B30" s="16"/>
      <c r="C30" s="14"/>
      <c r="D30" s="17"/>
      <c r="E30" s="18"/>
      <c r="F30" s="18"/>
      <c r="G30" s="18"/>
      <c r="H30" s="18"/>
      <c r="I30" s="17" t="s">
        <v>168</v>
      </c>
      <c r="J30" s="17" t="s">
        <v>169</v>
      </c>
      <c r="K30" s="17" t="s">
        <v>170</v>
      </c>
      <c r="L30" s="25" t="s">
        <v>158</v>
      </c>
      <c r="M30" s="25" t="s">
        <v>185</v>
      </c>
      <c r="N30" s="25" t="s">
        <v>153</v>
      </c>
      <c r="O30" s="25" t="s">
        <v>172</v>
      </c>
      <c r="P30" s="25" t="s">
        <v>159</v>
      </c>
    </row>
    <row r="31" s="1" customFormat="1" ht="19.65" customHeight="1" spans="1:16">
      <c r="A31" s="16"/>
      <c r="B31" s="16"/>
      <c r="C31" s="14"/>
      <c r="D31" s="17"/>
      <c r="E31" s="18"/>
      <c r="F31" s="18"/>
      <c r="G31" s="18"/>
      <c r="H31" s="18"/>
      <c r="I31" s="17" t="s">
        <v>173</v>
      </c>
      <c r="J31" s="17" t="s">
        <v>174</v>
      </c>
      <c r="K31" s="17" t="s">
        <v>175</v>
      </c>
      <c r="L31" s="25" t="s">
        <v>158</v>
      </c>
      <c r="M31" s="25" t="s">
        <v>152</v>
      </c>
      <c r="N31" s="25" t="s">
        <v>153</v>
      </c>
      <c r="O31" s="25" t="s">
        <v>176</v>
      </c>
      <c r="P31" s="25" t="s">
        <v>159</v>
      </c>
    </row>
    <row r="32" s="1" customFormat="1" ht="90" customHeight="1" spans="1:16">
      <c r="A32" s="16" t="s">
        <v>201</v>
      </c>
      <c r="B32" s="16" t="s">
        <v>145</v>
      </c>
      <c r="C32" s="14">
        <v>5000000</v>
      </c>
      <c r="D32" s="18" t="s">
        <v>147</v>
      </c>
      <c r="E32" s="17" t="s">
        <v>202</v>
      </c>
      <c r="F32" s="18" t="s">
        <v>147</v>
      </c>
      <c r="G32" s="18" t="s">
        <v>147</v>
      </c>
      <c r="H32" s="18" t="s">
        <v>147</v>
      </c>
      <c r="I32" s="17" t="s">
        <v>148</v>
      </c>
      <c r="J32" s="17" t="s">
        <v>149</v>
      </c>
      <c r="K32" s="17" t="s">
        <v>150</v>
      </c>
      <c r="L32" s="25" t="s">
        <v>151</v>
      </c>
      <c r="M32" s="25" t="s">
        <v>152</v>
      </c>
      <c r="N32" s="25" t="s">
        <v>153</v>
      </c>
      <c r="O32" s="25" t="s">
        <v>154</v>
      </c>
      <c r="P32" s="25" t="s">
        <v>155</v>
      </c>
    </row>
  </sheetData>
  <mergeCells count="49">
    <mergeCell ref="A2:K2"/>
    <mergeCell ref="D4:H4"/>
    <mergeCell ref="A4:A5"/>
    <mergeCell ref="A8:A13"/>
    <mergeCell ref="A14:A19"/>
    <mergeCell ref="A20:A25"/>
    <mergeCell ref="A26:A31"/>
    <mergeCell ref="B4:B5"/>
    <mergeCell ref="B8:B13"/>
    <mergeCell ref="B14:B19"/>
    <mergeCell ref="B20:B25"/>
    <mergeCell ref="B26:B31"/>
    <mergeCell ref="C4:C5"/>
    <mergeCell ref="C8:C13"/>
    <mergeCell ref="C14:C19"/>
    <mergeCell ref="C20:C25"/>
    <mergeCell ref="C26:C31"/>
    <mergeCell ref="D8:D13"/>
    <mergeCell ref="D14:D19"/>
    <mergeCell ref="D20:D25"/>
    <mergeCell ref="D26:D31"/>
    <mergeCell ref="E8:E13"/>
    <mergeCell ref="E14:E19"/>
    <mergeCell ref="E20:E25"/>
    <mergeCell ref="E26:E31"/>
    <mergeCell ref="F8:F13"/>
    <mergeCell ref="F14:F19"/>
    <mergeCell ref="F20:F25"/>
    <mergeCell ref="F26:F31"/>
    <mergeCell ref="G8:G13"/>
    <mergeCell ref="G14:G19"/>
    <mergeCell ref="G20:G25"/>
    <mergeCell ref="G26:G31"/>
    <mergeCell ref="H8:H13"/>
    <mergeCell ref="H14:H19"/>
    <mergeCell ref="H20:H25"/>
    <mergeCell ref="H26:H31"/>
    <mergeCell ref="I4:I5"/>
    <mergeCell ref="I8:I11"/>
    <mergeCell ref="I14:I17"/>
    <mergeCell ref="I20:I23"/>
    <mergeCell ref="I26:I29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333333333333" right="0.629861111111111" top="0.393055555555556" bottom="0.590277777777778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workbookViewId="0">
      <selection activeCell="D13" sqref="D13"/>
    </sheetView>
  </sheetViews>
  <sheetFormatPr defaultColWidth="15.625" defaultRowHeight="24.95" customHeight="1" outlineLevelCol="4"/>
  <cols>
    <col min="1" max="1" width="15.625" style="60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28" t="s">
        <v>45</v>
      </c>
      <c r="B2" s="28"/>
      <c r="C2" s="28"/>
      <c r="D2" s="28"/>
      <c r="E2" s="28"/>
    </row>
    <row r="3" customHeight="1" spans="1:5">
      <c r="A3" s="29" t="s">
        <v>2</v>
      </c>
      <c r="B3" s="28"/>
      <c r="C3" s="28"/>
      <c r="D3" s="28"/>
      <c r="E3" s="39" t="s">
        <v>3</v>
      </c>
    </row>
    <row r="4" customHeight="1" spans="1:5">
      <c r="A4" s="34" t="s">
        <v>46</v>
      </c>
      <c r="B4" s="34"/>
      <c r="C4" s="34" t="s">
        <v>47</v>
      </c>
      <c r="D4" s="34"/>
      <c r="E4" s="34"/>
    </row>
    <row r="5" s="38" customFormat="1" customHeight="1" spans="1:5">
      <c r="A5" s="34" t="s">
        <v>48</v>
      </c>
      <c r="B5" s="34" t="s">
        <v>49</v>
      </c>
      <c r="C5" s="34" t="s">
        <v>50</v>
      </c>
      <c r="D5" s="34" t="s">
        <v>51</v>
      </c>
      <c r="E5" s="34" t="s">
        <v>52</v>
      </c>
    </row>
    <row r="6" s="38" customFormat="1" ht="32" customHeight="1" spans="1:5">
      <c r="A6" s="35">
        <v>2010801</v>
      </c>
      <c r="B6" s="35" t="s">
        <v>53</v>
      </c>
      <c r="C6" s="36">
        <v>3515546.6</v>
      </c>
      <c r="D6" s="36">
        <v>3515546.6</v>
      </c>
      <c r="E6" s="36"/>
    </row>
    <row r="7" s="38" customFormat="1" ht="32" customHeight="1" spans="1:5">
      <c r="A7" s="35">
        <v>2010802</v>
      </c>
      <c r="B7" s="35" t="s">
        <v>54</v>
      </c>
      <c r="C7" s="36">
        <v>1580000</v>
      </c>
      <c r="D7" s="36"/>
      <c r="E7" s="36">
        <v>1580000</v>
      </c>
    </row>
    <row r="8" s="38" customFormat="1" ht="32" customHeight="1" spans="1:5">
      <c r="A8" s="35">
        <v>2010804</v>
      </c>
      <c r="B8" s="35" t="s">
        <v>55</v>
      </c>
      <c r="C8" s="36">
        <v>600000</v>
      </c>
      <c r="D8" s="36"/>
      <c r="E8" s="36">
        <v>600000</v>
      </c>
    </row>
    <row r="9" s="38" customFormat="1" ht="32" customHeight="1" spans="1:5">
      <c r="A9" s="35">
        <v>2069999</v>
      </c>
      <c r="B9" s="35" t="s">
        <v>56</v>
      </c>
      <c r="C9" s="36">
        <v>100000</v>
      </c>
      <c r="D9" s="36"/>
      <c r="E9" s="36">
        <v>100000</v>
      </c>
    </row>
    <row r="10" ht="32" customHeight="1" spans="1:5">
      <c r="A10" s="35">
        <v>2080505</v>
      </c>
      <c r="B10" s="35" t="s">
        <v>57</v>
      </c>
      <c r="C10" s="36">
        <v>409888.2</v>
      </c>
      <c r="D10" s="36">
        <v>409888.2</v>
      </c>
      <c r="E10" s="36"/>
    </row>
    <row r="11" ht="32" customHeight="1" spans="1:5">
      <c r="A11" s="35">
        <v>2101101</v>
      </c>
      <c r="B11" s="35" t="s">
        <v>58</v>
      </c>
      <c r="C11" s="36">
        <v>217753.1</v>
      </c>
      <c r="D11" s="36">
        <v>217753.1</v>
      </c>
      <c r="E11" s="36"/>
    </row>
    <row r="12" ht="32" customHeight="1" spans="1:5">
      <c r="A12" s="35">
        <v>2101103</v>
      </c>
      <c r="B12" s="35" t="s">
        <v>59</v>
      </c>
      <c r="C12" s="36">
        <v>286678.1</v>
      </c>
      <c r="D12" s="36">
        <v>286678.1</v>
      </c>
      <c r="E12" s="36"/>
    </row>
    <row r="13" ht="32" customHeight="1" spans="1:5">
      <c r="A13" s="35">
        <v>2210201</v>
      </c>
      <c r="B13" s="35" t="s">
        <v>60</v>
      </c>
      <c r="C13" s="36">
        <v>344013.7</v>
      </c>
      <c r="D13" s="36">
        <v>344013.7</v>
      </c>
      <c r="E13" s="36"/>
    </row>
    <row r="14" ht="32" customHeight="1" spans="1:5">
      <c r="A14" s="35"/>
      <c r="B14" s="35"/>
      <c r="C14" s="36"/>
      <c r="D14" s="36"/>
      <c r="E14" s="36"/>
    </row>
    <row r="15" ht="30" customHeight="1" spans="1:5">
      <c r="A15" s="34" t="s">
        <v>8</v>
      </c>
      <c r="B15" s="34"/>
      <c r="C15" s="36">
        <f>SUM(C6:C13)</f>
        <v>7053879.7</v>
      </c>
      <c r="D15" s="36">
        <f>SUM(D6:D13)</f>
        <v>4773879.7</v>
      </c>
      <c r="E15" s="36">
        <f>SUM(E7:E13)</f>
        <v>2280000</v>
      </c>
    </row>
  </sheetData>
  <mergeCells count="4">
    <mergeCell ref="A2:E2"/>
    <mergeCell ref="A4:B4"/>
    <mergeCell ref="C4:E4"/>
    <mergeCell ref="A15:B1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 tint="-0.25"/>
  </sheetPr>
  <dimension ref="A1:E21"/>
  <sheetViews>
    <sheetView topLeftCell="A7" workbookViewId="0">
      <selection activeCell="C21" sqref="C21"/>
    </sheetView>
  </sheetViews>
  <sheetFormatPr defaultColWidth="15.625" defaultRowHeight="24.95" customHeight="1" outlineLevelCol="4"/>
  <cols>
    <col min="1" max="1" width="18.25" style="60" customWidth="1"/>
    <col min="2" max="2" width="30.75" customWidth="1"/>
    <col min="3" max="4" width="16"/>
  </cols>
  <sheetData>
    <row r="1" customHeight="1" spans="1:1">
      <c r="A1" t="s">
        <v>61</v>
      </c>
    </row>
    <row r="2" customHeight="1" spans="1:5">
      <c r="A2" s="28" t="s">
        <v>62</v>
      </c>
      <c r="B2" s="28"/>
      <c r="C2" s="28"/>
      <c r="D2" s="28"/>
      <c r="E2" s="28"/>
    </row>
    <row r="3" customHeight="1" spans="1:5">
      <c r="A3" s="29" t="s">
        <v>2</v>
      </c>
      <c r="E3" s="39" t="s">
        <v>3</v>
      </c>
    </row>
    <row r="4" ht="29" customHeight="1" spans="1:5">
      <c r="A4" s="64" t="s">
        <v>63</v>
      </c>
      <c r="B4" s="64"/>
      <c r="C4" s="64" t="s">
        <v>64</v>
      </c>
      <c r="D4" s="64"/>
      <c r="E4" s="64"/>
    </row>
    <row r="5" s="38" customFormat="1" ht="29" customHeight="1" spans="1:5">
      <c r="A5" s="65" t="s">
        <v>48</v>
      </c>
      <c r="B5" s="65" t="s">
        <v>49</v>
      </c>
      <c r="C5" s="65" t="s">
        <v>8</v>
      </c>
      <c r="D5" s="65" t="s">
        <v>65</v>
      </c>
      <c r="E5" s="65" t="s">
        <v>66</v>
      </c>
    </row>
    <row r="6" ht="29" customHeight="1" spans="1:5">
      <c r="A6" s="66">
        <v>30101</v>
      </c>
      <c r="B6" s="67" t="s">
        <v>67</v>
      </c>
      <c r="C6" s="68">
        <v>1166676</v>
      </c>
      <c r="D6" s="68">
        <v>1166676</v>
      </c>
      <c r="E6" s="68"/>
    </row>
    <row r="7" ht="29" customHeight="1" spans="1:5">
      <c r="A7" s="66">
        <v>30102</v>
      </c>
      <c r="B7" s="67" t="s">
        <v>68</v>
      </c>
      <c r="C7" s="68">
        <v>1337460</v>
      </c>
      <c r="D7" s="68">
        <v>1337460</v>
      </c>
      <c r="E7" s="68"/>
    </row>
    <row r="8" ht="29" customHeight="1" spans="1:5">
      <c r="A8" s="66">
        <v>30103</v>
      </c>
      <c r="B8" s="67" t="s">
        <v>69</v>
      </c>
      <c r="C8" s="68">
        <v>92045</v>
      </c>
      <c r="D8" s="68">
        <v>92045</v>
      </c>
      <c r="E8" s="68"/>
    </row>
    <row r="9" ht="29" customHeight="1" spans="1:5">
      <c r="A9" s="66">
        <v>30107</v>
      </c>
      <c r="B9" s="67" t="s">
        <v>70</v>
      </c>
      <c r="C9" s="68">
        <v>227760</v>
      </c>
      <c r="D9" s="68">
        <v>227760</v>
      </c>
      <c r="E9" s="68"/>
    </row>
    <row r="10" ht="29" customHeight="1" spans="1:5">
      <c r="A10" s="66">
        <v>30108</v>
      </c>
      <c r="B10" s="67" t="s">
        <v>71</v>
      </c>
      <c r="C10" s="68">
        <v>409888.2</v>
      </c>
      <c r="D10" s="68">
        <v>409888.2</v>
      </c>
      <c r="E10" s="68"/>
    </row>
    <row r="11" ht="29" customHeight="1" spans="1:5">
      <c r="A11" s="66">
        <v>30110</v>
      </c>
      <c r="B11" s="67" t="s">
        <v>72</v>
      </c>
      <c r="C11" s="68">
        <v>217753.1</v>
      </c>
      <c r="D11" s="68">
        <v>217753.1</v>
      </c>
      <c r="E11" s="68"/>
    </row>
    <row r="12" ht="29" customHeight="1" spans="1:5">
      <c r="A12" s="66">
        <v>30111</v>
      </c>
      <c r="B12" s="67" t="s">
        <v>73</v>
      </c>
      <c r="C12" s="68">
        <v>286678.1</v>
      </c>
      <c r="D12" s="68">
        <v>286678.1</v>
      </c>
      <c r="E12" s="68"/>
    </row>
    <row r="13" ht="29" customHeight="1" spans="1:5">
      <c r="A13" s="66">
        <v>30112</v>
      </c>
      <c r="B13" s="67" t="s">
        <v>74</v>
      </c>
      <c r="C13" s="68">
        <v>15370.8</v>
      </c>
      <c r="D13" s="68">
        <v>15370.8</v>
      </c>
      <c r="E13" s="68"/>
    </row>
    <row r="14" ht="29" customHeight="1" spans="1:5">
      <c r="A14" s="66">
        <v>30113</v>
      </c>
      <c r="B14" s="67" t="s">
        <v>60</v>
      </c>
      <c r="C14" s="68">
        <v>344013.7</v>
      </c>
      <c r="D14" s="68">
        <v>344013.7</v>
      </c>
      <c r="E14" s="68"/>
    </row>
    <row r="15" ht="29" customHeight="1" spans="1:5">
      <c r="A15" s="66">
        <v>30201</v>
      </c>
      <c r="B15" s="67" t="s">
        <v>75</v>
      </c>
      <c r="C15" s="69">
        <v>352052</v>
      </c>
      <c r="D15" s="2"/>
      <c r="E15" s="69">
        <v>352052</v>
      </c>
    </row>
    <row r="16" ht="29" customHeight="1" spans="1:5">
      <c r="A16" s="66">
        <v>30207</v>
      </c>
      <c r="B16" s="67" t="s">
        <v>76</v>
      </c>
      <c r="C16" s="70">
        <v>45360</v>
      </c>
      <c r="D16" s="70">
        <v>45360</v>
      </c>
      <c r="E16" s="68"/>
    </row>
    <row r="17" ht="29" customHeight="1" spans="1:5">
      <c r="A17" s="66">
        <v>30228</v>
      </c>
      <c r="B17" s="67" t="s">
        <v>77</v>
      </c>
      <c r="C17" s="71">
        <v>57335.6</v>
      </c>
      <c r="D17" s="72"/>
      <c r="E17" s="71">
        <v>57335.6</v>
      </c>
    </row>
    <row r="18" ht="29" customHeight="1" spans="1:5">
      <c r="A18" s="66">
        <v>30229</v>
      </c>
      <c r="B18" s="67" t="s">
        <v>78</v>
      </c>
      <c r="C18" s="71">
        <v>967.2</v>
      </c>
      <c r="D18" s="72"/>
      <c r="E18" s="71">
        <v>967.2</v>
      </c>
    </row>
    <row r="19" ht="29" customHeight="1" spans="1:5">
      <c r="A19" s="66">
        <v>30231</v>
      </c>
      <c r="B19" s="67" t="s">
        <v>79</v>
      </c>
      <c r="C19" s="71">
        <v>26000</v>
      </c>
      <c r="D19" s="72"/>
      <c r="E19" s="71">
        <v>26000</v>
      </c>
    </row>
    <row r="20" ht="29" customHeight="1" spans="1:5">
      <c r="A20" s="66">
        <v>30239</v>
      </c>
      <c r="B20" s="67" t="s">
        <v>80</v>
      </c>
      <c r="C20" s="73">
        <v>194520</v>
      </c>
      <c r="D20" s="73"/>
      <c r="E20" s="68">
        <v>194520</v>
      </c>
    </row>
    <row r="21" ht="29" customHeight="1" spans="1:5">
      <c r="A21" s="65" t="s">
        <v>8</v>
      </c>
      <c r="B21" s="65"/>
      <c r="C21" s="68">
        <f>SUM(C6:C20)</f>
        <v>4773879.7</v>
      </c>
      <c r="D21" s="68">
        <f>SUM(D6:D20)</f>
        <v>4143004.9</v>
      </c>
      <c r="E21" s="68">
        <f>SUM(E6:E20)</f>
        <v>630874.8</v>
      </c>
    </row>
  </sheetData>
  <mergeCells count="4">
    <mergeCell ref="A2:E2"/>
    <mergeCell ref="A4:B4"/>
    <mergeCell ref="C4:E4"/>
    <mergeCell ref="A21:B21"/>
  </mergeCells>
  <printOptions horizontalCentered="1"/>
  <pageMargins left="0.707638888888889" right="0.707638888888889" top="0.747916666666667" bottom="0.747916666666667" header="0.313888888888889" footer="0.313888888888889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L7" sqref="L7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81</v>
      </c>
    </row>
    <row r="2" ht="34.5" customHeight="1" spans="1:12">
      <c r="A2" s="28" t="s">
        <v>82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customHeight="1" spans="1:12">
      <c r="A3" s="29" t="s">
        <v>2</v>
      </c>
      <c r="L3" s="39" t="s">
        <v>3</v>
      </c>
    </row>
    <row r="4" ht="29.25" customHeight="1" spans="1:12">
      <c r="A4" s="34" t="s">
        <v>83</v>
      </c>
      <c r="B4" s="34"/>
      <c r="C4" s="34"/>
      <c r="D4" s="34"/>
      <c r="E4" s="34"/>
      <c r="F4" s="34"/>
      <c r="G4" s="34" t="s">
        <v>47</v>
      </c>
      <c r="H4" s="34"/>
      <c r="I4" s="34"/>
      <c r="J4" s="34"/>
      <c r="K4" s="34"/>
      <c r="L4" s="34"/>
    </row>
    <row r="5" s="57" customFormat="1" customHeight="1" spans="1:12">
      <c r="A5" s="59" t="s">
        <v>8</v>
      </c>
      <c r="B5" s="59" t="s">
        <v>84</v>
      </c>
      <c r="C5" s="59" t="s">
        <v>85</v>
      </c>
      <c r="D5" s="59"/>
      <c r="E5" s="59"/>
      <c r="F5" s="59" t="s">
        <v>86</v>
      </c>
      <c r="G5" s="59" t="s">
        <v>8</v>
      </c>
      <c r="H5" s="59" t="s">
        <v>84</v>
      </c>
      <c r="I5" s="59" t="s">
        <v>85</v>
      </c>
      <c r="J5" s="59"/>
      <c r="K5" s="59"/>
      <c r="L5" s="59" t="s">
        <v>86</v>
      </c>
    </row>
    <row r="6" s="57" customFormat="1" customHeight="1" spans="1:12">
      <c r="A6" s="59"/>
      <c r="B6" s="59"/>
      <c r="C6" s="59" t="s">
        <v>50</v>
      </c>
      <c r="D6" s="59" t="s">
        <v>87</v>
      </c>
      <c r="E6" s="59" t="s">
        <v>88</v>
      </c>
      <c r="F6" s="59"/>
      <c r="G6" s="59"/>
      <c r="H6" s="59"/>
      <c r="I6" s="59" t="s">
        <v>50</v>
      </c>
      <c r="J6" s="59" t="s">
        <v>87</v>
      </c>
      <c r="K6" s="59" t="s">
        <v>88</v>
      </c>
      <c r="L6" s="59"/>
    </row>
    <row r="7" ht="39" customHeight="1" spans="1:12">
      <c r="A7" s="36">
        <v>141000</v>
      </c>
      <c r="B7" s="36">
        <v>0</v>
      </c>
      <c r="C7" s="36">
        <v>88000</v>
      </c>
      <c r="D7" s="36">
        <v>0</v>
      </c>
      <c r="E7" s="36">
        <v>88000</v>
      </c>
      <c r="F7" s="36">
        <v>53000</v>
      </c>
      <c r="G7" s="36">
        <f>H7+I7+L7</f>
        <v>136770</v>
      </c>
      <c r="H7" s="36">
        <v>0</v>
      </c>
      <c r="I7" s="36">
        <f>J7+K7</f>
        <v>85360</v>
      </c>
      <c r="J7" s="36">
        <v>0</v>
      </c>
      <c r="K7" s="36">
        <f>88000*0.97</f>
        <v>85360</v>
      </c>
      <c r="L7" s="36">
        <f>53000*0.97</f>
        <v>51410</v>
      </c>
    </row>
    <row r="8" ht="40.5" customHeight="1" spans="1:1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customHeight="1" spans="1:1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ht="26.25" customHeight="1" spans="1:1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B14" sqref="B14"/>
    </sheetView>
  </sheetViews>
  <sheetFormatPr defaultColWidth="15.625" defaultRowHeight="24.95" customHeight="1" outlineLevelCol="4"/>
  <cols>
    <col min="1" max="1" width="12.5" style="60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89</v>
      </c>
    </row>
    <row r="2" s="61" customFormat="1" ht="47.25" customHeight="1" spans="1:5">
      <c r="A2" s="28" t="s">
        <v>90</v>
      </c>
      <c r="B2" s="28"/>
      <c r="C2" s="28"/>
      <c r="D2" s="28"/>
      <c r="E2" s="28"/>
    </row>
    <row r="3" customHeight="1" spans="1:5">
      <c r="A3" s="29" t="s">
        <v>2</v>
      </c>
      <c r="E3" s="39" t="s">
        <v>3</v>
      </c>
    </row>
    <row r="4" customHeight="1" spans="1:5">
      <c r="A4" s="34" t="s">
        <v>46</v>
      </c>
      <c r="B4" s="34"/>
      <c r="C4" s="34" t="s">
        <v>47</v>
      </c>
      <c r="D4" s="34"/>
      <c r="E4" s="34"/>
    </row>
    <row r="5" s="38" customFormat="1" customHeight="1" spans="1:5">
      <c r="A5" s="34" t="s">
        <v>48</v>
      </c>
      <c r="B5" s="34" t="s">
        <v>49</v>
      </c>
      <c r="C5" s="34" t="s">
        <v>50</v>
      </c>
      <c r="D5" s="34" t="s">
        <v>51</v>
      </c>
      <c r="E5" s="34" t="s">
        <v>52</v>
      </c>
    </row>
    <row r="6" s="38" customFormat="1" customHeight="1" spans="1:5">
      <c r="A6" s="62">
        <v>2120899</v>
      </c>
      <c r="B6" s="63" t="s">
        <v>91</v>
      </c>
      <c r="C6" s="36">
        <v>5000000</v>
      </c>
      <c r="D6" s="34"/>
      <c r="E6" s="36">
        <v>5000000</v>
      </c>
    </row>
    <row r="7" s="38" customFormat="1" customHeight="1" spans="1:5">
      <c r="A7" s="34"/>
      <c r="B7" s="34"/>
      <c r="C7" s="36">
        <f>D7+E7</f>
        <v>0</v>
      </c>
      <c r="D7" s="34"/>
      <c r="E7" s="34"/>
    </row>
    <row r="8" s="38" customFormat="1" customHeight="1" spans="1:5">
      <c r="A8" s="34"/>
      <c r="B8" s="34"/>
      <c r="C8" s="36">
        <f>D8+E8</f>
        <v>0</v>
      </c>
      <c r="D8" s="34"/>
      <c r="E8" s="34"/>
    </row>
    <row r="9" customHeight="1" spans="1:5">
      <c r="A9" s="62"/>
      <c r="B9" s="63"/>
      <c r="C9" s="36">
        <f>D9+E9</f>
        <v>0</v>
      </c>
      <c r="D9" s="36"/>
      <c r="E9" s="36"/>
    </row>
    <row r="10" customHeight="1" spans="1:5">
      <c r="A10" s="34" t="s">
        <v>8</v>
      </c>
      <c r="B10" s="34"/>
      <c r="C10" s="36">
        <v>5000000</v>
      </c>
      <c r="D10" s="36">
        <f>SUM(D9:D9)</f>
        <v>0</v>
      </c>
      <c r="E10" s="36">
        <v>5000000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3" sqref="A3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92</v>
      </c>
    </row>
    <row r="2" ht="34.5" customHeight="1" spans="1:12">
      <c r="A2" s="58" t="s">
        <v>93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customHeight="1" spans="1:12">
      <c r="A3" s="29" t="s">
        <v>2</v>
      </c>
      <c r="L3" s="39" t="s">
        <v>3</v>
      </c>
    </row>
    <row r="4" ht="29.25" customHeight="1" spans="1:12">
      <c r="A4" s="34" t="s">
        <v>83</v>
      </c>
      <c r="B4" s="34"/>
      <c r="C4" s="34"/>
      <c r="D4" s="34"/>
      <c r="E4" s="34"/>
      <c r="F4" s="34"/>
      <c r="G4" s="34" t="s">
        <v>47</v>
      </c>
      <c r="H4" s="34"/>
      <c r="I4" s="34"/>
      <c r="J4" s="34"/>
      <c r="K4" s="34"/>
      <c r="L4" s="34"/>
    </row>
    <row r="5" s="57" customFormat="1" customHeight="1" spans="1:12">
      <c r="A5" s="59" t="s">
        <v>8</v>
      </c>
      <c r="B5" s="59" t="s">
        <v>84</v>
      </c>
      <c r="C5" s="59" t="s">
        <v>85</v>
      </c>
      <c r="D5" s="59"/>
      <c r="E5" s="59"/>
      <c r="F5" s="59" t="s">
        <v>86</v>
      </c>
      <c r="G5" s="59" t="s">
        <v>8</v>
      </c>
      <c r="H5" s="59" t="s">
        <v>84</v>
      </c>
      <c r="I5" s="59" t="s">
        <v>85</v>
      </c>
      <c r="J5" s="59"/>
      <c r="K5" s="59"/>
      <c r="L5" s="59" t="s">
        <v>86</v>
      </c>
    </row>
    <row r="6" s="57" customFormat="1" customHeight="1" spans="1:12">
      <c r="A6" s="59"/>
      <c r="B6" s="59"/>
      <c r="C6" s="59" t="s">
        <v>50</v>
      </c>
      <c r="D6" s="59" t="s">
        <v>87</v>
      </c>
      <c r="E6" s="59" t="s">
        <v>88</v>
      </c>
      <c r="F6" s="59"/>
      <c r="G6" s="59"/>
      <c r="H6" s="59"/>
      <c r="I6" s="59" t="s">
        <v>50</v>
      </c>
      <c r="J6" s="59" t="s">
        <v>87</v>
      </c>
      <c r="K6" s="59" t="s">
        <v>88</v>
      </c>
      <c r="L6" s="59"/>
    </row>
    <row r="7" ht="39" customHeight="1" spans="1:12">
      <c r="A7" s="47">
        <f>B7+C7+F7</f>
        <v>0</v>
      </c>
      <c r="B7" s="47"/>
      <c r="C7" s="47">
        <f>D7+E7</f>
        <v>0</v>
      </c>
      <c r="D7" s="47"/>
      <c r="E7" s="47"/>
      <c r="F7" s="47"/>
      <c r="G7" s="47">
        <f>H7+I7+L7</f>
        <v>0</v>
      </c>
      <c r="H7" s="47"/>
      <c r="I7" s="47">
        <f>J7+K7</f>
        <v>0</v>
      </c>
      <c r="J7" s="47"/>
      <c r="K7" s="47"/>
      <c r="L7" s="47"/>
    </row>
    <row r="8" ht="40.5" customHeight="1" spans="1:1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customHeight="1" spans="1:1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ht="26.25" customHeight="1" spans="1:1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333333333333" right="0.708333333333333" top="0.747916666666667" bottom="0.747916666666667" header="0.314583333333333" footer="0.314583333333333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6" workbookViewId="0">
      <selection activeCell="A3" sqref="A3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94</v>
      </c>
    </row>
    <row r="2" ht="40.5" customHeight="1" spans="1:4">
      <c r="A2" s="28" t="s">
        <v>95</v>
      </c>
      <c r="B2" s="28"/>
      <c r="C2" s="28"/>
      <c r="D2" s="28"/>
    </row>
    <row r="3" customHeight="1" spans="1:4">
      <c r="A3" s="29" t="s">
        <v>2</v>
      </c>
      <c r="D3" s="39" t="s">
        <v>3</v>
      </c>
    </row>
    <row r="4" customHeight="1" spans="1:4">
      <c r="A4" s="51" t="s">
        <v>96</v>
      </c>
      <c r="B4" s="51"/>
      <c r="C4" s="51" t="s">
        <v>97</v>
      </c>
      <c r="D4" s="51"/>
    </row>
    <row r="5" customHeight="1" spans="1:4">
      <c r="A5" s="51" t="s">
        <v>98</v>
      </c>
      <c r="B5" s="51" t="s">
        <v>99</v>
      </c>
      <c r="C5" s="51" t="s">
        <v>98</v>
      </c>
      <c r="D5" s="51" t="s">
        <v>99</v>
      </c>
    </row>
    <row r="6" ht="20.1" customHeight="1" spans="1:4">
      <c r="A6" s="47" t="s">
        <v>13</v>
      </c>
      <c r="B6" s="49">
        <v>7053879.7</v>
      </c>
      <c r="C6" s="52" t="s">
        <v>14</v>
      </c>
      <c r="D6" s="36">
        <v>5695546.6</v>
      </c>
    </row>
    <row r="7" ht="20.1" customHeight="1" spans="1:4">
      <c r="A7" s="47" t="s">
        <v>15</v>
      </c>
      <c r="B7" s="49">
        <v>5000000</v>
      </c>
      <c r="C7" s="52" t="s">
        <v>16</v>
      </c>
      <c r="D7" s="36"/>
    </row>
    <row r="8" ht="20.1" customHeight="1" spans="1:4">
      <c r="A8" s="53"/>
      <c r="B8" s="49"/>
      <c r="C8" s="52" t="s">
        <v>17</v>
      </c>
      <c r="D8" s="36"/>
    </row>
    <row r="9" ht="20.1" customHeight="1" spans="1:4">
      <c r="A9" s="53"/>
      <c r="B9" s="49"/>
      <c r="C9" s="52" t="s">
        <v>18</v>
      </c>
      <c r="D9" s="36"/>
    </row>
    <row r="10" ht="20.1" customHeight="1" spans="1:4">
      <c r="A10" s="53"/>
      <c r="B10" s="49"/>
      <c r="C10" s="52" t="s">
        <v>19</v>
      </c>
      <c r="D10" s="36"/>
    </row>
    <row r="11" ht="20.1" customHeight="1" spans="1:4">
      <c r="A11" s="53"/>
      <c r="B11" s="49"/>
      <c r="C11" s="52" t="s">
        <v>20</v>
      </c>
      <c r="D11" s="36">
        <v>100000</v>
      </c>
    </row>
    <row r="12" ht="20.1" customHeight="1" spans="1:4">
      <c r="A12" s="53"/>
      <c r="B12" s="49"/>
      <c r="C12" s="52" t="s">
        <v>21</v>
      </c>
      <c r="D12" s="36"/>
    </row>
    <row r="13" ht="20.1" customHeight="1" spans="1:4">
      <c r="A13" s="53"/>
      <c r="B13" s="49"/>
      <c r="C13" s="52" t="s">
        <v>22</v>
      </c>
      <c r="D13" s="36">
        <v>409888.2</v>
      </c>
    </row>
    <row r="14" ht="20.1" customHeight="1" spans="1:4">
      <c r="A14" s="53"/>
      <c r="B14" s="49"/>
      <c r="C14" s="52" t="s">
        <v>23</v>
      </c>
      <c r="D14" s="36"/>
    </row>
    <row r="15" ht="20.1" customHeight="1" spans="1:4">
      <c r="A15" s="53"/>
      <c r="B15" s="49"/>
      <c r="C15" s="52" t="s">
        <v>24</v>
      </c>
      <c r="D15" s="36">
        <v>504431.2</v>
      </c>
    </row>
    <row r="16" ht="20.1" customHeight="1" spans="1:4">
      <c r="A16" s="53"/>
      <c r="B16" s="49"/>
      <c r="C16" s="52" t="s">
        <v>25</v>
      </c>
      <c r="D16" s="36"/>
    </row>
    <row r="17" ht="20.1" customHeight="1" spans="1:4">
      <c r="A17" s="53"/>
      <c r="B17" s="49"/>
      <c r="C17" s="52" t="s">
        <v>26</v>
      </c>
      <c r="D17" s="36">
        <v>5000000</v>
      </c>
    </row>
    <row r="18" ht="20.1" customHeight="1" spans="1:4">
      <c r="A18" s="53"/>
      <c r="B18" s="49"/>
      <c r="C18" s="52" t="s">
        <v>27</v>
      </c>
      <c r="D18" s="36"/>
    </row>
    <row r="19" ht="20.1" customHeight="1" spans="1:4">
      <c r="A19" s="53"/>
      <c r="B19" s="49"/>
      <c r="C19" s="52" t="s">
        <v>28</v>
      </c>
      <c r="D19" s="36"/>
    </row>
    <row r="20" ht="20.1" customHeight="1" spans="1:4">
      <c r="A20" s="53"/>
      <c r="B20" s="49"/>
      <c r="C20" s="52" t="s">
        <v>29</v>
      </c>
      <c r="D20" s="36"/>
    </row>
    <row r="21" ht="20.1" customHeight="1" spans="1:4">
      <c r="A21" s="53"/>
      <c r="B21" s="49"/>
      <c r="C21" s="52" t="s">
        <v>30</v>
      </c>
      <c r="D21" s="36"/>
    </row>
    <row r="22" ht="20.1" customHeight="1" spans="1:4">
      <c r="A22" s="53"/>
      <c r="B22" s="49"/>
      <c r="C22" s="52" t="s">
        <v>31</v>
      </c>
      <c r="D22" s="36"/>
    </row>
    <row r="23" ht="20.1" customHeight="1" spans="1:4">
      <c r="A23" s="54"/>
      <c r="B23" s="49"/>
      <c r="C23" s="52" t="s">
        <v>32</v>
      </c>
      <c r="D23" s="36"/>
    </row>
    <row r="24" ht="20.1" customHeight="1" spans="1:4">
      <c r="A24" s="54"/>
      <c r="B24" s="49"/>
      <c r="C24" s="52" t="s">
        <v>33</v>
      </c>
      <c r="D24" s="36"/>
    </row>
    <row r="25" ht="20.1" customHeight="1" spans="1:4">
      <c r="A25" s="54"/>
      <c r="B25" s="49"/>
      <c r="C25" s="52" t="s">
        <v>34</v>
      </c>
      <c r="D25" s="36">
        <v>344013.7</v>
      </c>
    </row>
    <row r="26" ht="20.1" customHeight="1" spans="1:4">
      <c r="A26" s="54"/>
      <c r="B26" s="49"/>
      <c r="C26" s="52" t="s">
        <v>35</v>
      </c>
      <c r="D26" s="36"/>
    </row>
    <row r="27" ht="20.1" customHeight="1" spans="1:4">
      <c r="A27" s="54"/>
      <c r="B27" s="49"/>
      <c r="C27" s="52" t="s">
        <v>36</v>
      </c>
      <c r="D27" s="36"/>
    </row>
    <row r="28" ht="20.1" customHeight="1" spans="1:4">
      <c r="A28" s="54"/>
      <c r="B28" s="49"/>
      <c r="C28" s="52" t="s">
        <v>37</v>
      </c>
      <c r="D28" s="36"/>
    </row>
    <row r="29" ht="20.1" customHeight="1" spans="1:4">
      <c r="A29" s="54"/>
      <c r="B29" s="49"/>
      <c r="C29" s="52" t="s">
        <v>38</v>
      </c>
      <c r="D29" s="36"/>
    </row>
    <row r="30" ht="20.1" customHeight="1" spans="1:4">
      <c r="A30" s="54"/>
      <c r="B30" s="49"/>
      <c r="C30" s="52" t="s">
        <v>39</v>
      </c>
      <c r="D30" s="36"/>
    </row>
    <row r="31" ht="20.1" customHeight="1" spans="1:4">
      <c r="A31" s="54"/>
      <c r="B31" s="49"/>
      <c r="C31" s="52" t="s">
        <v>40</v>
      </c>
      <c r="D31" s="36"/>
    </row>
    <row r="32" ht="20.1" customHeight="1" spans="1:4">
      <c r="A32" s="55"/>
      <c r="B32" s="49"/>
      <c r="C32" s="52" t="s">
        <v>41</v>
      </c>
      <c r="D32" s="36"/>
    </row>
    <row r="33" ht="20.1" customHeight="1" spans="1:4">
      <c r="A33" s="54"/>
      <c r="B33" s="49"/>
      <c r="C33" s="56"/>
      <c r="D33" s="36"/>
    </row>
    <row r="34" ht="20.1" customHeight="1" spans="1:4">
      <c r="A34" s="51" t="s">
        <v>100</v>
      </c>
      <c r="B34" s="36">
        <f>SUM(B7+B6)</f>
        <v>12053879.7</v>
      </c>
      <c r="C34" s="51" t="s">
        <v>101</v>
      </c>
      <c r="D34" s="36">
        <f>SUM(D6:D33)</f>
        <v>12053879.7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7" sqref="F7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102</v>
      </c>
    </row>
    <row r="2" ht="35.25" customHeight="1" spans="1:12">
      <c r="A2" s="41" t="s">
        <v>103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customHeight="1" spans="1:12">
      <c r="A3" s="29"/>
      <c r="L3" s="50" t="s">
        <v>3</v>
      </c>
    </row>
    <row r="4" s="40" customFormat="1" ht="17.25" customHeight="1" spans="1:12">
      <c r="A4" s="42" t="s">
        <v>104</v>
      </c>
      <c r="B4" s="43" t="s">
        <v>105</v>
      </c>
      <c r="C4" s="43" t="s">
        <v>106</v>
      </c>
      <c r="D4" s="43" t="s">
        <v>107</v>
      </c>
      <c r="E4" s="43" t="s">
        <v>108</v>
      </c>
      <c r="F4" s="43" t="s">
        <v>109</v>
      </c>
      <c r="G4" s="43" t="s">
        <v>110</v>
      </c>
      <c r="H4" s="43" t="s">
        <v>111</v>
      </c>
      <c r="I4" s="43" t="s">
        <v>112</v>
      </c>
      <c r="J4" s="43" t="s">
        <v>113</v>
      </c>
      <c r="K4" s="43" t="s">
        <v>114</v>
      </c>
      <c r="L4" s="43" t="s">
        <v>115</v>
      </c>
    </row>
    <row r="5" s="40" customFormat="1" ht="17.25" customHeight="1" spans="1:12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="40" customFormat="1" ht="17.25" customHeight="1" spans="1:12">
      <c r="A6" s="45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ht="57" customHeight="1" spans="1:12">
      <c r="A7" s="46" t="s">
        <v>116</v>
      </c>
      <c r="B7" s="36">
        <f>E7</f>
        <v>12053879.7</v>
      </c>
      <c r="C7" s="47"/>
      <c r="D7" s="47"/>
      <c r="E7" s="48">
        <f>F7+G7</f>
        <v>12053879.7</v>
      </c>
      <c r="F7" s="49">
        <v>7053879.7</v>
      </c>
      <c r="G7" s="49">
        <v>5000000</v>
      </c>
      <c r="H7" s="47"/>
      <c r="I7" s="47"/>
      <c r="J7" s="47"/>
      <c r="K7" s="47"/>
      <c r="L7" s="47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 tint="-0.25"/>
  </sheetPr>
  <dimension ref="A1:I18"/>
  <sheetViews>
    <sheetView workbookViewId="0">
      <selection activeCell="E15" sqref="E15"/>
    </sheetView>
  </sheetViews>
  <sheetFormatPr defaultColWidth="15.625" defaultRowHeight="24.95" customHeight="1"/>
  <cols>
    <col min="1" max="1" width="11.75" customWidth="1"/>
    <col min="2" max="2" width="19" customWidth="1"/>
    <col min="3" max="3" width="14.87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5.5" customWidth="1"/>
    <col min="9" max="9" width="8.875" customWidth="1"/>
  </cols>
  <sheetData>
    <row r="1" customHeight="1" spans="1:1">
      <c r="A1" t="s">
        <v>117</v>
      </c>
    </row>
    <row r="2" ht="31.5" customHeight="1" spans="1:9">
      <c r="A2" s="28" t="s">
        <v>118</v>
      </c>
      <c r="B2" s="28"/>
      <c r="C2" s="28"/>
      <c r="D2" s="28"/>
      <c r="E2" s="28"/>
      <c r="F2" s="28"/>
      <c r="G2" s="28"/>
      <c r="H2" s="28"/>
      <c r="I2" s="28"/>
    </row>
    <row r="3" customHeight="1" spans="1:9">
      <c r="A3" s="29" t="s">
        <v>2</v>
      </c>
      <c r="I3" s="39" t="s">
        <v>3</v>
      </c>
    </row>
    <row r="4" s="27" customFormat="1" customHeight="1" spans="1:9">
      <c r="A4" s="30" t="s">
        <v>46</v>
      </c>
      <c r="B4" s="30"/>
      <c r="C4" s="31" t="s">
        <v>8</v>
      </c>
      <c r="D4" s="32" t="s">
        <v>51</v>
      </c>
      <c r="E4" s="33"/>
      <c r="F4" s="33"/>
      <c r="G4" s="31" t="s">
        <v>52</v>
      </c>
      <c r="H4" s="31"/>
      <c r="I4" s="31"/>
    </row>
    <row r="5" s="27" customFormat="1" ht="36.75" customHeight="1" spans="1:9">
      <c r="A5" s="30" t="s">
        <v>48</v>
      </c>
      <c r="B5" s="30" t="s">
        <v>49</v>
      </c>
      <c r="C5" s="31"/>
      <c r="D5" s="31" t="s">
        <v>50</v>
      </c>
      <c r="E5" s="34" t="s">
        <v>65</v>
      </c>
      <c r="F5" s="34" t="s">
        <v>66</v>
      </c>
      <c r="G5" s="31" t="s">
        <v>50</v>
      </c>
      <c r="H5" s="31" t="s">
        <v>119</v>
      </c>
      <c r="I5" s="31" t="s">
        <v>120</v>
      </c>
    </row>
    <row r="6" customHeight="1" spans="1:9">
      <c r="A6" s="35">
        <v>2010801</v>
      </c>
      <c r="B6" s="35" t="s">
        <v>53</v>
      </c>
      <c r="C6" s="36">
        <f>D6+G6</f>
        <v>3515546.6</v>
      </c>
      <c r="D6" s="36">
        <f>E6+F6</f>
        <v>3515546.6</v>
      </c>
      <c r="E6" s="36">
        <v>2884671.8</v>
      </c>
      <c r="F6" s="36">
        <v>630874.8</v>
      </c>
      <c r="G6" s="36">
        <f>H6+I6</f>
        <v>0</v>
      </c>
      <c r="H6" s="36"/>
      <c r="I6" s="36"/>
    </row>
    <row r="7" customHeight="1" spans="1:9">
      <c r="A7" s="35">
        <v>2010802</v>
      </c>
      <c r="B7" s="35" t="s">
        <v>54</v>
      </c>
      <c r="C7" s="36">
        <f t="shared" ref="C7:C15" si="0">D7+G7</f>
        <v>1580000</v>
      </c>
      <c r="D7" s="36">
        <f t="shared" ref="D7:D15" si="1">E7+F7</f>
        <v>0</v>
      </c>
      <c r="E7" s="36"/>
      <c r="F7" s="36"/>
      <c r="G7" s="36">
        <f t="shared" ref="G7:G16" si="2">H7+I7</f>
        <v>1580000</v>
      </c>
      <c r="H7" s="36">
        <v>1580000</v>
      </c>
      <c r="I7" s="36"/>
    </row>
    <row r="8" customHeight="1" spans="1:9">
      <c r="A8" s="35">
        <v>2010804</v>
      </c>
      <c r="B8" s="35" t="s">
        <v>55</v>
      </c>
      <c r="C8" s="36">
        <f t="shared" si="0"/>
        <v>600000</v>
      </c>
      <c r="D8" s="36">
        <f t="shared" si="1"/>
        <v>0</v>
      </c>
      <c r="E8" s="36"/>
      <c r="F8" s="36"/>
      <c r="G8" s="36">
        <f t="shared" si="2"/>
        <v>600000</v>
      </c>
      <c r="H8" s="36">
        <v>600000</v>
      </c>
      <c r="I8" s="36"/>
    </row>
    <row r="9" customHeight="1" spans="1:9">
      <c r="A9" s="35">
        <v>2069999</v>
      </c>
      <c r="B9" s="35" t="s">
        <v>56</v>
      </c>
      <c r="C9" s="36">
        <f t="shared" si="0"/>
        <v>100000</v>
      </c>
      <c r="D9" s="36">
        <f t="shared" si="1"/>
        <v>0</v>
      </c>
      <c r="E9" s="36"/>
      <c r="F9" s="36"/>
      <c r="G9" s="36">
        <f t="shared" si="2"/>
        <v>100000</v>
      </c>
      <c r="H9" s="36">
        <v>100000</v>
      </c>
      <c r="I9" s="36"/>
    </row>
    <row r="10" customHeight="1" spans="1:9">
      <c r="A10" s="35">
        <v>2080505</v>
      </c>
      <c r="B10" s="35" t="s">
        <v>57</v>
      </c>
      <c r="C10" s="36">
        <f t="shared" si="0"/>
        <v>409888.2</v>
      </c>
      <c r="D10" s="36">
        <f t="shared" si="1"/>
        <v>409888.2</v>
      </c>
      <c r="E10" s="36">
        <v>409888.2</v>
      </c>
      <c r="F10" s="36"/>
      <c r="G10" s="36">
        <f t="shared" si="2"/>
        <v>0</v>
      </c>
      <c r="H10" s="36"/>
      <c r="I10" s="36"/>
    </row>
    <row r="11" customHeight="1" spans="1:9">
      <c r="A11" s="35">
        <v>2101101</v>
      </c>
      <c r="B11" s="35" t="s">
        <v>58</v>
      </c>
      <c r="C11" s="36">
        <f t="shared" si="0"/>
        <v>217753.1</v>
      </c>
      <c r="D11" s="36">
        <f t="shared" si="1"/>
        <v>217753.1</v>
      </c>
      <c r="E11" s="36">
        <v>217753.1</v>
      </c>
      <c r="F11" s="36"/>
      <c r="G11" s="36">
        <f t="shared" si="2"/>
        <v>0</v>
      </c>
      <c r="H11" s="36"/>
      <c r="I11" s="36"/>
    </row>
    <row r="12" customHeight="1" spans="1:9">
      <c r="A12" s="35">
        <v>2101103</v>
      </c>
      <c r="B12" s="35" t="s">
        <v>59</v>
      </c>
      <c r="C12" s="36">
        <f t="shared" si="0"/>
        <v>286678.1</v>
      </c>
      <c r="D12" s="36">
        <f t="shared" si="1"/>
        <v>286678.1</v>
      </c>
      <c r="E12" s="36">
        <v>286678.1</v>
      </c>
      <c r="F12" s="36"/>
      <c r="G12" s="36">
        <f t="shared" si="2"/>
        <v>0</v>
      </c>
      <c r="H12" s="36"/>
      <c r="I12" s="36"/>
    </row>
    <row r="13" customHeight="1" spans="1:9">
      <c r="A13" s="35">
        <v>2120899</v>
      </c>
      <c r="B13" s="35" t="s">
        <v>91</v>
      </c>
      <c r="C13" s="36">
        <f t="shared" si="0"/>
        <v>5000000</v>
      </c>
      <c r="D13" s="36">
        <f t="shared" si="1"/>
        <v>0</v>
      </c>
      <c r="E13" s="36"/>
      <c r="F13" s="36"/>
      <c r="G13" s="36">
        <f t="shared" si="2"/>
        <v>5000000</v>
      </c>
      <c r="H13" s="36">
        <v>5000000</v>
      </c>
      <c r="I13" s="36"/>
    </row>
    <row r="14" customHeight="1" spans="1:9">
      <c r="A14" s="35">
        <v>2210201</v>
      </c>
      <c r="B14" s="35" t="s">
        <v>60</v>
      </c>
      <c r="C14" s="36">
        <f t="shared" si="0"/>
        <v>344013.7</v>
      </c>
      <c r="D14" s="36">
        <f t="shared" si="1"/>
        <v>344013.7</v>
      </c>
      <c r="E14" s="36">
        <v>344013.7</v>
      </c>
      <c r="F14" s="36"/>
      <c r="G14" s="36"/>
      <c r="H14" s="36"/>
      <c r="I14" s="36"/>
    </row>
    <row r="15" customHeight="1" spans="1:9">
      <c r="A15" s="34" t="s">
        <v>8</v>
      </c>
      <c r="B15" s="34"/>
      <c r="C15" s="36">
        <f>SUM(C6:C14)</f>
        <v>12053879.7</v>
      </c>
      <c r="D15" s="36">
        <f>SUM(D6:D14)</f>
        <v>4773879.7</v>
      </c>
      <c r="E15" s="36">
        <f>SUM(E6:E14)</f>
        <v>4143004.9</v>
      </c>
      <c r="F15" s="36">
        <f>SUM(F6:F13)</f>
        <v>630874.8</v>
      </c>
      <c r="G15" s="36">
        <f t="shared" ref="D15:I15" si="3">SUM(G6:G13)</f>
        <v>7280000</v>
      </c>
      <c r="H15" s="36">
        <f t="shared" si="3"/>
        <v>7280000</v>
      </c>
      <c r="I15" s="36">
        <f t="shared" si="3"/>
        <v>0</v>
      </c>
    </row>
    <row r="16" ht="32.25" customHeight="1" spans="1:9">
      <c r="A16" s="37"/>
      <c r="B16" s="37"/>
      <c r="C16" s="37"/>
      <c r="D16" s="37"/>
      <c r="E16" s="37"/>
      <c r="F16" s="37"/>
      <c r="G16" s="37"/>
      <c r="H16" s="37"/>
      <c r="I16" s="37"/>
    </row>
    <row r="17" ht="30.75" customHeight="1" spans="1:9">
      <c r="A17" s="38"/>
      <c r="B17" s="38"/>
      <c r="C17" s="38"/>
      <c r="D17" s="38"/>
      <c r="E17" s="38"/>
      <c r="F17" s="38"/>
      <c r="G17" s="38"/>
      <c r="H17" s="38"/>
      <c r="I17" s="38"/>
    </row>
    <row r="18" customHeight="1" spans="7:7">
      <c r="G18" t="s">
        <v>121</v>
      </c>
    </row>
  </sheetData>
  <mergeCells count="8">
    <mergeCell ref="A2:I2"/>
    <mergeCell ref="A4:B4"/>
    <mergeCell ref="D4:F4"/>
    <mergeCell ref="G4:I4"/>
    <mergeCell ref="A15:B15"/>
    <mergeCell ref="A16:I16"/>
    <mergeCell ref="A17:I17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lenovo-kkk</cp:lastModifiedBy>
  <dcterms:created xsi:type="dcterms:W3CDTF">2017-01-10T03:02:00Z</dcterms:created>
  <cp:lastPrinted>2018-02-05T07:46:00Z</cp:lastPrinted>
  <dcterms:modified xsi:type="dcterms:W3CDTF">2020-08-23T12:48:32Z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true</vt:bool>
  </property>
</Properties>
</file>