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5" activeTab="9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6" r:id="rId6"/>
    <sheet name="部门收支总表" sheetId="7" r:id="rId7"/>
    <sheet name="部门收入总表" sheetId="8" r:id="rId8"/>
    <sheet name="部门支出总表" sheetId="9" r:id="rId9"/>
    <sheet name="项目支出绩效信息表" sheetId="10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项目支出绩效信息表!$A$1:$P$36</definedName>
  </definedNames>
  <calcPr calcId="144525" concurrentCalc="0"/>
</workbook>
</file>

<file path=xl/sharedStrings.xml><?xml version="1.0" encoding="utf-8"?>
<sst xmlns="http://schemas.openxmlformats.org/spreadsheetml/2006/main" count="200">
  <si>
    <t>附件1-1</t>
  </si>
  <si>
    <t>财政拨款收支总表</t>
  </si>
  <si>
    <t>部门:中共儋州市委机构编制委员会办公室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</si>
  <si>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</si>
  <si>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</si>
  <si>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</si>
  <si>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</si>
  <si>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</si>
  <si>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</si>
  <si>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</si>
  <si>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</si>
  <si>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</si>
  <si>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</si>
  <si>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</si>
  <si>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</si>
  <si>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</si>
  <si>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</si>
  <si>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</si>
  <si>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</si>
  <si>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</si>
  <si>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</si>
  <si>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</si>
  <si>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</si>
  <si>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</si>
  <si>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</si>
  <si>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</si>
  <si>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</si>
  <si>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</si>
  <si>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</si>
  <si>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</si>
  <si>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</si>
  <si>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</si>
  <si>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</si>
  <si>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</si>
  <si>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</si>
  <si>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</si>
  <si>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</si>
  <si>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</si>
  <si>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</si>
  <si>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</si>
  <si>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</si>
  <si>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</si>
  <si>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</si>
  <si>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</si>
  <si>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</si>
  <si>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</si>
  <si>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部门：中共儋州市委机构编制委员会办公室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</si>
  <si>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</si>
  <si>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</si>
  <si>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</si>
  <si>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</si>
  <si>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</si>
  <si>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</si>
  <si>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</si>
  <si>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</si>
  <si>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</si>
  <si>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机关事业单位基本养老保险缴费支出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</si>
  <si>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</si>
  <si>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</si>
  <si>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</si>
  <si>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</si>
  <si>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</si>
  <si>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</si>
  <si>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</si>
  <si>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</si>
  <si>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</si>
  <si>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</si>
  <si>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</si>
  <si>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</si>
  <si>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</si>
  <si>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</si>
  <si>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</si>
  <si>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</si>
  <si>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</si>
  <si>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</si>
  <si>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</si>
  <si>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</si>
  <si>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</si>
  <si>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</si>
  <si>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</si>
  <si>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</si>
  <si>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</si>
  <si>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</si>
  <si>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</si>
  <si>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</si>
  <si>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</si>
  <si>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</si>
  <si>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</si>
  <si>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</si>
  <si>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</si>
  <si>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</si>
  <si>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</si>
  <si>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</si>
  <si>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</si>
  <si>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</si>
  <si>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</si>
  <si>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</si>
  <si>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</si>
  <si>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</si>
  <si>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</si>
  <si>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</si>
  <si>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</si>
  <si>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</si>
  <si>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</si>
  <si>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</si>
  <si>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</si>
  <si>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</si>
  <si>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</si>
  <si>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</si>
  <si>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</si>
  <si>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</si>
  <si>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</si>
  <si>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</si>
  <si>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</si>
  <si>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</si>
  <si>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</si>
  <si>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</si>
  <si>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中共儋州市委机构编制委员会办公室</t>
  </si>
  <si>
    <t>附件1-9</t>
  </si>
  <si>
    <t>部门支出总表</t>
  </si>
  <si>
    <t>本级</t>
  </si>
  <si>
    <t>下级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</si>
  <si>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</si>
  <si>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</si>
  <si>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</si>
  <si>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</si>
  <si>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</si>
  <si>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</si>
  <si>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</si>
  <si>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</si>
  <si>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</si>
  <si>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</si>
  <si>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</si>
  <si>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</si>
  <si>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</si>
  <si>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</si>
  <si>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</si>
  <si>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</si>
  <si>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</si>
  <si>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</si>
  <si>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</si>
  <si>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</si>
  <si>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</si>
  <si>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</si>
  <si>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 xml:space="preserve"> R200653-办公设置购置经费</t>
  </si>
  <si>
    <t>149001-中共儋州市委机构编制委员会办公室本级</t>
  </si>
  <si>
    <t xml:space="preserve"> 办公设备及办公场修缮支出率</t>
  </si>
  <si>
    <t xml:space="preserve"> 产出指标</t>
  </si>
  <si>
    <t xml:space="preserve">  成本指标</t>
  </si>
  <si>
    <t xml:space="preserve">  控制成本率</t>
  </si>
  <si>
    <t xml:space="preserve">  ≥</t>
  </si>
  <si>
    <t xml:space="preserve">  100</t>
  </si>
  <si>
    <t xml:space="preserve">  %</t>
  </si>
  <si>
    <t xml:space="preserve">  20</t>
  </si>
  <si>
    <t xml:space="preserve">  正向指标</t>
  </si>
  <si>
    <t xml:space="preserve">  质量指标</t>
  </si>
  <si>
    <t xml:space="preserve">  工作完成的质量性</t>
  </si>
  <si>
    <t xml:space="preserve">  90</t>
  </si>
  <si>
    <t xml:space="preserve">  10</t>
  </si>
  <si>
    <t xml:space="preserve">  时效指标</t>
  </si>
  <si>
    <t xml:space="preserve">  工作完成时效性</t>
  </si>
  <si>
    <t xml:space="preserve">  数量指标</t>
  </si>
  <si>
    <t xml:space="preserve">  工作完成率</t>
  </si>
  <si>
    <t xml:space="preserve">  85</t>
  </si>
  <si>
    <t>效益指标</t>
  </si>
  <si>
    <t>可持续影响指标</t>
  </si>
  <si>
    <t xml:space="preserve">  80</t>
  </si>
  <si>
    <t>满意度指标</t>
  </si>
  <si>
    <t>服务对象满意度指标</t>
  </si>
  <si>
    <t>服务对象满意率</t>
  </si>
  <si>
    <t xml:space="preserve"> R202486-机构编制电子政务中心工作经费</t>
  </si>
  <si>
    <t xml:space="preserve"> 工作季度支出率</t>
  </si>
  <si>
    <t xml:space="preserve">  工作季度完成率</t>
  </si>
  <si>
    <t xml:space="preserve">  工作目标达成率 </t>
  </si>
  <si>
    <t xml:space="preserve">  成本控制率</t>
  </si>
  <si>
    <t xml:space="preserve"> 可持续影响指标</t>
  </si>
  <si>
    <t xml:space="preserve">  工作经费支出率</t>
  </si>
  <si>
    <t xml:space="preserve"> 服务对象满意度指标</t>
  </si>
  <si>
    <t xml:space="preserve">  服务对象满意率</t>
  </si>
  <si>
    <t>T204470-机构改革工作经费</t>
  </si>
  <si>
    <t xml:space="preserve"> 支出率</t>
  </si>
  <si>
    <t xml:space="preserve">  工作目标达成率</t>
  </si>
  <si>
    <t xml:space="preserve">  成本控制率 </t>
  </si>
  <si>
    <t xml:space="preserve">  可持续影响指标</t>
  </si>
  <si>
    <t>R202548-全市中文域名注册经费</t>
  </si>
  <si>
    <t>缴纳中文域名注册费</t>
  </si>
  <si>
    <t xml:space="preserve">  缴纳中文注册费单位个数</t>
  </si>
  <si>
    <t xml:space="preserve">  95</t>
  </si>
  <si>
    <t xml:space="preserve">  个</t>
  </si>
  <si>
    <t xml:space="preserve">  注册达标率</t>
  </si>
  <si>
    <t xml:space="preserve">  15</t>
  </si>
  <si>
    <t xml:space="preserve">  注册及时性</t>
  </si>
  <si>
    <t xml:space="preserve">  服务对象满意度指标</t>
  </si>
  <si>
    <t>R200632-综合工作经费</t>
  </si>
  <si>
    <t>按季度完成支出率</t>
  </si>
  <si>
    <t xml:space="preserve">  工作完成时效率</t>
  </si>
  <si>
    <t xml:space="preserve">  项</t>
  </si>
  <si>
    <t xml:space="preserve">  5</t>
  </si>
  <si>
    <t xml:space="preserve">  日常工作完成率</t>
  </si>
  <si>
    <t xml:space="preserve">  30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</si>
</sst>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9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34" fillId="23" borderId="2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6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77" fontId="0" fillId="0" borderId="1" xfId="0" applyNumberFormat="1" applyBorder="1">
      <alignment vertical="center"/>
    </xf>
    <xf numFmtId="0" fontId="10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7" fontId="11" fillId="0" borderId="1" xfId="0" applyNumberFormat="1" applyFont="1" applyBorder="1">
      <alignment vertical="center"/>
    </xf>
    <xf numFmtId="0" fontId="0" fillId="0" borderId="9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0" borderId="1" xfId="0" applyFont="1" applyBorder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10" fillId="2" borderId="1" xfId="0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177" fontId="0" fillId="0" borderId="13" xfId="0" applyNumberFormat="1" applyBorder="1">
      <alignment vertical="center"/>
    </xf>
    <xf numFmtId="0" fontId="15" fillId="0" borderId="0" xfId="0" applyFont="1">
      <alignment vertical="center"/>
    </xf>
    <xf numFmtId="177" fontId="0" fillId="0" borderId="11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13" workbookViewId="0">
      <selection activeCell="D14" sqref="D14"/>
    </sheetView>
  </sheetViews>
  <sheetFormatPr defaultColWidth="9" defaultRowHeight="24.95" customHeight="1" outlineLevelCol="5"/>
  <cols>
    <col min="1" max="1" width="28.1333333333333" customWidth="1"/>
    <col min="2" max="2" width="15.8833333333333" customWidth="1"/>
    <col min="3" max="3" width="32.1333333333333" customWidth="1"/>
    <col min="4" max="4" width="17.1333333333333" customWidth="1"/>
    <col min="5" max="5" width="18.1333333333333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23" t="s">
        <v>1</v>
      </c>
      <c r="B2" s="23"/>
      <c r="C2" s="23"/>
      <c r="D2" s="23"/>
      <c r="E2" s="23"/>
      <c r="F2" s="23"/>
    </row>
    <row r="3" ht="26.25" customHeight="1" spans="1:6">
      <c r="A3" s="24" t="s">
        <v>2</v>
      </c>
      <c r="B3" s="23"/>
      <c r="C3" s="23"/>
      <c r="D3" s="23"/>
      <c r="E3" s="23"/>
      <c r="F3" s="75" t="s">
        <v>3</v>
      </c>
    </row>
    <row r="4" customHeight="1" spans="1:6">
      <c r="A4" s="29" t="s">
        <v>4</v>
      </c>
      <c r="B4" s="29"/>
      <c r="C4" s="29" t="s">
        <v>5</v>
      </c>
      <c r="D4" s="29"/>
      <c r="E4" s="29"/>
      <c r="F4" s="29"/>
    </row>
    <row r="5" customHeight="1" spans="1:6">
      <c r="A5" s="29" t="s">
        <v>6</v>
      </c>
      <c r="B5" s="29" t="s">
        <v>7</v>
      </c>
      <c r="C5" s="29" t="s">
        <v>6</v>
      </c>
      <c r="D5" s="29" t="s">
        <v>8</v>
      </c>
      <c r="E5" s="29" t="s">
        <v>9</v>
      </c>
      <c r="F5" s="29" t="s">
        <v>10</v>
      </c>
    </row>
    <row r="6" customHeight="1" spans="1:6">
      <c r="A6" s="45" t="s">
        <v>11</v>
      </c>
      <c r="B6" s="32"/>
      <c r="C6" s="45" t="s">
        <v>12</v>
      </c>
      <c r="D6" s="32"/>
      <c r="E6" s="32"/>
      <c r="F6" s="32"/>
    </row>
    <row r="7" customHeight="1" spans="1:6">
      <c r="A7" s="45" t="s">
        <v>13</v>
      </c>
      <c r="B7" s="32">
        <v>2183535</v>
      </c>
      <c r="C7" s="50" t="s">
        <v>14</v>
      </c>
      <c r="D7" s="32">
        <f t="shared" ref="D7:D18" si="0">E7+F7</f>
        <v>1718412.4</v>
      </c>
      <c r="E7" s="32">
        <v>1718412.4</v>
      </c>
      <c r="F7" s="32"/>
    </row>
    <row r="8" customHeight="1" spans="1:6">
      <c r="A8" s="45" t="s">
        <v>15</v>
      </c>
      <c r="B8" s="32"/>
      <c r="C8" s="50" t="s">
        <v>16</v>
      </c>
      <c r="D8" s="32">
        <f t="shared" si="0"/>
        <v>0</v>
      </c>
      <c r="E8" s="32"/>
      <c r="F8" s="32"/>
    </row>
    <row r="9" customHeight="1" spans="1:6">
      <c r="A9" s="45"/>
      <c r="B9" s="32"/>
      <c r="C9" s="50" t="s">
        <v>17</v>
      </c>
      <c r="D9" s="32">
        <f t="shared" si="0"/>
        <v>0</v>
      </c>
      <c r="E9" s="32"/>
      <c r="F9" s="32"/>
    </row>
    <row r="10" customHeight="1" spans="1:6">
      <c r="A10" s="45"/>
      <c r="B10" s="32"/>
      <c r="C10" s="50" t="s">
        <v>18</v>
      </c>
      <c r="D10" s="32">
        <f t="shared" si="0"/>
        <v>0</v>
      </c>
      <c r="E10" s="32"/>
      <c r="F10" s="32"/>
    </row>
    <row r="11" customHeight="1" spans="1:6">
      <c r="A11" s="45"/>
      <c r="B11" s="32"/>
      <c r="C11" s="50" t="s">
        <v>19</v>
      </c>
      <c r="D11" s="32">
        <f t="shared" si="0"/>
        <v>0</v>
      </c>
      <c r="E11" s="32"/>
      <c r="F11" s="32"/>
    </row>
    <row r="12" customHeight="1" spans="1:6">
      <c r="A12" s="45"/>
      <c r="B12" s="32"/>
      <c r="C12" s="50" t="s">
        <v>20</v>
      </c>
      <c r="D12" s="32">
        <f t="shared" si="0"/>
        <v>0</v>
      </c>
      <c r="E12" s="32"/>
      <c r="F12" s="32"/>
    </row>
    <row r="13" customHeight="1" spans="1:6">
      <c r="A13" s="45"/>
      <c r="B13" s="32"/>
      <c r="C13" s="50" t="s">
        <v>21</v>
      </c>
      <c r="D13" s="32">
        <f t="shared" si="0"/>
        <v>0</v>
      </c>
      <c r="E13" s="32"/>
      <c r="F13" s="32"/>
    </row>
    <row r="14" customHeight="1" spans="1:6">
      <c r="A14" s="45"/>
      <c r="B14" s="32"/>
      <c r="C14" s="50" t="s">
        <v>22</v>
      </c>
      <c r="D14" s="32">
        <f t="shared" si="0"/>
        <v>151339.8</v>
      </c>
      <c r="E14" s="32">
        <v>151339.8</v>
      </c>
      <c r="F14" s="32"/>
    </row>
    <row r="15" customHeight="1" spans="1:6">
      <c r="A15" s="45"/>
      <c r="B15" s="32"/>
      <c r="C15" s="50" t="s">
        <v>23</v>
      </c>
      <c r="D15" s="32">
        <f t="shared" si="0"/>
        <v>0</v>
      </c>
      <c r="E15" s="32"/>
      <c r="F15" s="32"/>
    </row>
    <row r="16" customHeight="1" spans="1:6">
      <c r="A16" s="45"/>
      <c r="B16" s="32"/>
      <c r="C16" s="50" t="s">
        <v>24</v>
      </c>
      <c r="D16" s="32">
        <f t="shared" si="0"/>
        <v>186482.7</v>
      </c>
      <c r="E16" s="32">
        <v>186482.7</v>
      </c>
      <c r="F16" s="32"/>
    </row>
    <row r="17" customHeight="1" spans="1:6">
      <c r="A17" s="45"/>
      <c r="B17" s="32"/>
      <c r="C17" s="50" t="s">
        <v>25</v>
      </c>
      <c r="D17" s="32">
        <f t="shared" si="0"/>
        <v>0</v>
      </c>
      <c r="E17" s="32"/>
      <c r="F17" s="32"/>
    </row>
    <row r="18" customHeight="1" spans="1:6">
      <c r="A18" s="45"/>
      <c r="B18" s="32"/>
      <c r="C18" s="50" t="s">
        <v>26</v>
      </c>
      <c r="D18" s="32">
        <f t="shared" si="0"/>
        <v>0</v>
      </c>
      <c r="E18" s="32"/>
      <c r="F18" s="32"/>
    </row>
    <row r="19" customHeight="1" spans="1:6">
      <c r="A19" s="45"/>
      <c r="B19" s="32"/>
      <c r="C19" s="50" t="s">
        <v>27</v>
      </c>
      <c r="D19" s="32">
        <f t="shared" ref="D19:D33" si="1">E19+F19</f>
        <v>0</v>
      </c>
      <c r="E19" s="32"/>
      <c r="F19" s="32"/>
    </row>
    <row r="20" customHeight="1" spans="1:6">
      <c r="A20" s="45"/>
      <c r="B20" s="32"/>
      <c r="C20" s="50" t="s">
        <v>28</v>
      </c>
      <c r="D20" s="32">
        <f t="shared" si="1"/>
        <v>0</v>
      </c>
      <c r="E20" s="32"/>
      <c r="F20" s="32"/>
    </row>
    <row r="21" customHeight="1" spans="1:6">
      <c r="A21" s="45"/>
      <c r="B21" s="32"/>
      <c r="C21" s="50" t="s">
        <v>29</v>
      </c>
      <c r="D21" s="32">
        <f t="shared" si="1"/>
        <v>0</v>
      </c>
      <c r="E21" s="32"/>
      <c r="F21" s="32"/>
    </row>
    <row r="22" customHeight="1" spans="1:6">
      <c r="A22" s="45"/>
      <c r="B22" s="32"/>
      <c r="C22" s="50" t="s">
        <v>30</v>
      </c>
      <c r="D22" s="32">
        <f t="shared" si="1"/>
        <v>0</v>
      </c>
      <c r="E22" s="32"/>
      <c r="F22" s="32"/>
    </row>
    <row r="23" customHeight="1" spans="1:6">
      <c r="A23" s="45"/>
      <c r="B23" s="32"/>
      <c r="C23" s="50" t="s">
        <v>31</v>
      </c>
      <c r="D23" s="32">
        <f t="shared" si="1"/>
        <v>0</v>
      </c>
      <c r="E23" s="32"/>
      <c r="F23" s="32"/>
    </row>
    <row r="24" customHeight="1" spans="1:6">
      <c r="A24" s="45"/>
      <c r="B24" s="32"/>
      <c r="C24" s="50" t="s">
        <v>32</v>
      </c>
      <c r="D24" s="32">
        <f t="shared" si="1"/>
        <v>0</v>
      </c>
      <c r="E24" s="32"/>
      <c r="F24" s="32"/>
    </row>
    <row r="25" customHeight="1" spans="1:6">
      <c r="A25" s="45"/>
      <c r="B25" s="32"/>
      <c r="C25" s="50" t="s">
        <v>33</v>
      </c>
      <c r="D25" s="32">
        <f t="shared" si="1"/>
        <v>0</v>
      </c>
      <c r="E25" s="32"/>
      <c r="F25" s="32"/>
    </row>
    <row r="26" customHeight="1" spans="1:6">
      <c r="A26" s="45"/>
      <c r="B26" s="32"/>
      <c r="C26" s="50" t="s">
        <v>34</v>
      </c>
      <c r="D26" s="32">
        <f t="shared" si="1"/>
        <v>127300.1</v>
      </c>
      <c r="E26" s="32">
        <v>127300.1</v>
      </c>
      <c r="F26" s="32"/>
    </row>
    <row r="27" customHeight="1" spans="1:6">
      <c r="A27" s="45"/>
      <c r="B27" s="32"/>
      <c r="C27" s="50" t="s">
        <v>35</v>
      </c>
      <c r="D27" s="32">
        <f t="shared" si="1"/>
        <v>0</v>
      </c>
      <c r="E27" s="32"/>
      <c r="F27" s="32"/>
    </row>
    <row r="28" customHeight="1" spans="1:6">
      <c r="A28" s="45"/>
      <c r="B28" s="32"/>
      <c r="C28" s="50" t="s">
        <v>36</v>
      </c>
      <c r="D28" s="32">
        <f t="shared" si="1"/>
        <v>0</v>
      </c>
      <c r="E28" s="32"/>
      <c r="F28" s="32"/>
    </row>
    <row r="29" customHeight="1" spans="1:6">
      <c r="A29" s="45"/>
      <c r="B29" s="32"/>
      <c r="C29" s="50" t="s">
        <v>37</v>
      </c>
      <c r="D29" s="32">
        <f t="shared" si="1"/>
        <v>0</v>
      </c>
      <c r="E29" s="32"/>
      <c r="F29" s="32"/>
    </row>
    <row r="30" customHeight="1" spans="1:6">
      <c r="A30" s="45"/>
      <c r="B30" s="32"/>
      <c r="C30" s="50" t="s">
        <v>38</v>
      </c>
      <c r="D30" s="32">
        <f t="shared" si="1"/>
        <v>0</v>
      </c>
      <c r="E30" s="32"/>
      <c r="F30" s="32"/>
    </row>
    <row r="31" customHeight="1" spans="1:6">
      <c r="A31" s="45"/>
      <c r="B31" s="32"/>
      <c r="C31" s="50" t="s">
        <v>39</v>
      </c>
      <c r="D31" s="32">
        <f t="shared" si="1"/>
        <v>0</v>
      </c>
      <c r="E31" s="32"/>
      <c r="F31" s="32"/>
    </row>
    <row r="32" customHeight="1" spans="1:6">
      <c r="A32" s="45"/>
      <c r="B32" s="32"/>
      <c r="C32" s="50" t="s">
        <v>40</v>
      </c>
      <c r="D32" s="32">
        <f t="shared" si="1"/>
        <v>0</v>
      </c>
      <c r="E32" s="32"/>
      <c r="F32" s="32"/>
    </row>
    <row r="33" ht="39" customHeight="1" spans="1:6">
      <c r="A33" s="45"/>
      <c r="B33" s="32"/>
      <c r="C33" s="50" t="s">
        <v>41</v>
      </c>
      <c r="D33" s="32">
        <f t="shared" si="1"/>
        <v>0</v>
      </c>
      <c r="E33" s="32"/>
      <c r="F33" s="32"/>
    </row>
    <row r="34" ht="53.1" customHeight="1" spans="1:6">
      <c r="A34" s="45" t="s">
        <v>42</v>
      </c>
      <c r="B34" s="32">
        <f>B7+B8</f>
        <v>2183535</v>
      </c>
      <c r="C34" s="50" t="s">
        <v>43</v>
      </c>
      <c r="D34" s="32">
        <f t="shared" ref="B34:F34" si="2">SUM(D6:D33)</f>
        <v>2183535</v>
      </c>
      <c r="E34" s="32">
        <f t="shared" si="2"/>
        <v>2183535</v>
      </c>
      <c r="F34" s="32">
        <f t="shared" si="2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6"/>
  <sheetViews>
    <sheetView tabSelected="1" zoomScale="90" zoomScaleNormal="90" workbookViewId="0">
      <pane ySplit="5" topLeftCell="A6" activePane="bottomLeft" state="frozen"/>
      <selection/>
      <selection pane="bottomLeft" activeCell="C7" sqref="C7:C36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8" width="13.3583333333333" style="1" customWidth="1"/>
    <col min="9" max="10" width="16.6916666666667" style="1" customWidth="1"/>
    <col min="11" max="11" width="41.7416666666667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t="s">
        <v>122</v>
      </c>
      <c r="B1" s="2"/>
      <c r="C1" s="3"/>
      <c r="D1" s="3"/>
      <c r="E1" s="3"/>
      <c r="F1" s="3"/>
      <c r="G1" s="3"/>
      <c r="H1" s="3"/>
      <c r="I1" s="3"/>
      <c r="J1" s="3"/>
      <c r="K1" s="13"/>
      <c r="L1" s="14"/>
      <c r="M1" s="14"/>
      <c r="N1" s="14"/>
      <c r="O1" s="14"/>
      <c r="P1" s="14"/>
    </row>
    <row r="2" ht="24.55" customHeight="1" spans="1:16">
      <c r="A2" s="4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15"/>
      <c r="M2" s="15"/>
      <c r="N2" s="15"/>
      <c r="O2" s="15"/>
      <c r="P2" s="15"/>
    </row>
    <row r="3" ht="17.7" customHeight="1" spans="1:16">
      <c r="A3" s="5" t="s">
        <v>124</v>
      </c>
      <c r="B3" s="5"/>
      <c r="C3" s="6"/>
      <c r="D3" s="6"/>
      <c r="E3" s="6"/>
      <c r="F3" s="6"/>
      <c r="G3" s="6"/>
      <c r="H3" s="6"/>
      <c r="I3" s="6"/>
      <c r="J3" s="16" t="s">
        <v>125</v>
      </c>
      <c r="K3" s="17" t="s">
        <v>126</v>
      </c>
      <c r="L3" s="18"/>
      <c r="M3" s="18"/>
      <c r="N3" s="18"/>
      <c r="O3" s="18"/>
      <c r="P3" s="18"/>
    </row>
    <row r="4" ht="19.65" customHeight="1" spans="1:16">
      <c r="A4" s="7" t="s">
        <v>127</v>
      </c>
      <c r="B4" s="7" t="s">
        <v>128</v>
      </c>
      <c r="C4" s="7" t="s">
        <v>7</v>
      </c>
      <c r="D4" s="7" t="s">
        <v>129</v>
      </c>
      <c r="E4" s="7"/>
      <c r="F4" s="7"/>
      <c r="G4" s="7"/>
      <c r="H4" s="7"/>
      <c r="I4" s="7" t="s">
        <v>130</v>
      </c>
      <c r="J4" s="7" t="s">
        <v>131</v>
      </c>
      <c r="K4" s="7" t="s">
        <v>132</v>
      </c>
      <c r="L4" s="7" t="s">
        <v>133</v>
      </c>
      <c r="M4" s="7" t="s">
        <v>134</v>
      </c>
      <c r="N4" s="7" t="s">
        <v>135</v>
      </c>
      <c r="O4" s="7" t="s">
        <v>136</v>
      </c>
      <c r="P4" s="7" t="s">
        <v>137</v>
      </c>
    </row>
    <row r="5" ht="19.65" customHeight="1" spans="1:16">
      <c r="A5" s="7"/>
      <c r="B5" s="7"/>
      <c r="C5" s="7"/>
      <c r="D5" s="7" t="s">
        <v>138</v>
      </c>
      <c r="E5" s="7" t="s">
        <v>139</v>
      </c>
      <c r="F5" s="7" t="s">
        <v>140</v>
      </c>
      <c r="G5" s="7" t="s">
        <v>141</v>
      </c>
      <c r="H5" s="7" t="s">
        <v>142</v>
      </c>
      <c r="I5" s="7"/>
      <c r="J5" s="7"/>
      <c r="K5" s="7"/>
      <c r="L5" s="7"/>
      <c r="M5" s="7"/>
      <c r="N5" s="7"/>
      <c r="O5" s="7"/>
      <c r="P5" s="7"/>
    </row>
    <row r="6" ht="19.65" customHeight="1" spans="1:16">
      <c r="A6" s="7" t="s">
        <v>143</v>
      </c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19.65" customHeight="1" spans="1:16">
      <c r="A7" s="11" t="s">
        <v>144</v>
      </c>
      <c r="B7" s="12" t="s">
        <v>145</v>
      </c>
      <c r="C7" s="9">
        <v>30000</v>
      </c>
      <c r="D7" s="12" t="s">
        <v>146</v>
      </c>
      <c r="E7" s="12"/>
      <c r="F7" s="12"/>
      <c r="G7" s="12"/>
      <c r="H7" s="12"/>
      <c r="I7" s="12" t="s">
        <v>147</v>
      </c>
      <c r="J7" s="12" t="s">
        <v>148</v>
      </c>
      <c r="K7" s="12" t="s">
        <v>149</v>
      </c>
      <c r="L7" s="19" t="s">
        <v>150</v>
      </c>
      <c r="M7" s="20" t="s">
        <v>151</v>
      </c>
      <c r="N7" s="21" t="s">
        <v>152</v>
      </c>
      <c r="O7" s="20" t="s">
        <v>153</v>
      </c>
      <c r="P7" s="19" t="s">
        <v>154</v>
      </c>
    </row>
    <row r="8" ht="19.65" customHeight="1" spans="1:16">
      <c r="A8" s="11"/>
      <c r="B8" s="12"/>
      <c r="C8" s="9"/>
      <c r="D8" s="12"/>
      <c r="E8" s="12"/>
      <c r="F8" s="12"/>
      <c r="G8" s="12"/>
      <c r="H8" s="12"/>
      <c r="I8" s="12"/>
      <c r="J8" s="12" t="s">
        <v>155</v>
      </c>
      <c r="K8" s="12" t="s">
        <v>156</v>
      </c>
      <c r="L8" s="19" t="s">
        <v>150</v>
      </c>
      <c r="M8" s="20" t="s">
        <v>157</v>
      </c>
      <c r="N8" s="21" t="s">
        <v>152</v>
      </c>
      <c r="O8" s="20" t="s">
        <v>158</v>
      </c>
      <c r="P8" s="19" t="s">
        <v>154</v>
      </c>
    </row>
    <row r="9" ht="19.65" customHeight="1" spans="1:16">
      <c r="A9" s="11"/>
      <c r="B9" s="12"/>
      <c r="C9" s="9"/>
      <c r="D9" s="12"/>
      <c r="E9" s="12"/>
      <c r="F9" s="12"/>
      <c r="G9" s="12"/>
      <c r="H9" s="12"/>
      <c r="I9" s="12"/>
      <c r="J9" s="12" t="s">
        <v>159</v>
      </c>
      <c r="K9" s="12" t="s">
        <v>160</v>
      </c>
      <c r="L9" s="19" t="s">
        <v>150</v>
      </c>
      <c r="M9" s="20" t="s">
        <v>157</v>
      </c>
      <c r="N9" s="21" t="s">
        <v>152</v>
      </c>
      <c r="O9" s="20" t="s">
        <v>158</v>
      </c>
      <c r="P9" s="19" t="s">
        <v>154</v>
      </c>
    </row>
    <row r="10" ht="19.65" customHeight="1" spans="1:16">
      <c r="A10" s="11"/>
      <c r="B10" s="12"/>
      <c r="C10" s="9"/>
      <c r="D10" s="12"/>
      <c r="E10" s="12"/>
      <c r="F10" s="12"/>
      <c r="G10" s="12"/>
      <c r="H10" s="12"/>
      <c r="I10" s="12"/>
      <c r="J10" s="12" t="s">
        <v>161</v>
      </c>
      <c r="K10" s="12" t="s">
        <v>162</v>
      </c>
      <c r="L10" s="19" t="s">
        <v>150</v>
      </c>
      <c r="M10" s="20" t="s">
        <v>163</v>
      </c>
      <c r="N10" s="21" t="s">
        <v>152</v>
      </c>
      <c r="O10" s="20" t="s">
        <v>153</v>
      </c>
      <c r="P10" s="19" t="s">
        <v>154</v>
      </c>
    </row>
    <row r="11" ht="31.4" customHeight="1" spans="1:16">
      <c r="A11" s="11"/>
      <c r="B11" s="12"/>
      <c r="C11" s="9"/>
      <c r="D11" s="12"/>
      <c r="E11" s="12"/>
      <c r="F11" s="12"/>
      <c r="G11" s="12"/>
      <c r="H11" s="12"/>
      <c r="I11" s="12" t="s">
        <v>164</v>
      </c>
      <c r="J11" s="12" t="s">
        <v>165</v>
      </c>
      <c r="K11" s="12" t="s">
        <v>146</v>
      </c>
      <c r="L11" s="19" t="s">
        <v>150</v>
      </c>
      <c r="M11" s="20" t="s">
        <v>166</v>
      </c>
      <c r="N11" s="21" t="s">
        <v>152</v>
      </c>
      <c r="O11" s="20" t="s">
        <v>153</v>
      </c>
      <c r="P11" s="19" t="s">
        <v>154</v>
      </c>
    </row>
    <row r="12" ht="30" customHeight="1" spans="1:16">
      <c r="A12" s="11"/>
      <c r="B12" s="12"/>
      <c r="C12" s="9"/>
      <c r="D12" s="12"/>
      <c r="E12" s="12"/>
      <c r="F12" s="12"/>
      <c r="G12" s="12"/>
      <c r="H12" s="12"/>
      <c r="I12" s="12" t="s">
        <v>167</v>
      </c>
      <c r="J12" s="12" t="s">
        <v>168</v>
      </c>
      <c r="K12" s="12" t="s">
        <v>169</v>
      </c>
      <c r="L12" s="19" t="s">
        <v>150</v>
      </c>
      <c r="M12" s="20" t="s">
        <v>157</v>
      </c>
      <c r="N12" s="21" t="s">
        <v>152</v>
      </c>
      <c r="O12" s="20" t="s">
        <v>158</v>
      </c>
      <c r="P12" s="19" t="s">
        <v>154</v>
      </c>
    </row>
    <row r="13" ht="19.65" customHeight="1" spans="1:16">
      <c r="A13" s="11" t="s">
        <v>170</v>
      </c>
      <c r="B13" s="12" t="s">
        <v>145</v>
      </c>
      <c r="C13" s="9">
        <v>120000</v>
      </c>
      <c r="D13" s="12" t="s">
        <v>171</v>
      </c>
      <c r="E13" s="12"/>
      <c r="F13" s="12"/>
      <c r="G13" s="12"/>
      <c r="H13" s="12"/>
      <c r="I13" s="12" t="s">
        <v>147</v>
      </c>
      <c r="J13" s="12" t="s">
        <v>161</v>
      </c>
      <c r="K13" s="12" t="s">
        <v>172</v>
      </c>
      <c r="L13" s="19" t="s">
        <v>150</v>
      </c>
      <c r="M13" s="20" t="s">
        <v>157</v>
      </c>
      <c r="N13" s="19" t="s">
        <v>152</v>
      </c>
      <c r="O13" s="20" t="s">
        <v>158</v>
      </c>
      <c r="P13" s="19" t="s">
        <v>154</v>
      </c>
    </row>
    <row r="14" ht="19.65" customHeight="1" spans="1:16">
      <c r="A14" s="11"/>
      <c r="B14" s="12"/>
      <c r="C14" s="9"/>
      <c r="D14" s="12"/>
      <c r="E14" s="12"/>
      <c r="F14" s="12"/>
      <c r="G14" s="12"/>
      <c r="H14" s="12"/>
      <c r="I14" s="12"/>
      <c r="J14" s="12" t="s">
        <v>155</v>
      </c>
      <c r="K14" s="12" t="s">
        <v>173</v>
      </c>
      <c r="L14" s="19" t="s">
        <v>150</v>
      </c>
      <c r="M14" s="20" t="s">
        <v>157</v>
      </c>
      <c r="N14" s="19" t="s">
        <v>152</v>
      </c>
      <c r="O14" s="20" t="s">
        <v>158</v>
      </c>
      <c r="P14" s="19" t="s">
        <v>154</v>
      </c>
    </row>
    <row r="15" ht="19.65" customHeight="1" spans="1:16">
      <c r="A15" s="11"/>
      <c r="B15" s="12"/>
      <c r="C15" s="9"/>
      <c r="D15" s="12"/>
      <c r="E15" s="12"/>
      <c r="F15" s="12"/>
      <c r="G15" s="12"/>
      <c r="H15" s="12"/>
      <c r="I15" s="12"/>
      <c r="J15" s="12" t="s">
        <v>159</v>
      </c>
      <c r="K15" s="12" t="s">
        <v>160</v>
      </c>
      <c r="L15" s="19" t="s">
        <v>150</v>
      </c>
      <c r="M15" s="20" t="s">
        <v>163</v>
      </c>
      <c r="N15" s="19" t="s">
        <v>152</v>
      </c>
      <c r="O15" s="20" t="s">
        <v>153</v>
      </c>
      <c r="P15" s="19" t="s">
        <v>154</v>
      </c>
    </row>
    <row r="16" ht="19.65" customHeight="1" spans="1:16">
      <c r="A16" s="11"/>
      <c r="B16" s="12"/>
      <c r="C16" s="9"/>
      <c r="D16" s="12"/>
      <c r="E16" s="12"/>
      <c r="F16" s="12"/>
      <c r="G16" s="12"/>
      <c r="H16" s="12"/>
      <c r="I16" s="12"/>
      <c r="J16" s="12" t="s">
        <v>148</v>
      </c>
      <c r="K16" s="12" t="s">
        <v>174</v>
      </c>
      <c r="L16" s="19" t="s">
        <v>150</v>
      </c>
      <c r="M16" s="20" t="s">
        <v>157</v>
      </c>
      <c r="N16" s="19" t="s">
        <v>152</v>
      </c>
      <c r="O16" s="20" t="s">
        <v>153</v>
      </c>
      <c r="P16" s="19" t="s">
        <v>154</v>
      </c>
    </row>
    <row r="17" ht="31.4" customHeight="1" spans="1:16">
      <c r="A17" s="11"/>
      <c r="B17" s="12"/>
      <c r="C17" s="9"/>
      <c r="D17" s="12"/>
      <c r="E17" s="12"/>
      <c r="F17" s="12"/>
      <c r="G17" s="12"/>
      <c r="H17" s="12"/>
      <c r="I17" s="12" t="s">
        <v>164</v>
      </c>
      <c r="J17" s="12" t="s">
        <v>175</v>
      </c>
      <c r="K17" s="12" t="s">
        <v>176</v>
      </c>
      <c r="L17" s="19" t="s">
        <v>150</v>
      </c>
      <c r="M17" s="20" t="s">
        <v>166</v>
      </c>
      <c r="N17" s="19" t="s">
        <v>152</v>
      </c>
      <c r="O17" s="20" t="s">
        <v>158</v>
      </c>
      <c r="P17" s="19" t="s">
        <v>154</v>
      </c>
    </row>
    <row r="18" ht="35" customHeight="1" spans="1:16">
      <c r="A18" s="11"/>
      <c r="B18" s="12"/>
      <c r="C18" s="9"/>
      <c r="D18" s="12"/>
      <c r="E18" s="12"/>
      <c r="F18" s="12"/>
      <c r="G18" s="12"/>
      <c r="H18" s="12"/>
      <c r="I18" s="12" t="s">
        <v>167</v>
      </c>
      <c r="J18" s="12" t="s">
        <v>177</v>
      </c>
      <c r="K18" s="12" t="s">
        <v>178</v>
      </c>
      <c r="L18" s="19" t="s">
        <v>150</v>
      </c>
      <c r="M18" s="20" t="s">
        <v>157</v>
      </c>
      <c r="N18" s="19" t="s">
        <v>152</v>
      </c>
      <c r="O18" s="20" t="s">
        <v>153</v>
      </c>
      <c r="P18" s="19" t="s">
        <v>154</v>
      </c>
    </row>
    <row r="19" ht="19.65" customHeight="1" spans="1:16">
      <c r="A19" s="11" t="s">
        <v>179</v>
      </c>
      <c r="B19" s="12" t="s">
        <v>145</v>
      </c>
      <c r="C19" s="9">
        <v>50000</v>
      </c>
      <c r="D19" s="12" t="s">
        <v>180</v>
      </c>
      <c r="E19" s="12"/>
      <c r="F19" s="12"/>
      <c r="G19" s="12"/>
      <c r="H19" s="12"/>
      <c r="I19" s="12" t="s">
        <v>147</v>
      </c>
      <c r="J19" s="12" t="s">
        <v>159</v>
      </c>
      <c r="K19" s="12" t="s">
        <v>160</v>
      </c>
      <c r="L19" s="19" t="s">
        <v>150</v>
      </c>
      <c r="M19" s="20" t="s">
        <v>163</v>
      </c>
      <c r="N19" s="19" t="s">
        <v>152</v>
      </c>
      <c r="O19" s="20" t="s">
        <v>153</v>
      </c>
      <c r="P19" s="19" t="s">
        <v>154</v>
      </c>
    </row>
    <row r="20" ht="19.65" customHeight="1" spans="1:16">
      <c r="A20" s="11"/>
      <c r="B20" s="12"/>
      <c r="C20" s="9"/>
      <c r="D20" s="12"/>
      <c r="E20" s="12"/>
      <c r="F20" s="12"/>
      <c r="G20" s="12"/>
      <c r="H20" s="12"/>
      <c r="I20" s="12"/>
      <c r="J20" s="12" t="s">
        <v>155</v>
      </c>
      <c r="K20" s="12" t="s">
        <v>181</v>
      </c>
      <c r="L20" s="19" t="s">
        <v>150</v>
      </c>
      <c r="M20" s="20" t="s">
        <v>157</v>
      </c>
      <c r="N20" s="19" t="s">
        <v>152</v>
      </c>
      <c r="O20" s="20" t="s">
        <v>158</v>
      </c>
      <c r="P20" s="19" t="s">
        <v>154</v>
      </c>
    </row>
    <row r="21" ht="19.65" customHeight="1" spans="1:16">
      <c r="A21" s="11"/>
      <c r="B21" s="12"/>
      <c r="C21" s="9"/>
      <c r="D21" s="12"/>
      <c r="E21" s="12"/>
      <c r="F21" s="12"/>
      <c r="G21" s="12"/>
      <c r="H21" s="12"/>
      <c r="I21" s="12"/>
      <c r="J21" s="12" t="s">
        <v>148</v>
      </c>
      <c r="K21" s="12" t="s">
        <v>182</v>
      </c>
      <c r="L21" s="19" t="s">
        <v>150</v>
      </c>
      <c r="M21" s="20" t="s">
        <v>157</v>
      </c>
      <c r="N21" s="19" t="s">
        <v>152</v>
      </c>
      <c r="O21" s="20" t="s">
        <v>153</v>
      </c>
      <c r="P21" s="19" t="s">
        <v>154</v>
      </c>
    </row>
    <row r="22" ht="19.65" customHeight="1" spans="1:16">
      <c r="A22" s="11"/>
      <c r="B22" s="12"/>
      <c r="C22" s="9"/>
      <c r="D22" s="12"/>
      <c r="E22" s="12"/>
      <c r="F22" s="12"/>
      <c r="G22" s="12"/>
      <c r="H22" s="12"/>
      <c r="I22" s="12"/>
      <c r="J22" s="12" t="s">
        <v>161</v>
      </c>
      <c r="K22" s="12" t="s">
        <v>162</v>
      </c>
      <c r="L22" s="19" t="s">
        <v>150</v>
      </c>
      <c r="M22" s="20" t="s">
        <v>157</v>
      </c>
      <c r="N22" s="19" t="s">
        <v>152</v>
      </c>
      <c r="O22" s="20" t="s">
        <v>158</v>
      </c>
      <c r="P22" s="19" t="s">
        <v>154</v>
      </c>
    </row>
    <row r="23" ht="31.4" customHeight="1" spans="1:16">
      <c r="A23" s="11"/>
      <c r="B23" s="12"/>
      <c r="C23" s="9"/>
      <c r="D23" s="12"/>
      <c r="E23" s="12"/>
      <c r="F23" s="12"/>
      <c r="G23" s="12"/>
      <c r="H23" s="12"/>
      <c r="I23" s="12" t="s">
        <v>164</v>
      </c>
      <c r="J23" s="12" t="s">
        <v>183</v>
      </c>
      <c r="K23" s="12" t="s">
        <v>176</v>
      </c>
      <c r="L23" s="19" t="s">
        <v>150</v>
      </c>
      <c r="M23" s="20" t="s">
        <v>166</v>
      </c>
      <c r="N23" s="19" t="s">
        <v>152</v>
      </c>
      <c r="O23" s="20" t="s">
        <v>158</v>
      </c>
      <c r="P23" s="19" t="s">
        <v>154</v>
      </c>
    </row>
    <row r="24" ht="34" customHeight="1" spans="1:16">
      <c r="A24" s="11"/>
      <c r="B24" s="12"/>
      <c r="C24" s="9"/>
      <c r="D24" s="12"/>
      <c r="E24" s="12"/>
      <c r="F24" s="12"/>
      <c r="G24" s="12"/>
      <c r="H24" s="12"/>
      <c r="I24" s="12" t="s">
        <v>167</v>
      </c>
      <c r="J24" s="12" t="s">
        <v>177</v>
      </c>
      <c r="K24" s="12" t="s">
        <v>178</v>
      </c>
      <c r="L24" s="19" t="s">
        <v>150</v>
      </c>
      <c r="M24" s="20" t="s">
        <v>157</v>
      </c>
      <c r="N24" s="19" t="s">
        <v>152</v>
      </c>
      <c r="O24" s="20" t="s">
        <v>153</v>
      </c>
      <c r="P24" s="19" t="s">
        <v>154</v>
      </c>
    </row>
    <row r="25" ht="19.65" customHeight="1" spans="1:16">
      <c r="A25" s="11" t="s">
        <v>184</v>
      </c>
      <c r="B25" s="12" t="s">
        <v>145</v>
      </c>
      <c r="C25" s="9">
        <v>90000</v>
      </c>
      <c r="D25" s="12" t="s">
        <v>185</v>
      </c>
      <c r="E25" s="12"/>
      <c r="F25" s="12"/>
      <c r="G25" s="12"/>
      <c r="H25" s="12"/>
      <c r="I25" s="12" t="s">
        <v>147</v>
      </c>
      <c r="J25" s="12" t="s">
        <v>161</v>
      </c>
      <c r="K25" s="12" t="s">
        <v>186</v>
      </c>
      <c r="L25" s="19" t="s">
        <v>150</v>
      </c>
      <c r="M25" s="20" t="s">
        <v>187</v>
      </c>
      <c r="N25" s="19" t="s">
        <v>188</v>
      </c>
      <c r="O25" s="20" t="s">
        <v>153</v>
      </c>
      <c r="P25" s="19" t="s">
        <v>154</v>
      </c>
    </row>
    <row r="26" ht="19.65" customHeight="1" spans="1:16">
      <c r="A26" s="11"/>
      <c r="B26" s="12"/>
      <c r="C26" s="9"/>
      <c r="D26" s="12"/>
      <c r="E26" s="12"/>
      <c r="F26" s="12"/>
      <c r="G26" s="12"/>
      <c r="H26" s="12"/>
      <c r="I26" s="12"/>
      <c r="J26" s="12" t="s">
        <v>155</v>
      </c>
      <c r="K26" s="12" t="s">
        <v>189</v>
      </c>
      <c r="L26" s="19" t="s">
        <v>150</v>
      </c>
      <c r="M26" s="20" t="s">
        <v>157</v>
      </c>
      <c r="N26" s="19" t="s">
        <v>152</v>
      </c>
      <c r="O26" s="20" t="s">
        <v>190</v>
      </c>
      <c r="P26" s="19" t="s">
        <v>154</v>
      </c>
    </row>
    <row r="27" ht="19.65" customHeight="1" spans="1:16">
      <c r="A27" s="11"/>
      <c r="B27" s="12"/>
      <c r="C27" s="9"/>
      <c r="D27" s="12"/>
      <c r="E27" s="12"/>
      <c r="F27" s="12"/>
      <c r="G27" s="12"/>
      <c r="H27" s="12"/>
      <c r="I27" s="12"/>
      <c r="J27" s="12" t="s">
        <v>159</v>
      </c>
      <c r="K27" s="12" t="s">
        <v>191</v>
      </c>
      <c r="L27" s="19" t="s">
        <v>150</v>
      </c>
      <c r="M27" s="20" t="s">
        <v>163</v>
      </c>
      <c r="N27" s="19" t="s">
        <v>152</v>
      </c>
      <c r="O27" s="20" t="s">
        <v>190</v>
      </c>
      <c r="P27" s="19" t="s">
        <v>154</v>
      </c>
    </row>
    <row r="28" ht="19.65" customHeight="1" spans="1:16">
      <c r="A28" s="11"/>
      <c r="B28" s="12"/>
      <c r="C28" s="9"/>
      <c r="D28" s="12"/>
      <c r="E28" s="12"/>
      <c r="F28" s="12"/>
      <c r="G28" s="12"/>
      <c r="H28" s="12"/>
      <c r="I28" s="12"/>
      <c r="J28" s="12" t="s">
        <v>148</v>
      </c>
      <c r="K28" s="12" t="s">
        <v>174</v>
      </c>
      <c r="L28" s="19" t="s">
        <v>150</v>
      </c>
      <c r="M28" s="20" t="s">
        <v>151</v>
      </c>
      <c r="N28" s="19" t="s">
        <v>152</v>
      </c>
      <c r="O28" s="20" t="s">
        <v>153</v>
      </c>
      <c r="P28" s="19" t="s">
        <v>154</v>
      </c>
    </row>
    <row r="29" ht="31.4" customHeight="1" spans="1:16">
      <c r="A29" s="11"/>
      <c r="B29" s="12"/>
      <c r="C29" s="9"/>
      <c r="D29" s="12"/>
      <c r="E29" s="12"/>
      <c r="F29" s="12"/>
      <c r="G29" s="12"/>
      <c r="H29" s="12"/>
      <c r="I29" s="12" t="s">
        <v>164</v>
      </c>
      <c r="J29" s="12" t="s">
        <v>183</v>
      </c>
      <c r="K29" s="12" t="s">
        <v>186</v>
      </c>
      <c r="L29" s="19" t="s">
        <v>150</v>
      </c>
      <c r="M29" s="20" t="s">
        <v>187</v>
      </c>
      <c r="N29" s="19" t="s">
        <v>188</v>
      </c>
      <c r="O29" s="20" t="s">
        <v>158</v>
      </c>
      <c r="P29" s="19" t="s">
        <v>154</v>
      </c>
    </row>
    <row r="30" ht="36" customHeight="1" spans="1:16">
      <c r="A30" s="11"/>
      <c r="B30" s="12"/>
      <c r="C30" s="9"/>
      <c r="D30" s="12"/>
      <c r="E30" s="12"/>
      <c r="F30" s="12"/>
      <c r="G30" s="12"/>
      <c r="H30" s="12"/>
      <c r="I30" s="12" t="s">
        <v>167</v>
      </c>
      <c r="J30" s="12" t="s">
        <v>192</v>
      </c>
      <c r="K30" s="12" t="s">
        <v>178</v>
      </c>
      <c r="L30" s="19" t="s">
        <v>150</v>
      </c>
      <c r="M30" s="20" t="s">
        <v>157</v>
      </c>
      <c r="N30" s="19" t="s">
        <v>152</v>
      </c>
      <c r="O30" s="20" t="s">
        <v>158</v>
      </c>
      <c r="P30" s="19" t="s">
        <v>154</v>
      </c>
    </row>
    <row r="31" ht="19.65" customHeight="1" spans="1:16">
      <c r="A31" s="11" t="s">
        <v>193</v>
      </c>
      <c r="B31" s="12" t="s">
        <v>145</v>
      </c>
      <c r="C31" s="9">
        <v>100000</v>
      </c>
      <c r="D31" s="12" t="s">
        <v>194</v>
      </c>
      <c r="E31" s="12"/>
      <c r="F31" s="12"/>
      <c r="G31" s="12"/>
      <c r="H31" s="12"/>
      <c r="I31" s="12" t="s">
        <v>147</v>
      </c>
      <c r="J31" s="12" t="s">
        <v>148</v>
      </c>
      <c r="K31" s="12" t="s">
        <v>174</v>
      </c>
      <c r="L31" s="19" t="s">
        <v>150</v>
      </c>
      <c r="M31" s="20" t="s">
        <v>151</v>
      </c>
      <c r="N31" s="19" t="s">
        <v>152</v>
      </c>
      <c r="O31" s="20" t="s">
        <v>153</v>
      </c>
      <c r="P31" s="19" t="s">
        <v>154</v>
      </c>
    </row>
    <row r="32" ht="19.65" customHeight="1" spans="1:16">
      <c r="A32" s="11"/>
      <c r="B32" s="12"/>
      <c r="C32" s="9"/>
      <c r="D32" s="12"/>
      <c r="E32" s="12"/>
      <c r="F32" s="12"/>
      <c r="G32" s="12"/>
      <c r="H32" s="12"/>
      <c r="I32" s="12"/>
      <c r="J32" s="12" t="s">
        <v>159</v>
      </c>
      <c r="K32" s="12" t="s">
        <v>195</v>
      </c>
      <c r="L32" s="19" t="s">
        <v>150</v>
      </c>
      <c r="M32" s="20" t="s">
        <v>187</v>
      </c>
      <c r="N32" s="19" t="s">
        <v>152</v>
      </c>
      <c r="O32" s="20" t="s">
        <v>153</v>
      </c>
      <c r="P32" s="19" t="s">
        <v>154</v>
      </c>
    </row>
    <row r="33" ht="19.65" customHeight="1" spans="1:16">
      <c r="A33" s="11"/>
      <c r="B33" s="12"/>
      <c r="C33" s="9"/>
      <c r="D33" s="12"/>
      <c r="E33" s="12"/>
      <c r="F33" s="12"/>
      <c r="G33" s="12"/>
      <c r="H33" s="12"/>
      <c r="I33" s="12"/>
      <c r="J33" s="12" t="s">
        <v>161</v>
      </c>
      <c r="K33" s="12" t="s">
        <v>162</v>
      </c>
      <c r="L33" s="19" t="s">
        <v>150</v>
      </c>
      <c r="M33" s="20" t="s">
        <v>157</v>
      </c>
      <c r="N33" s="19" t="s">
        <v>196</v>
      </c>
      <c r="O33" s="20" t="s">
        <v>197</v>
      </c>
      <c r="P33" s="19" t="s">
        <v>154</v>
      </c>
    </row>
    <row r="34" ht="19.65" customHeight="1" spans="1:16">
      <c r="A34" s="11"/>
      <c r="B34" s="12"/>
      <c r="C34" s="9"/>
      <c r="D34" s="12"/>
      <c r="E34" s="12"/>
      <c r="F34" s="12"/>
      <c r="G34" s="12"/>
      <c r="H34" s="12"/>
      <c r="I34" s="12"/>
      <c r="J34" s="12" t="s">
        <v>155</v>
      </c>
      <c r="K34" s="12" t="s">
        <v>176</v>
      </c>
      <c r="L34" s="19" t="s">
        <v>150</v>
      </c>
      <c r="M34" s="20" t="s">
        <v>166</v>
      </c>
      <c r="N34" s="19" t="s">
        <v>152</v>
      </c>
      <c r="O34" s="20" t="s">
        <v>197</v>
      </c>
      <c r="P34" s="19" t="s">
        <v>154</v>
      </c>
    </row>
    <row r="35" ht="31.4" customHeight="1" spans="1:16">
      <c r="A35" s="11"/>
      <c r="B35" s="12"/>
      <c r="C35" s="9"/>
      <c r="D35" s="12"/>
      <c r="E35" s="12"/>
      <c r="F35" s="12"/>
      <c r="G35" s="12"/>
      <c r="H35" s="12"/>
      <c r="I35" s="12" t="s">
        <v>164</v>
      </c>
      <c r="J35" s="12" t="s">
        <v>183</v>
      </c>
      <c r="K35" s="12" t="s">
        <v>198</v>
      </c>
      <c r="L35" s="19" t="s">
        <v>150</v>
      </c>
      <c r="M35" s="20" t="s">
        <v>166</v>
      </c>
      <c r="N35" s="19" t="s">
        <v>152</v>
      </c>
      <c r="O35" s="20" t="s">
        <v>199</v>
      </c>
      <c r="P35" s="19" t="s">
        <v>154</v>
      </c>
    </row>
    <row r="36" ht="33" customHeight="1" spans="1:16">
      <c r="A36" s="11"/>
      <c r="B36" s="12"/>
      <c r="C36" s="9"/>
      <c r="D36" s="12"/>
      <c r="E36" s="12"/>
      <c r="F36" s="12"/>
      <c r="G36" s="12"/>
      <c r="H36" s="12"/>
      <c r="I36" s="12" t="s">
        <v>167</v>
      </c>
      <c r="J36" s="12" t="s">
        <v>192</v>
      </c>
      <c r="K36" s="12" t="s">
        <v>178</v>
      </c>
      <c r="L36" s="19" t="s">
        <v>150</v>
      </c>
      <c r="M36" s="20" t="s">
        <v>157</v>
      </c>
      <c r="N36" s="19" t="s">
        <v>152</v>
      </c>
      <c r="O36" s="20" t="s">
        <v>158</v>
      </c>
      <c r="P36" s="19" t="s">
        <v>154</v>
      </c>
    </row>
  </sheetData>
  <mergeCells count="58">
    <mergeCell ref="A2:K2"/>
    <mergeCell ref="D4:H4"/>
    <mergeCell ref="A4:A5"/>
    <mergeCell ref="A7:A12"/>
    <mergeCell ref="A13:A18"/>
    <mergeCell ref="A19:A24"/>
    <mergeCell ref="A25:A30"/>
    <mergeCell ref="A31:A36"/>
    <mergeCell ref="B4:B5"/>
    <mergeCell ref="B7:B12"/>
    <mergeCell ref="B13:B18"/>
    <mergeCell ref="B19:B24"/>
    <mergeCell ref="B25:B30"/>
    <mergeCell ref="B31:B36"/>
    <mergeCell ref="C4:C5"/>
    <mergeCell ref="C7:C12"/>
    <mergeCell ref="C13:C18"/>
    <mergeCell ref="C19:C24"/>
    <mergeCell ref="C25:C30"/>
    <mergeCell ref="C31:C36"/>
    <mergeCell ref="D7:D12"/>
    <mergeCell ref="D13:D18"/>
    <mergeCell ref="D19:D24"/>
    <mergeCell ref="D25:D30"/>
    <mergeCell ref="D31:D36"/>
    <mergeCell ref="E7:E12"/>
    <mergeCell ref="E13:E18"/>
    <mergeCell ref="E19:E24"/>
    <mergeCell ref="E25:E30"/>
    <mergeCell ref="E31:E36"/>
    <mergeCell ref="F7:F12"/>
    <mergeCell ref="F13:F18"/>
    <mergeCell ref="F19:F24"/>
    <mergeCell ref="F25:F30"/>
    <mergeCell ref="F31:F36"/>
    <mergeCell ref="G7:G12"/>
    <mergeCell ref="G13:G18"/>
    <mergeCell ref="G19:G24"/>
    <mergeCell ref="G25:G30"/>
    <mergeCell ref="G31:G36"/>
    <mergeCell ref="H7:H12"/>
    <mergeCell ref="H13:H18"/>
    <mergeCell ref="H19:H24"/>
    <mergeCell ref="H25:H30"/>
    <mergeCell ref="H31:H36"/>
    <mergeCell ref="I4:I5"/>
    <mergeCell ref="I7:I10"/>
    <mergeCell ref="I13:I16"/>
    <mergeCell ref="I19:I22"/>
    <mergeCell ref="I25:I28"/>
    <mergeCell ref="I31:I34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629166666666667" top="0.393055555555556" bottom="0.590277777777778" header="0.5" footer="0.5"/>
  <pageSetup paperSize="8" scale="66" pageOrder="overThenDown" orientation="landscape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C9" sqref="C9"/>
    </sheetView>
  </sheetViews>
  <sheetFormatPr defaultColWidth="15.6333333333333" defaultRowHeight="24.95" customHeight="1" outlineLevelCol="4"/>
  <cols>
    <col min="1" max="1" width="15.6333333333333" style="58"/>
    <col min="2" max="2" width="20.75" customWidth="1"/>
    <col min="3" max="3" width="17.1333333333333"/>
    <col min="4" max="4" width="16"/>
    <col min="5" max="5" width="17.1333333333333"/>
  </cols>
  <sheetData>
    <row r="1" customHeight="1" spans="1:1">
      <c r="A1" t="s">
        <v>44</v>
      </c>
    </row>
    <row r="2" customHeight="1" spans="1:5">
      <c r="A2" s="23" t="s">
        <v>45</v>
      </c>
      <c r="B2" s="23"/>
      <c r="C2" s="23"/>
      <c r="D2" s="23"/>
      <c r="E2" s="23"/>
    </row>
    <row r="3" customHeight="1" spans="1:5">
      <c r="A3" s="24" t="s">
        <v>46</v>
      </c>
      <c r="B3" s="23"/>
      <c r="C3" s="23"/>
      <c r="D3" s="23"/>
      <c r="E3" s="37" t="s">
        <v>3</v>
      </c>
    </row>
    <row r="4" customHeight="1" spans="1:5">
      <c r="A4" s="29" t="s">
        <v>47</v>
      </c>
      <c r="B4" s="29"/>
      <c r="C4" s="29" t="s">
        <v>48</v>
      </c>
      <c r="D4" s="29"/>
      <c r="E4" s="29"/>
    </row>
    <row r="5" s="36" customFormat="1" customHeight="1" spans="1:5">
      <c r="A5" s="29" t="s">
        <v>49</v>
      </c>
      <c r="B5" s="29" t="s">
        <v>50</v>
      </c>
      <c r="C5" s="29" t="s">
        <v>51</v>
      </c>
      <c r="D5" s="29" t="s">
        <v>52</v>
      </c>
      <c r="E5" s="29" t="s">
        <v>53</v>
      </c>
    </row>
    <row r="6" s="36" customFormat="1" customHeight="1" spans="1:5">
      <c r="A6" s="29">
        <v>2013101</v>
      </c>
      <c r="B6" s="29" t="s">
        <v>54</v>
      </c>
      <c r="C6" s="34">
        <f t="shared" ref="C6:C11" si="0">D6+E6</f>
        <v>1328412.4</v>
      </c>
      <c r="D6" s="34">
        <v>1328412.4</v>
      </c>
      <c r="E6" s="29"/>
    </row>
    <row r="7" s="36" customFormat="1" customHeight="1" spans="1:5">
      <c r="A7" s="29">
        <v>2013102</v>
      </c>
      <c r="B7" s="29" t="s">
        <v>55</v>
      </c>
      <c r="C7" s="34">
        <f t="shared" si="0"/>
        <v>390000</v>
      </c>
      <c r="D7" s="29"/>
      <c r="E7" s="34">
        <v>390000</v>
      </c>
    </row>
    <row r="8" ht="27" spans="1:5">
      <c r="A8" s="29">
        <v>2080505</v>
      </c>
      <c r="B8" s="72" t="s">
        <v>56</v>
      </c>
      <c r="C8" s="34">
        <f t="shared" si="0"/>
        <v>151339.8</v>
      </c>
      <c r="D8" s="34">
        <v>151339.8</v>
      </c>
      <c r="E8" s="73"/>
    </row>
    <row r="9" customHeight="1" spans="1:5">
      <c r="A9" s="29">
        <v>2101101</v>
      </c>
      <c r="B9" s="34" t="s">
        <v>57</v>
      </c>
      <c r="C9" s="34">
        <f t="shared" si="0"/>
        <v>80399.3</v>
      </c>
      <c r="D9" s="34">
        <v>80399.3</v>
      </c>
      <c r="E9" s="73"/>
    </row>
    <row r="10" customHeight="1" spans="1:5">
      <c r="A10" s="29">
        <v>2101103</v>
      </c>
      <c r="B10" s="29" t="s">
        <v>58</v>
      </c>
      <c r="C10" s="34">
        <f t="shared" si="0"/>
        <v>106083.4</v>
      </c>
      <c r="D10" s="34">
        <v>106083.4</v>
      </c>
      <c r="E10" s="73"/>
    </row>
    <row r="11" customHeight="1" spans="1:5">
      <c r="A11" s="29">
        <v>2210201</v>
      </c>
      <c r="B11" s="72" t="s">
        <v>59</v>
      </c>
      <c r="C11" s="34">
        <f t="shared" si="0"/>
        <v>127300.1</v>
      </c>
      <c r="D11" s="34">
        <v>127300.1</v>
      </c>
      <c r="E11" s="73"/>
    </row>
    <row r="12" customHeight="1" spans="1:5">
      <c r="A12" s="74"/>
      <c r="B12" s="74"/>
      <c r="C12" s="73"/>
      <c r="D12" s="73"/>
      <c r="E12" s="73"/>
    </row>
    <row r="13" customHeight="1" spans="1:5">
      <c r="A13" s="29" t="s">
        <v>8</v>
      </c>
      <c r="B13" s="29"/>
      <c r="C13" s="73">
        <f>SUM(C6:C11)</f>
        <v>2183535</v>
      </c>
      <c r="D13" s="73">
        <f>SUM(D6:D11)</f>
        <v>1793535</v>
      </c>
      <c r="E13" s="73">
        <f>SUM(E6:E11)</f>
        <v>390000</v>
      </c>
    </row>
  </sheetData>
  <mergeCells count="4">
    <mergeCell ref="A2:E2"/>
    <mergeCell ref="A4:B4"/>
    <mergeCell ref="C4:E4"/>
    <mergeCell ref="A13:B1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topLeftCell="A10" workbookViewId="0">
      <selection activeCell="G21" sqref="G21"/>
    </sheetView>
  </sheetViews>
  <sheetFormatPr defaultColWidth="15.6333333333333" defaultRowHeight="24.95" customHeight="1" outlineLevelCol="6"/>
  <cols>
    <col min="1" max="1" width="18.25" style="58" customWidth="1"/>
    <col min="2" max="2" width="30.75" customWidth="1"/>
    <col min="3" max="4" width="16"/>
  </cols>
  <sheetData>
    <row r="1" customHeight="1" spans="1:1">
      <c r="A1" t="s">
        <v>60</v>
      </c>
    </row>
    <row r="2" customHeight="1" spans="1:5">
      <c r="A2" s="23" t="s">
        <v>61</v>
      </c>
      <c r="B2" s="23"/>
      <c r="C2" s="23"/>
      <c r="D2" s="23"/>
      <c r="E2" s="23"/>
    </row>
    <row r="3" customHeight="1" spans="1:5">
      <c r="A3" s="24" t="s">
        <v>46</v>
      </c>
      <c r="E3" s="37" t="s">
        <v>3</v>
      </c>
    </row>
    <row r="4" customHeight="1" spans="1:5">
      <c r="A4" s="63" t="s">
        <v>62</v>
      </c>
      <c r="B4" s="63"/>
      <c r="C4" s="63" t="s">
        <v>63</v>
      </c>
      <c r="D4" s="63"/>
      <c r="E4" s="63"/>
    </row>
    <row r="5" s="36" customFormat="1" customHeight="1" spans="1:5">
      <c r="A5" s="64" t="s">
        <v>49</v>
      </c>
      <c r="B5" s="64" t="s">
        <v>50</v>
      </c>
      <c r="C5" s="64" t="s">
        <v>8</v>
      </c>
      <c r="D5" s="65" t="s">
        <v>64</v>
      </c>
      <c r="E5" s="65" t="s">
        <v>65</v>
      </c>
    </row>
    <row r="6" customHeight="1" spans="1:5">
      <c r="A6" s="66">
        <v>30101</v>
      </c>
      <c r="B6" s="67" t="s">
        <v>66</v>
      </c>
      <c r="C6" s="68">
        <f>D6+E6</f>
        <v>420912</v>
      </c>
      <c r="D6" s="62">
        <v>420912</v>
      </c>
      <c r="E6" s="62"/>
    </row>
    <row r="7" customHeight="1" spans="1:5">
      <c r="A7" s="66">
        <v>30102</v>
      </c>
      <c r="B7" s="67" t="s">
        <v>67</v>
      </c>
      <c r="C7" s="68">
        <f t="shared" ref="C7:C24" si="0">D7+E7</f>
        <v>489600</v>
      </c>
      <c r="D7" s="62">
        <v>489600</v>
      </c>
      <c r="E7" s="62"/>
    </row>
    <row r="8" customHeight="1" spans="1:5">
      <c r="A8" s="66">
        <v>30103</v>
      </c>
      <c r="B8" s="67" t="s">
        <v>68</v>
      </c>
      <c r="C8" s="68">
        <f t="shared" si="0"/>
        <v>34822</v>
      </c>
      <c r="D8" s="62">
        <v>34822</v>
      </c>
      <c r="E8" s="62"/>
    </row>
    <row r="9" customHeight="1" spans="1:5">
      <c r="A9" s="66">
        <v>30107</v>
      </c>
      <c r="B9" s="67" t="s">
        <v>69</v>
      </c>
      <c r="C9" s="68">
        <f t="shared" si="0"/>
        <v>80820</v>
      </c>
      <c r="D9" s="62">
        <v>80820</v>
      </c>
      <c r="E9" s="62"/>
    </row>
    <row r="10" customHeight="1" spans="1:5">
      <c r="A10" s="66">
        <v>30108</v>
      </c>
      <c r="B10" s="67" t="s">
        <v>70</v>
      </c>
      <c r="C10" s="68">
        <f t="shared" si="0"/>
        <v>151339.8</v>
      </c>
      <c r="D10" s="62">
        <v>151339.8</v>
      </c>
      <c r="E10" s="62"/>
    </row>
    <row r="11" customHeight="1" spans="1:5">
      <c r="A11" s="66">
        <v>30110</v>
      </c>
      <c r="B11" s="67" t="s">
        <v>71</v>
      </c>
      <c r="C11" s="68">
        <f t="shared" si="0"/>
        <v>80399.3</v>
      </c>
      <c r="D11" s="62">
        <v>80399.3</v>
      </c>
      <c r="E11" s="62"/>
    </row>
    <row r="12" customHeight="1" spans="1:5">
      <c r="A12" s="66">
        <v>30111</v>
      </c>
      <c r="B12" s="67" t="s">
        <v>72</v>
      </c>
      <c r="C12" s="68">
        <f t="shared" si="0"/>
        <v>106083.4</v>
      </c>
      <c r="D12" s="62">
        <v>106083.4</v>
      </c>
      <c r="E12" s="62"/>
    </row>
    <row r="13" customHeight="1" spans="1:5">
      <c r="A13" s="66">
        <v>30112</v>
      </c>
      <c r="B13" s="67" t="s">
        <v>73</v>
      </c>
      <c r="C13" s="68">
        <f t="shared" si="0"/>
        <v>5675.3</v>
      </c>
      <c r="D13" s="62">
        <v>5675.3</v>
      </c>
      <c r="E13" s="62"/>
    </row>
    <row r="14" customHeight="1" spans="1:5">
      <c r="A14" s="66">
        <v>30113</v>
      </c>
      <c r="B14" s="67" t="s">
        <v>59</v>
      </c>
      <c r="C14" s="68">
        <f t="shared" si="0"/>
        <v>127300.1</v>
      </c>
      <c r="D14" s="62">
        <v>127300.1</v>
      </c>
      <c r="E14" s="62"/>
    </row>
    <row r="15" customHeight="1" spans="1:5">
      <c r="A15" s="66">
        <v>30199</v>
      </c>
      <c r="B15" s="67" t="s">
        <v>74</v>
      </c>
      <c r="C15" s="68">
        <f t="shared" si="0"/>
        <v>0</v>
      </c>
      <c r="D15" s="62">
        <v>0</v>
      </c>
      <c r="E15" s="62"/>
    </row>
    <row r="16" customHeight="1" spans="1:7">
      <c r="A16" s="66">
        <v>30201</v>
      </c>
      <c r="B16" s="67" t="s">
        <v>75</v>
      </c>
      <c r="C16" s="68">
        <f t="shared" si="0"/>
        <v>170232</v>
      </c>
      <c r="D16" s="62"/>
      <c r="E16" s="62">
        <f>G16-E19-E20</f>
        <v>170232</v>
      </c>
      <c r="G16" s="69">
        <v>185606.4</v>
      </c>
    </row>
    <row r="17" customHeight="1" spans="1:5">
      <c r="A17" s="66">
        <v>30207</v>
      </c>
      <c r="B17" s="67" t="s">
        <v>76</v>
      </c>
      <c r="C17" s="68">
        <f t="shared" si="0"/>
        <v>16920</v>
      </c>
      <c r="D17" s="62">
        <v>16920</v>
      </c>
      <c r="E17" s="62"/>
    </row>
    <row r="18" customHeight="1" spans="1:5">
      <c r="A18" s="66">
        <v>30228</v>
      </c>
      <c r="B18" s="67" t="s">
        <v>77</v>
      </c>
      <c r="C18" s="68">
        <f t="shared" si="0"/>
        <v>21216.7</v>
      </c>
      <c r="D18" s="62"/>
      <c r="E18" s="62">
        <v>21216.7</v>
      </c>
    </row>
    <row r="19" customHeight="1" spans="1:5">
      <c r="A19" s="66">
        <v>30229</v>
      </c>
      <c r="B19" s="67" t="s">
        <v>78</v>
      </c>
      <c r="C19" s="68">
        <f t="shared" si="0"/>
        <v>374.4</v>
      </c>
      <c r="D19" s="62"/>
      <c r="E19" s="62">
        <v>374.4</v>
      </c>
    </row>
    <row r="20" customHeight="1" spans="1:5">
      <c r="A20" s="66">
        <v>30231</v>
      </c>
      <c r="B20" s="67" t="s">
        <v>79</v>
      </c>
      <c r="C20" s="68">
        <f t="shared" si="0"/>
        <v>15000</v>
      </c>
      <c r="D20" s="62"/>
      <c r="E20" s="62">
        <v>15000</v>
      </c>
    </row>
    <row r="21" customHeight="1" spans="1:5">
      <c r="A21" s="66">
        <v>30239</v>
      </c>
      <c r="B21" s="67" t="s">
        <v>80</v>
      </c>
      <c r="C21" s="68">
        <f>E21+D21</f>
        <v>72840</v>
      </c>
      <c r="D21" s="45"/>
      <c r="E21" s="62">
        <v>72840</v>
      </c>
    </row>
    <row r="22" customHeight="1" spans="1:5">
      <c r="A22" s="66">
        <v>30299</v>
      </c>
      <c r="B22" s="67" t="s">
        <v>81</v>
      </c>
      <c r="C22" s="68">
        <f t="shared" si="0"/>
        <v>0</v>
      </c>
      <c r="D22" s="62"/>
      <c r="E22" s="62">
        <v>0</v>
      </c>
    </row>
    <row r="23" customHeight="1" spans="1:5">
      <c r="A23" s="66">
        <v>30305</v>
      </c>
      <c r="B23" s="67" t="s">
        <v>82</v>
      </c>
      <c r="C23" s="70">
        <f t="shared" si="0"/>
        <v>0</v>
      </c>
      <c r="D23" s="62">
        <v>0</v>
      </c>
      <c r="E23" s="71"/>
    </row>
    <row r="24" customHeight="1" spans="1:5">
      <c r="A24" s="66"/>
      <c r="B24" s="67"/>
      <c r="C24" s="70"/>
      <c r="D24" s="70"/>
      <c r="E24" s="70"/>
    </row>
    <row r="25" customHeight="1" spans="1:5">
      <c r="A25" s="64" t="s">
        <v>8</v>
      </c>
      <c r="B25" s="64"/>
      <c r="C25" s="70">
        <f>SUM(C6:C23)</f>
        <v>1793535</v>
      </c>
      <c r="D25" s="70">
        <f>SUM(D6:D23)</f>
        <v>1513871.9</v>
      </c>
      <c r="E25" s="70">
        <f>SUM(E6:E23)</f>
        <v>279663.1</v>
      </c>
    </row>
  </sheetData>
  <mergeCells count="4">
    <mergeCell ref="A2:E2"/>
    <mergeCell ref="A4:B4"/>
    <mergeCell ref="C4:E4"/>
    <mergeCell ref="A25:B2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8" sqref="A8:L8"/>
    </sheetView>
  </sheetViews>
  <sheetFormatPr defaultColWidth="15.6333333333333" defaultRowHeight="24.95" customHeight="1"/>
  <cols>
    <col min="1" max="1" width="11.6333333333333" customWidth="1"/>
    <col min="2" max="2" width="12.75" customWidth="1"/>
    <col min="3" max="3" width="12.6333333333333" customWidth="1"/>
    <col min="6" max="6" width="12.8833333333333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83</v>
      </c>
    </row>
    <row r="2" ht="34.5" customHeight="1" spans="1:12">
      <c r="A2" s="23" t="s">
        <v>84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customHeight="1" spans="1:12">
      <c r="A3" s="24" t="s">
        <v>46</v>
      </c>
      <c r="L3" s="37" t="s">
        <v>3</v>
      </c>
    </row>
    <row r="4" ht="29.25" customHeight="1" spans="1:12">
      <c r="A4" s="29" t="s">
        <v>85</v>
      </c>
      <c r="B4" s="29"/>
      <c r="C4" s="29"/>
      <c r="D4" s="29"/>
      <c r="E4" s="29"/>
      <c r="F4" s="29"/>
      <c r="G4" s="29" t="s">
        <v>48</v>
      </c>
      <c r="H4" s="29"/>
      <c r="I4" s="29"/>
      <c r="J4" s="29"/>
      <c r="K4" s="29"/>
      <c r="L4" s="29"/>
    </row>
    <row r="5" s="55" customFormat="1" customHeight="1" spans="1:12">
      <c r="A5" s="57" t="s">
        <v>8</v>
      </c>
      <c r="B5" s="57" t="s">
        <v>86</v>
      </c>
      <c r="C5" s="57" t="s">
        <v>87</v>
      </c>
      <c r="D5" s="57"/>
      <c r="E5" s="57"/>
      <c r="F5" s="57" t="s">
        <v>88</v>
      </c>
      <c r="G5" s="57" t="s">
        <v>8</v>
      </c>
      <c r="H5" s="57" t="s">
        <v>86</v>
      </c>
      <c r="I5" s="57" t="s">
        <v>87</v>
      </c>
      <c r="J5" s="57"/>
      <c r="K5" s="57"/>
      <c r="L5" s="57" t="s">
        <v>88</v>
      </c>
    </row>
    <row r="6" s="55" customFormat="1" customHeight="1" spans="1:12">
      <c r="A6" s="57"/>
      <c r="B6" s="57"/>
      <c r="C6" s="57" t="s">
        <v>51</v>
      </c>
      <c r="D6" s="57" t="s">
        <v>89</v>
      </c>
      <c r="E6" s="57" t="s">
        <v>90</v>
      </c>
      <c r="F6" s="57"/>
      <c r="G6" s="57"/>
      <c r="H6" s="57"/>
      <c r="I6" s="57" t="s">
        <v>51</v>
      </c>
      <c r="J6" s="57" t="s">
        <v>89</v>
      </c>
      <c r="K6" s="57" t="s">
        <v>90</v>
      </c>
      <c r="L6" s="57"/>
    </row>
    <row r="7" ht="39" customHeight="1" spans="1:12">
      <c r="A7" s="32">
        <f>B7+C7+F7</f>
        <v>76000</v>
      </c>
      <c r="B7" s="32">
        <v>0</v>
      </c>
      <c r="C7" s="32">
        <f>D7+E7</f>
        <v>70000</v>
      </c>
      <c r="D7" s="32">
        <v>0</v>
      </c>
      <c r="E7" s="62">
        <v>70000</v>
      </c>
      <c r="F7" s="62">
        <v>6000</v>
      </c>
      <c r="G7" s="32">
        <f>H7+I7+L7</f>
        <v>73720</v>
      </c>
      <c r="H7" s="32">
        <v>0</v>
      </c>
      <c r="I7" s="32">
        <f>J7+K7</f>
        <v>67900</v>
      </c>
      <c r="J7" s="32">
        <v>0</v>
      </c>
      <c r="K7" s="62">
        <v>67900</v>
      </c>
      <c r="L7" s="62">
        <v>5820</v>
      </c>
    </row>
    <row r="8" ht="40.5" customHeight="1" spans="1:1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customHeight="1" spans="1:1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ht="26.25" customHeight="1" spans="1:1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C13" sqref="C13"/>
    </sheetView>
  </sheetViews>
  <sheetFormatPr defaultColWidth="15.6333333333333" defaultRowHeight="24.95" customHeight="1" outlineLevelCol="4"/>
  <cols>
    <col min="1" max="1" width="12.5" style="58" customWidth="1"/>
    <col min="2" max="2" width="29.25" customWidth="1"/>
    <col min="3" max="3" width="17.6333333333333" customWidth="1"/>
    <col min="4" max="4" width="13.8833333333333" customWidth="1"/>
    <col min="5" max="5" width="18" customWidth="1"/>
  </cols>
  <sheetData>
    <row r="1" customHeight="1" spans="1:1">
      <c r="A1" t="s">
        <v>91</v>
      </c>
    </row>
    <row r="2" s="59" customFormat="1" ht="47.25" customHeight="1" spans="1:5">
      <c r="A2" s="23" t="s">
        <v>92</v>
      </c>
      <c r="B2" s="23"/>
      <c r="C2" s="23"/>
      <c r="D2" s="23"/>
      <c r="E2" s="23"/>
    </row>
    <row r="3" customHeight="1" spans="1:5">
      <c r="A3" s="24" t="s">
        <v>46</v>
      </c>
      <c r="E3" s="37" t="s">
        <v>3</v>
      </c>
    </row>
    <row r="4" customHeight="1" spans="1:5">
      <c r="A4" s="29" t="s">
        <v>47</v>
      </c>
      <c r="B4" s="29"/>
      <c r="C4" s="29" t="s">
        <v>48</v>
      </c>
      <c r="D4" s="29"/>
      <c r="E4" s="29"/>
    </row>
    <row r="5" s="36" customFormat="1" customHeight="1" spans="1:5">
      <c r="A5" s="29" t="s">
        <v>49</v>
      </c>
      <c r="B5" s="29" t="s">
        <v>50</v>
      </c>
      <c r="C5" s="29" t="s">
        <v>51</v>
      </c>
      <c r="D5" s="29" t="s">
        <v>52</v>
      </c>
      <c r="E5" s="29" t="s">
        <v>53</v>
      </c>
    </row>
    <row r="6" s="36" customFormat="1" customHeight="1" spans="1:5">
      <c r="A6" s="60"/>
      <c r="B6" s="61"/>
      <c r="C6" s="32">
        <f t="shared" ref="C6:C10" si="0">D6+E6</f>
        <v>0</v>
      </c>
      <c r="D6" s="29"/>
      <c r="E6" s="29"/>
    </row>
    <row r="7" s="36" customFormat="1" customHeight="1" spans="1:5">
      <c r="A7" s="29"/>
      <c r="B7" s="29"/>
      <c r="C7" s="32">
        <f t="shared" si="0"/>
        <v>0</v>
      </c>
      <c r="D7" s="29"/>
      <c r="E7" s="29"/>
    </row>
    <row r="8" s="36" customFormat="1" customHeight="1" spans="1:5">
      <c r="A8" s="29"/>
      <c r="B8" s="29"/>
      <c r="C8" s="32">
        <f t="shared" si="0"/>
        <v>0</v>
      </c>
      <c r="D8" s="29"/>
      <c r="E8" s="29"/>
    </row>
    <row r="9" customHeight="1" spans="1:5">
      <c r="A9" s="60"/>
      <c r="B9" s="61"/>
      <c r="C9" s="32">
        <f t="shared" si="0"/>
        <v>0</v>
      </c>
      <c r="D9" s="32"/>
      <c r="E9" s="32"/>
    </row>
    <row r="10" customHeight="1" spans="1:5">
      <c r="A10" s="29" t="s">
        <v>8</v>
      </c>
      <c r="B10" s="29"/>
      <c r="C10" s="32">
        <f t="shared" si="0"/>
        <v>0</v>
      </c>
      <c r="D10" s="32">
        <f>SUM(D9:D9)</f>
        <v>0</v>
      </c>
      <c r="E10" s="32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3" sqref="A3"/>
    </sheetView>
  </sheetViews>
  <sheetFormatPr defaultColWidth="15.6333333333333" defaultRowHeight="24.95" customHeight="1"/>
  <cols>
    <col min="1" max="1" width="9.63333333333333" customWidth="1"/>
    <col min="2" max="2" width="12.75" customWidth="1"/>
    <col min="3" max="3" width="12.6333333333333" customWidth="1"/>
    <col min="6" max="6" width="12.8833333333333" customWidth="1"/>
    <col min="7" max="7" width="10.3833333333333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93</v>
      </c>
    </row>
    <row r="2" ht="34.5" customHeight="1" spans="1:12">
      <c r="A2" s="56" t="s">
        <v>94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customHeight="1" spans="1:12">
      <c r="A3" s="24" t="s">
        <v>46</v>
      </c>
      <c r="L3" s="37" t="s">
        <v>3</v>
      </c>
    </row>
    <row r="4" ht="29.25" customHeight="1" spans="1:12">
      <c r="A4" s="29" t="s">
        <v>85</v>
      </c>
      <c r="B4" s="29"/>
      <c r="C4" s="29"/>
      <c r="D4" s="29"/>
      <c r="E4" s="29"/>
      <c r="F4" s="29"/>
      <c r="G4" s="29" t="s">
        <v>48</v>
      </c>
      <c r="H4" s="29"/>
      <c r="I4" s="29"/>
      <c r="J4" s="29"/>
      <c r="K4" s="29"/>
      <c r="L4" s="29"/>
    </row>
    <row r="5" s="55" customFormat="1" customHeight="1" spans="1:12">
      <c r="A5" s="57" t="s">
        <v>8</v>
      </c>
      <c r="B5" s="57" t="s">
        <v>86</v>
      </c>
      <c r="C5" s="57" t="s">
        <v>87</v>
      </c>
      <c r="D5" s="57"/>
      <c r="E5" s="57"/>
      <c r="F5" s="57" t="s">
        <v>88</v>
      </c>
      <c r="G5" s="57" t="s">
        <v>8</v>
      </c>
      <c r="H5" s="57" t="s">
        <v>86</v>
      </c>
      <c r="I5" s="57" t="s">
        <v>87</v>
      </c>
      <c r="J5" s="57"/>
      <c r="K5" s="57"/>
      <c r="L5" s="57" t="s">
        <v>88</v>
      </c>
    </row>
    <row r="6" s="55" customFormat="1" customHeight="1" spans="1:12">
      <c r="A6" s="57"/>
      <c r="B6" s="57"/>
      <c r="C6" s="57" t="s">
        <v>51</v>
      </c>
      <c r="D6" s="57" t="s">
        <v>89</v>
      </c>
      <c r="E6" s="57" t="s">
        <v>90</v>
      </c>
      <c r="F6" s="57"/>
      <c r="G6" s="57"/>
      <c r="H6" s="57"/>
      <c r="I6" s="57" t="s">
        <v>51</v>
      </c>
      <c r="J6" s="57" t="s">
        <v>89</v>
      </c>
      <c r="K6" s="57" t="s">
        <v>90</v>
      </c>
      <c r="L6" s="57"/>
    </row>
    <row r="7" ht="39" customHeight="1" spans="1:12">
      <c r="A7" s="45">
        <f>B7+C7+F7</f>
        <v>0</v>
      </c>
      <c r="B7" s="45"/>
      <c r="C7" s="45">
        <f>D7+E7</f>
        <v>0</v>
      </c>
      <c r="D7" s="45"/>
      <c r="E7" s="45"/>
      <c r="F7" s="45"/>
      <c r="G7" s="45">
        <f>H7+I7+L7</f>
        <v>0</v>
      </c>
      <c r="H7" s="45"/>
      <c r="I7" s="45">
        <f>J7+K7</f>
        <v>0</v>
      </c>
      <c r="J7" s="45"/>
      <c r="K7" s="45"/>
      <c r="L7" s="45"/>
    </row>
    <row r="8" ht="40.5" customHeight="1" spans="1:1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customHeight="1" spans="1:1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ht="26.25" customHeight="1" spans="1:1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4" workbookViewId="0">
      <selection activeCell="F31" sqref="F31"/>
    </sheetView>
  </sheetViews>
  <sheetFormatPr defaultColWidth="9" defaultRowHeight="24.95" customHeight="1" outlineLevelCol="3"/>
  <cols>
    <col min="1" max="1" width="37.5" customWidth="1"/>
    <col min="2" max="2" width="17.1333333333333" customWidth="1"/>
    <col min="3" max="3" width="36.1333333333333" customWidth="1"/>
    <col min="4" max="4" width="17.5" customWidth="1"/>
  </cols>
  <sheetData>
    <row r="1" customHeight="1" spans="1:1">
      <c r="A1" t="s">
        <v>95</v>
      </c>
    </row>
    <row r="2" ht="40.5" customHeight="1" spans="1:4">
      <c r="A2" s="23" t="s">
        <v>96</v>
      </c>
      <c r="B2" s="23"/>
      <c r="C2" s="23"/>
      <c r="D2" s="23"/>
    </row>
    <row r="3" customHeight="1" spans="1:4">
      <c r="A3" s="24" t="s">
        <v>46</v>
      </c>
      <c r="D3" s="37" t="s">
        <v>3</v>
      </c>
    </row>
    <row r="4" customHeight="1" spans="1:4">
      <c r="A4" s="49" t="s">
        <v>97</v>
      </c>
      <c r="B4" s="49"/>
      <c r="C4" s="49" t="s">
        <v>98</v>
      </c>
      <c r="D4" s="49"/>
    </row>
    <row r="5" customHeight="1" spans="1:4">
      <c r="A5" s="49" t="s">
        <v>99</v>
      </c>
      <c r="B5" s="49" t="s">
        <v>100</v>
      </c>
      <c r="C5" s="49" t="s">
        <v>99</v>
      </c>
      <c r="D5" s="49" t="s">
        <v>100</v>
      </c>
    </row>
    <row r="6" ht="20.1" customHeight="1" spans="1:4">
      <c r="A6" s="45" t="s">
        <v>13</v>
      </c>
      <c r="B6" s="32">
        <v>2183535</v>
      </c>
      <c r="C6" s="50" t="s">
        <v>14</v>
      </c>
      <c r="D6" s="32">
        <v>1718412.4</v>
      </c>
    </row>
    <row r="7" ht="20.1" customHeight="1" spans="1:4">
      <c r="A7" s="45" t="s">
        <v>15</v>
      </c>
      <c r="B7" s="47"/>
      <c r="C7" s="50" t="s">
        <v>16</v>
      </c>
      <c r="D7" s="32"/>
    </row>
    <row r="8" ht="20.1" customHeight="1" spans="1:4">
      <c r="A8" s="51"/>
      <c r="B8" s="47"/>
      <c r="C8" s="50" t="s">
        <v>17</v>
      </c>
      <c r="D8" s="32"/>
    </row>
    <row r="9" ht="20.1" customHeight="1" spans="1:4">
      <c r="A9" s="51"/>
      <c r="B9" s="47"/>
      <c r="C9" s="50" t="s">
        <v>18</v>
      </c>
      <c r="D9" s="32"/>
    </row>
    <row r="10" ht="20.1" customHeight="1" spans="1:4">
      <c r="A10" s="51"/>
      <c r="B10" s="47"/>
      <c r="C10" s="50" t="s">
        <v>19</v>
      </c>
      <c r="D10" s="32"/>
    </row>
    <row r="11" ht="20.1" customHeight="1" spans="1:4">
      <c r="A11" s="51"/>
      <c r="B11" s="47"/>
      <c r="C11" s="50" t="s">
        <v>20</v>
      </c>
      <c r="D11" s="32"/>
    </row>
    <row r="12" ht="20.1" customHeight="1" spans="1:4">
      <c r="A12" s="51"/>
      <c r="B12" s="47"/>
      <c r="C12" s="50" t="s">
        <v>21</v>
      </c>
      <c r="D12" s="32"/>
    </row>
    <row r="13" ht="20.1" customHeight="1" spans="1:4">
      <c r="A13" s="51"/>
      <c r="B13" s="47"/>
      <c r="C13" s="50" t="s">
        <v>22</v>
      </c>
      <c r="D13" s="32">
        <v>151339.8</v>
      </c>
    </row>
    <row r="14" ht="20.1" customHeight="1" spans="1:4">
      <c r="A14" s="51"/>
      <c r="B14" s="47"/>
      <c r="C14" s="50" t="s">
        <v>23</v>
      </c>
      <c r="D14" s="32"/>
    </row>
    <row r="15" ht="20.1" customHeight="1" spans="1:4">
      <c r="A15" s="51"/>
      <c r="B15" s="47"/>
      <c r="C15" s="50" t="s">
        <v>24</v>
      </c>
      <c r="D15" s="32">
        <v>186482.7</v>
      </c>
    </row>
    <row r="16" ht="20.1" customHeight="1" spans="1:4">
      <c r="A16" s="51"/>
      <c r="B16" s="47"/>
      <c r="C16" s="50" t="s">
        <v>25</v>
      </c>
      <c r="D16" s="32"/>
    </row>
    <row r="17" ht="20.1" customHeight="1" spans="1:4">
      <c r="A17" s="51"/>
      <c r="B17" s="47"/>
      <c r="C17" s="50" t="s">
        <v>26</v>
      </c>
      <c r="D17" s="32"/>
    </row>
    <row r="18" ht="20.1" customHeight="1" spans="1:4">
      <c r="A18" s="51"/>
      <c r="B18" s="47"/>
      <c r="C18" s="50" t="s">
        <v>27</v>
      </c>
      <c r="D18" s="32"/>
    </row>
    <row r="19" ht="20.1" customHeight="1" spans="1:4">
      <c r="A19" s="51"/>
      <c r="B19" s="47"/>
      <c r="C19" s="50" t="s">
        <v>28</v>
      </c>
      <c r="D19" s="32"/>
    </row>
    <row r="20" ht="20.1" customHeight="1" spans="1:4">
      <c r="A20" s="51"/>
      <c r="B20" s="47"/>
      <c r="C20" s="50" t="s">
        <v>29</v>
      </c>
      <c r="D20" s="32"/>
    </row>
    <row r="21" ht="20.1" customHeight="1" spans="1:4">
      <c r="A21" s="51"/>
      <c r="B21" s="47"/>
      <c r="C21" s="50" t="s">
        <v>30</v>
      </c>
      <c r="D21" s="32"/>
    </row>
    <row r="22" ht="20.1" customHeight="1" spans="1:4">
      <c r="A22" s="51"/>
      <c r="B22" s="47"/>
      <c r="C22" s="50" t="s">
        <v>31</v>
      </c>
      <c r="D22" s="32"/>
    </row>
    <row r="23" ht="20.1" customHeight="1" spans="1:4">
      <c r="A23" s="52"/>
      <c r="B23" s="47"/>
      <c r="C23" s="50" t="s">
        <v>32</v>
      </c>
      <c r="D23" s="32"/>
    </row>
    <row r="24" ht="20.1" customHeight="1" spans="1:4">
      <c r="A24" s="52"/>
      <c r="B24" s="47"/>
      <c r="C24" s="50" t="s">
        <v>33</v>
      </c>
      <c r="D24" s="32"/>
    </row>
    <row r="25" ht="20.1" customHeight="1" spans="1:4">
      <c r="A25" s="52"/>
      <c r="B25" s="47"/>
      <c r="C25" s="50" t="s">
        <v>34</v>
      </c>
      <c r="D25" s="32">
        <v>127300.1</v>
      </c>
    </row>
    <row r="26" ht="20.1" customHeight="1" spans="1:4">
      <c r="A26" s="52"/>
      <c r="B26" s="47"/>
      <c r="C26" s="50" t="s">
        <v>35</v>
      </c>
      <c r="D26" s="32"/>
    </row>
    <row r="27" ht="20.1" customHeight="1" spans="1:4">
      <c r="A27" s="52"/>
      <c r="B27" s="47"/>
      <c r="C27" s="50" t="s">
        <v>36</v>
      </c>
      <c r="D27" s="32"/>
    </row>
    <row r="28" ht="20.1" customHeight="1" spans="1:4">
      <c r="A28" s="52"/>
      <c r="B28" s="47"/>
      <c r="C28" s="50" t="s">
        <v>37</v>
      </c>
      <c r="D28" s="32"/>
    </row>
    <row r="29" ht="20.1" customHeight="1" spans="1:4">
      <c r="A29" s="52"/>
      <c r="B29" s="47"/>
      <c r="C29" s="50" t="s">
        <v>38</v>
      </c>
      <c r="D29" s="32"/>
    </row>
    <row r="30" ht="20.1" customHeight="1" spans="1:4">
      <c r="A30" s="52"/>
      <c r="B30" s="47"/>
      <c r="C30" s="50" t="s">
        <v>39</v>
      </c>
      <c r="D30" s="32"/>
    </row>
    <row r="31" ht="20.1" customHeight="1" spans="1:4">
      <c r="A31" s="52"/>
      <c r="B31" s="47"/>
      <c r="C31" s="50" t="s">
        <v>40</v>
      </c>
      <c r="D31" s="32"/>
    </row>
    <row r="32" ht="20.1" customHeight="1" spans="1:4">
      <c r="A32" s="53"/>
      <c r="B32" s="47"/>
      <c r="C32" s="50" t="s">
        <v>41</v>
      </c>
      <c r="D32" s="32"/>
    </row>
    <row r="33" ht="20.1" customHeight="1" spans="1:4">
      <c r="A33" s="52"/>
      <c r="B33" s="47"/>
      <c r="C33" s="54"/>
      <c r="D33" s="32"/>
    </row>
    <row r="34" ht="20.1" customHeight="1" spans="1:4">
      <c r="A34" s="49" t="s">
        <v>101</v>
      </c>
      <c r="B34" s="32">
        <f>SUM(B7+B6)</f>
        <v>2183535</v>
      </c>
      <c r="C34" s="49" t="s">
        <v>102</v>
      </c>
      <c r="D34" s="32">
        <f>SUM(D6:D33)</f>
        <v>2183535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D12" sqref="D12"/>
    </sheetView>
  </sheetViews>
  <sheetFormatPr defaultColWidth="15.6333333333333" defaultRowHeight="24.95" customHeight="1" outlineLevelRow="6"/>
  <cols>
    <col min="1" max="1" width="14.3833333333333" customWidth="1"/>
    <col min="2" max="2" width="17.1333333333333" customWidth="1"/>
    <col min="3" max="4" width="14.3833333333333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833333333333" customWidth="1"/>
    <col min="10" max="10" width="14.3833333333333" customWidth="1"/>
    <col min="11" max="11" width="20" customWidth="1"/>
    <col min="12" max="12" width="14.3833333333333" customWidth="1"/>
  </cols>
  <sheetData>
    <row r="1" customHeight="1" spans="1:1">
      <c r="A1" t="s">
        <v>103</v>
      </c>
    </row>
    <row r="2" ht="35.25" customHeight="1" spans="1:12">
      <c r="A2" s="39" t="s">
        <v>104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customHeight="1" spans="1:12">
      <c r="A3" s="24"/>
      <c r="L3" s="48" t="s">
        <v>3</v>
      </c>
    </row>
    <row r="4" s="38" customFormat="1" ht="17.25" customHeight="1" spans="1:12">
      <c r="A4" s="40" t="s">
        <v>105</v>
      </c>
      <c r="B4" s="41" t="s">
        <v>106</v>
      </c>
      <c r="C4" s="41" t="s">
        <v>107</v>
      </c>
      <c r="D4" s="41" t="s">
        <v>108</v>
      </c>
      <c r="E4" s="41" t="s">
        <v>109</v>
      </c>
      <c r="F4" s="41" t="s">
        <v>110</v>
      </c>
      <c r="G4" s="41" t="s">
        <v>111</v>
      </c>
      <c r="H4" s="41" t="s">
        <v>112</v>
      </c>
      <c r="I4" s="41" t="s">
        <v>113</v>
      </c>
      <c r="J4" s="41" t="s">
        <v>114</v>
      </c>
      <c r="K4" s="41" t="s">
        <v>115</v>
      </c>
      <c r="L4" s="41" t="s">
        <v>116</v>
      </c>
    </row>
    <row r="5" s="38" customFormat="1" ht="17.25" customHeight="1" spans="1:12">
      <c r="A5" s="42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="38" customFormat="1" ht="17.25" customHeight="1" spans="1:12">
      <c r="A6" s="43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ht="57" customHeight="1" spans="1:12">
      <c r="A7" s="44" t="s">
        <v>117</v>
      </c>
      <c r="B7" s="32">
        <f>E7</f>
        <v>2183535</v>
      </c>
      <c r="C7" s="45">
        <v>0</v>
      </c>
      <c r="D7" s="45">
        <v>0</v>
      </c>
      <c r="E7" s="46">
        <f>F7+G7</f>
        <v>2183535</v>
      </c>
      <c r="F7" s="47">
        <v>2183535</v>
      </c>
      <c r="G7" s="47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E11" sqref="E11"/>
    </sheetView>
  </sheetViews>
  <sheetFormatPr defaultColWidth="15.6333333333333" defaultRowHeight="24.95" customHeight="1"/>
  <cols>
    <col min="1" max="1" width="11.75" customWidth="1"/>
    <col min="3" max="3" width="16.5" customWidth="1"/>
    <col min="4" max="4" width="14.3833333333333" customWidth="1"/>
    <col min="5" max="5" width="16.5" customWidth="1"/>
    <col min="6" max="6" width="14.8833333333333" customWidth="1"/>
    <col min="7" max="7" width="16.1333333333333" customWidth="1"/>
    <col min="8" max="8" width="17.1333333333333" customWidth="1"/>
    <col min="9" max="9" width="8.88333333333333" customWidth="1"/>
  </cols>
  <sheetData>
    <row r="1" customHeight="1" spans="1:1">
      <c r="A1" t="s">
        <v>118</v>
      </c>
    </row>
    <row r="2" ht="31.5" customHeight="1" spans="1:9">
      <c r="A2" s="23" t="s">
        <v>119</v>
      </c>
      <c r="B2" s="23"/>
      <c r="C2" s="23"/>
      <c r="D2" s="23"/>
      <c r="E2" s="23"/>
      <c r="F2" s="23"/>
      <c r="G2" s="23"/>
      <c r="H2" s="23"/>
      <c r="I2" s="23"/>
    </row>
    <row r="3" customHeight="1" spans="1:9">
      <c r="A3" s="24" t="s">
        <v>46</v>
      </c>
      <c r="I3" s="37" t="s">
        <v>3</v>
      </c>
    </row>
    <row r="4" s="22" customFormat="1" customHeight="1" spans="1:9">
      <c r="A4" s="25" t="s">
        <v>47</v>
      </c>
      <c r="B4" s="25"/>
      <c r="C4" s="26" t="s">
        <v>8</v>
      </c>
      <c r="D4" s="27" t="s">
        <v>52</v>
      </c>
      <c r="E4" s="28"/>
      <c r="F4" s="28"/>
      <c r="G4" s="26" t="s">
        <v>53</v>
      </c>
      <c r="H4" s="26"/>
      <c r="I4" s="26"/>
    </row>
    <row r="5" s="22" customFormat="1" ht="36.75" customHeight="1" spans="1:9">
      <c r="A5" s="25" t="s">
        <v>49</v>
      </c>
      <c r="B5" s="25" t="s">
        <v>50</v>
      </c>
      <c r="C5" s="26"/>
      <c r="D5" s="26" t="s">
        <v>51</v>
      </c>
      <c r="E5" s="29" t="s">
        <v>64</v>
      </c>
      <c r="F5" s="29" t="s">
        <v>65</v>
      </c>
      <c r="G5" s="26" t="s">
        <v>51</v>
      </c>
      <c r="H5" s="26" t="s">
        <v>120</v>
      </c>
      <c r="I5" s="26" t="s">
        <v>121</v>
      </c>
    </row>
    <row r="6" customHeight="1" spans="1:9">
      <c r="A6" s="30">
        <v>2013101</v>
      </c>
      <c r="B6" s="31" t="s">
        <v>54</v>
      </c>
      <c r="C6" s="32">
        <f t="shared" ref="C6:C11" si="0">D6+G6</f>
        <v>1328412.4</v>
      </c>
      <c r="D6" s="32">
        <f t="shared" ref="D6:D11" si="1">E6+F6</f>
        <v>1328412.4</v>
      </c>
      <c r="E6" s="32">
        <v>1048749.3</v>
      </c>
      <c r="F6" s="32">
        <v>279663.1</v>
      </c>
      <c r="G6" s="32">
        <f t="shared" ref="G6:G11" si="2">H6+I6</f>
        <v>0</v>
      </c>
      <c r="H6" s="32"/>
      <c r="I6" s="32"/>
    </row>
    <row r="7" customHeight="1" spans="1:9">
      <c r="A7" s="30">
        <v>2013102</v>
      </c>
      <c r="B7" s="31" t="s">
        <v>55</v>
      </c>
      <c r="C7" s="32">
        <f t="shared" si="0"/>
        <v>390000</v>
      </c>
      <c r="D7" s="32">
        <f t="shared" si="1"/>
        <v>0</v>
      </c>
      <c r="E7" s="32"/>
      <c r="F7" s="32"/>
      <c r="G7" s="32">
        <f t="shared" si="2"/>
        <v>390000</v>
      </c>
      <c r="H7" s="32">
        <v>390000</v>
      </c>
      <c r="I7" s="32"/>
    </row>
    <row r="8" ht="24" spans="1:9">
      <c r="A8" s="30">
        <v>2080505</v>
      </c>
      <c r="B8" s="33" t="s">
        <v>56</v>
      </c>
      <c r="C8" s="32">
        <f t="shared" si="0"/>
        <v>151339.8</v>
      </c>
      <c r="D8" s="32">
        <f t="shared" si="1"/>
        <v>151339.8</v>
      </c>
      <c r="E8" s="34">
        <v>151339.8</v>
      </c>
      <c r="F8" s="32"/>
      <c r="G8" s="32">
        <f t="shared" si="2"/>
        <v>0</v>
      </c>
      <c r="H8" s="32"/>
      <c r="I8" s="32"/>
    </row>
    <row r="9" customHeight="1" spans="1:9">
      <c r="A9" s="30">
        <v>2101101</v>
      </c>
      <c r="B9" s="31" t="s">
        <v>57</v>
      </c>
      <c r="C9" s="32">
        <f t="shared" si="0"/>
        <v>80399.3</v>
      </c>
      <c r="D9" s="32">
        <f t="shared" si="1"/>
        <v>80399.3</v>
      </c>
      <c r="E9" s="34">
        <v>80399.3</v>
      </c>
      <c r="F9" s="32"/>
      <c r="G9" s="32">
        <f t="shared" si="2"/>
        <v>0</v>
      </c>
      <c r="H9" s="32"/>
      <c r="I9" s="32"/>
    </row>
    <row r="10" customHeight="1" spans="1:9">
      <c r="A10" s="30">
        <v>2101103</v>
      </c>
      <c r="B10" s="31" t="s">
        <v>58</v>
      </c>
      <c r="C10" s="32">
        <f t="shared" si="0"/>
        <v>106083.4</v>
      </c>
      <c r="D10" s="32">
        <f t="shared" si="1"/>
        <v>106083.4</v>
      </c>
      <c r="E10" s="34">
        <v>106083.4</v>
      </c>
      <c r="F10" s="32"/>
      <c r="G10" s="32">
        <f t="shared" si="2"/>
        <v>0</v>
      </c>
      <c r="H10" s="32"/>
      <c r="I10" s="32"/>
    </row>
    <row r="11" customHeight="1" spans="1:9">
      <c r="A11" s="30">
        <v>2210201</v>
      </c>
      <c r="B11" s="31" t="s">
        <v>59</v>
      </c>
      <c r="C11" s="32">
        <f t="shared" si="0"/>
        <v>127300.1</v>
      </c>
      <c r="D11" s="32">
        <f t="shared" si="1"/>
        <v>127300.1</v>
      </c>
      <c r="E11" s="34">
        <v>127300.1</v>
      </c>
      <c r="F11" s="32"/>
      <c r="G11" s="32">
        <f t="shared" si="2"/>
        <v>0</v>
      </c>
      <c r="H11" s="32"/>
      <c r="I11" s="32"/>
    </row>
    <row r="12" customHeight="1" spans="1:9">
      <c r="A12" s="29" t="s">
        <v>8</v>
      </c>
      <c r="B12" s="29"/>
      <c r="C12" s="32">
        <f>SUM(C6:C11)</f>
        <v>2183535</v>
      </c>
      <c r="D12" s="32">
        <f t="shared" ref="D12:I12" si="3">SUM(D6:D11)</f>
        <v>1793535</v>
      </c>
      <c r="E12" s="32">
        <f t="shared" si="3"/>
        <v>1513871.9</v>
      </c>
      <c r="F12" s="32">
        <f t="shared" si="3"/>
        <v>279663.1</v>
      </c>
      <c r="G12" s="32">
        <f t="shared" si="3"/>
        <v>390000</v>
      </c>
      <c r="H12" s="32">
        <f t="shared" si="3"/>
        <v>390000</v>
      </c>
      <c r="I12" s="32">
        <f t="shared" si="3"/>
        <v>0</v>
      </c>
    </row>
    <row r="13" ht="32.25" customHeight="1" spans="1:9">
      <c r="A13" s="35"/>
      <c r="B13" s="35"/>
      <c r="C13" s="35"/>
      <c r="D13" s="35"/>
      <c r="E13" s="35"/>
      <c r="F13" s="35"/>
      <c r="G13" s="35"/>
      <c r="H13" s="35"/>
      <c r="I13" s="35"/>
    </row>
    <row r="14" ht="30.75" customHeight="1" spans="1:9">
      <c r="A14" s="36"/>
      <c r="B14" s="36"/>
      <c r="C14" s="36"/>
      <c r="D14" s="36"/>
      <c r="E14" s="36"/>
      <c r="F14" s="36"/>
      <c r="G14" s="36"/>
      <c r="H14" s="36"/>
      <c r="I14" s="36"/>
    </row>
  </sheetData>
  <mergeCells count="8">
    <mergeCell ref="A2:I2"/>
    <mergeCell ref="A4:B4"/>
    <mergeCell ref="D4:F4"/>
    <mergeCell ref="G4:I4"/>
    <mergeCell ref="A12:B12"/>
    <mergeCell ref="A13:I13"/>
    <mergeCell ref="A14:I14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夏日星</cp:lastModifiedBy>
  <dcterms:created xsi:type="dcterms:W3CDTF">2017-01-10T03:02:00Z</dcterms:created>
  <cp:lastPrinted>2018-02-05T07:46:00Z</cp:lastPrinted>
  <dcterms:modified xsi:type="dcterms:W3CDTF">2020-09-02T08:06:22Z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