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5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项目支出绩效信息表!$A$1:$P$24</definedName>
  </definedNames>
  <calcPr calcId="144525" concurrentCalc="0"/>
</workbook>
</file>

<file path=xl/sharedStrings.xml><?xml version="1.0" encoding="utf-8"?>
<sst xmlns="http://schemas.openxmlformats.org/spreadsheetml/2006/main" count="202">
  <si>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</si>
  <si>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</si>
  <si>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</si>
  <si>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</si>
  <si>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</si>
  <si>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</si>
  <si>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</si>
  <si>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</si>
  <si>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</si>
  <si>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</si>
  <si>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</si>
  <si>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</si>
  <si>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</si>
  <si>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</si>
  <si>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</si>
  <si>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</si>
  <si>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</si>
  <si>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</si>
  <si>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</si>
  <si>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</si>
  <si>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</si>
  <si>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</si>
  <si>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</si>
  <si>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</si>
  <si>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</si>
  <si>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</si>
  <si>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</si>
  <si>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</si>
  <si>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</si>
  <si>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</si>
  <si>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</si>
  <si>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</si>
  <si>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</si>
  <si>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</si>
  <si>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</si>
  <si>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</si>
  <si>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</si>
  <si>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</si>
  <si>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</si>
  <si>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</si>
  <si>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</si>
  <si>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</si>
  <si>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</si>
  <si>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</si>
  <si>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</si>
  <si>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</si>
  <si>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</si>
  <si>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</si>
  <si>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</si>
  <si>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</si>
  <si>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</si>
  <si>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</si>
  <si>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</si>
  <si>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</si>
  <si>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</si>
  <si>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</si>
  <si>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</si>
  <si>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</si>
  <si>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</si>
  <si>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行政运行</t>
  </si>
  <si>
    <t>其他党委办公厅（室）及相关机构事务支出</t>
  </si>
  <si>
    <t>一般行政管理事务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</si>
  <si>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</si>
  <si>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</si>
  <si>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</si>
  <si>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</si>
  <si>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</si>
  <si>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</si>
  <si>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</si>
  <si>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</si>
  <si>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</si>
  <si>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</si>
  <si>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</si>
  <si>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</si>
  <si>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</si>
  <si>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</si>
  <si>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</si>
  <si>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</si>
  <si>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</si>
  <si>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</si>
  <si>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</si>
  <si>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</si>
  <si>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</si>
  <si>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</si>
  <si>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</si>
  <si>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</si>
  <si>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</si>
  <si>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</si>
  <si>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</si>
  <si>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</si>
  <si>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</si>
  <si>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</si>
  <si>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</si>
  <si>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</si>
  <si>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</si>
  <si>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</si>
  <si>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</si>
  <si>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</si>
  <si>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</si>
  <si>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</si>
  <si>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</si>
  <si>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</si>
  <si>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</si>
  <si>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</si>
  <si>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</si>
  <si>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</si>
  <si>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</si>
  <si>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</si>
  <si>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</si>
  <si>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</si>
  <si>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</si>
  <si>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</si>
  <si>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</si>
  <si>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</si>
  <si>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</si>
  <si>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</si>
  <si>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</si>
  <si>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</si>
  <si>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</si>
  <si>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</si>
  <si>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附件1-9</t>
  </si>
  <si>
    <t>部门支出总表</t>
  </si>
  <si>
    <t>本级</t>
  </si>
  <si>
    <t>下级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</si>
  <si>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</si>
  <si>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</si>
  <si>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</si>
  <si>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</si>
  <si>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</si>
  <si>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</si>
  <si>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</si>
  <si>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</si>
  <si>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</si>
  <si>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</si>
  <si>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</si>
  <si>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</si>
  <si>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</si>
  <si>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</si>
  <si>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</si>
  <si>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</si>
  <si>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</si>
  <si>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</si>
  <si>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</si>
  <si>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</si>
  <si>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</si>
  <si>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</si>
  <si>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</si>
  <si>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综合工作经费</t>
  </si>
  <si>
    <t>124001-中共儋州市直属机关工作委员会本级</t>
  </si>
  <si>
    <t xml:space="preserve"> 每月各项工作开展</t>
  </si>
  <si>
    <t xml:space="preserve"> 对口帮扶联系点扶持工作开展</t>
  </si>
  <si>
    <t>产出指标</t>
  </si>
  <si>
    <t xml:space="preserve"> 数量指标</t>
  </si>
  <si>
    <t>每月各项工作支出</t>
  </si>
  <si>
    <t xml:space="preserve">  ≥</t>
  </si>
  <si>
    <t xml:space="preserve">  90</t>
  </si>
  <si>
    <t xml:space="preserve">  项</t>
  </si>
  <si>
    <t xml:space="preserve">  20</t>
  </si>
  <si>
    <t xml:space="preserve">  正向指标</t>
  </si>
  <si>
    <t xml:space="preserve"> 质量指标</t>
  </si>
  <si>
    <t>工作完成率</t>
  </si>
  <si>
    <t xml:space="preserve">  %</t>
  </si>
  <si>
    <t xml:space="preserve">  10</t>
  </si>
  <si>
    <t xml:space="preserve"> 时效指标</t>
  </si>
  <si>
    <t xml:space="preserve"> 完成及时率</t>
  </si>
  <si>
    <t>成本指标</t>
  </si>
  <si>
    <t>成本控制率</t>
  </si>
  <si>
    <t xml:space="preserve">  ≤</t>
  </si>
  <si>
    <t xml:space="preserve">  85</t>
  </si>
  <si>
    <t xml:space="preserve">  反向指标</t>
  </si>
  <si>
    <t>效益指标</t>
  </si>
  <si>
    <t>可持续影响指标</t>
  </si>
  <si>
    <t xml:space="preserve"> 确保各项工作任务完成</t>
  </si>
  <si>
    <t>满意度指标</t>
  </si>
  <si>
    <t>服务对象满意度指标</t>
  </si>
  <si>
    <t>服务对象满意度</t>
  </si>
  <si>
    <t>专项党建工作</t>
  </si>
  <si>
    <t>打造8个具有特色的“机关党建示范点”，推进
机关党建工作规范化、制度化、科学化</t>
  </si>
  <si>
    <t xml:space="preserve"> 产出指标</t>
  </si>
  <si>
    <t>时效指标</t>
  </si>
  <si>
    <t xml:space="preserve"> 设为年度重要工作</t>
  </si>
  <si>
    <t xml:space="preserve">  个</t>
  </si>
  <si>
    <t>质量指标</t>
  </si>
  <si>
    <t>全市机关单位通过考核后，选出代表性单位</t>
  </si>
  <si>
    <t>数量指标</t>
  </si>
  <si>
    <t>8个具有特色的“机关党建示范点”单位</t>
  </si>
  <si>
    <t xml:space="preserve">  100</t>
  </si>
  <si>
    <t>推进机关党建工作规范化、制度化、科学化。</t>
  </si>
  <si>
    <t xml:space="preserve">  定性</t>
  </si>
  <si>
    <t xml:space="preserve">  好坏</t>
  </si>
  <si>
    <t xml:space="preserve">  人</t>
  </si>
  <si>
    <t>智慧党建平台服务项目(二期项目建设）</t>
  </si>
  <si>
    <t>利用数字化技术打造全市智慧党建平台，将互联网及时有效的互动性有机地融入8000名党员的工作、生活和学习中。实现党的组织决策科学化、学习教育精准化、党员管理规范化、组织生活制度化、党建宣传常态化、互动交流社交化。全面提高组织工作效率，不断提升党建工作科学化水平。</t>
  </si>
  <si>
    <t>系统运行率</t>
  </si>
  <si>
    <t>满足全市机关8000名党员工作使用</t>
  </si>
  <si>
    <t>系统反馈率</t>
  </si>
  <si>
    <t xml:space="preserve"> 成本控制率</t>
  </si>
  <si>
    <t>党员的工作、生活和学习全面提高</t>
  </si>
  <si>
    <t xml:space="preserve"> 满意度指标</t>
  </si>
  <si>
    <t xml:space="preserve"> 服务对象满意度指标</t>
  </si>
  <si>
    <t xml:space="preserve"> 服务对象满意度</t>
  </si>
  <si>
    <t xml:space="preserve">  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</si>
</sst>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4" fillId="10" borderId="1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right" vertical="center" wrapText="1" shrinkToFit="1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Fon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1" fillId="0" borderId="1" xfId="0" applyNumberFormat="1" applyFont="1" applyBorder="1">
      <alignment vertical="center"/>
    </xf>
    <xf numFmtId="0" fontId="0" fillId="0" borderId="9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5" fillId="2" borderId="1" xfId="0" applyNumberFormat="1" applyFont="1" applyFill="1" applyBorder="1" applyAlignment="1">
      <alignment horizontal="left" vertical="center" wrapText="1"/>
    </xf>
    <xf numFmtId="177" fontId="15" fillId="2" borderId="1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Fill="1" applyBorder="1">
      <alignment vertical="center"/>
    </xf>
    <xf numFmtId="176" fontId="0" fillId="0" borderId="11" xfId="0" applyNumberFormat="1" applyFill="1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4"/>
  <sheetViews>
    <sheetView topLeftCell="A22" workbookViewId="0">
      <selection activeCell="B34" sqref="B34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  <col min="9" max="11" width="10.375"/>
  </cols>
  <sheetData>
    <row r="1" ht="24.75" customHeight="1" spans="1:1">
      <c r="A1" t="s">
        <v>0</v>
      </c>
    </row>
    <row r="2" ht="39" customHeight="1" spans="1:6">
      <c r="A2" s="23" t="s">
        <v>1</v>
      </c>
      <c r="B2" s="23"/>
      <c r="C2" s="23"/>
      <c r="D2" s="23"/>
      <c r="E2" s="23"/>
      <c r="F2" s="23"/>
    </row>
    <row r="3" ht="26.25" customHeight="1" spans="1:6">
      <c r="A3" s="24" t="s">
        <v>2</v>
      </c>
      <c r="B3" s="23"/>
      <c r="C3" s="23"/>
      <c r="D3" s="23"/>
      <c r="E3" s="23"/>
      <c r="F3" s="67" t="s">
        <v>3</v>
      </c>
    </row>
    <row r="4" customHeight="1" spans="1:6">
      <c r="A4" s="29" t="s">
        <v>4</v>
      </c>
      <c r="B4" s="29"/>
      <c r="C4" s="29" t="s">
        <v>5</v>
      </c>
      <c r="D4" s="29"/>
      <c r="E4" s="29"/>
      <c r="F4" s="29"/>
    </row>
    <row r="5" customHeight="1" spans="1:6">
      <c r="A5" s="29" t="s">
        <v>6</v>
      </c>
      <c r="B5" s="29" t="s">
        <v>7</v>
      </c>
      <c r="C5" s="29" t="s">
        <v>6</v>
      </c>
      <c r="D5" s="29" t="s">
        <v>8</v>
      </c>
      <c r="E5" s="29" t="s">
        <v>9</v>
      </c>
      <c r="F5" s="29" t="s">
        <v>10</v>
      </c>
    </row>
    <row r="6" customHeight="1" spans="1:6">
      <c r="A6" s="43" t="s">
        <v>11</v>
      </c>
      <c r="B6" s="31"/>
      <c r="C6" s="43" t="s">
        <v>12</v>
      </c>
      <c r="D6" s="31"/>
      <c r="E6" s="31"/>
      <c r="F6" s="31"/>
    </row>
    <row r="7" customHeight="1" spans="1:6">
      <c r="A7" s="43" t="s">
        <v>13</v>
      </c>
      <c r="B7" s="31">
        <v>1572687.7</v>
      </c>
      <c r="C7" s="48" t="s">
        <v>14</v>
      </c>
      <c r="D7" s="31">
        <v>1255367.6</v>
      </c>
      <c r="E7" s="31">
        <v>1255367.6</v>
      </c>
      <c r="F7" s="31"/>
    </row>
    <row r="8" customHeight="1" spans="1:6">
      <c r="A8" s="43" t="s">
        <v>15</v>
      </c>
      <c r="B8" s="31">
        <v>3040000</v>
      </c>
      <c r="C8" s="48" t="s">
        <v>16</v>
      </c>
      <c r="D8" s="31">
        <f>E8+F8</f>
        <v>0</v>
      </c>
      <c r="E8" s="31">
        <v>0</v>
      </c>
      <c r="F8" s="31"/>
    </row>
    <row r="9" customHeight="1" spans="1:6">
      <c r="A9" s="43"/>
      <c r="B9" s="31"/>
      <c r="C9" s="48" t="s">
        <v>17</v>
      </c>
      <c r="D9" s="31">
        <f>E9+F9</f>
        <v>0</v>
      </c>
      <c r="E9" s="31">
        <v>0</v>
      </c>
      <c r="F9" s="31"/>
    </row>
    <row r="10" customHeight="1" spans="1:6">
      <c r="A10" s="43"/>
      <c r="B10" s="31"/>
      <c r="C10" s="48" t="s">
        <v>18</v>
      </c>
      <c r="D10" s="31">
        <f t="shared" ref="D7:D18" si="0">E10+F10</f>
        <v>0</v>
      </c>
      <c r="E10" s="31">
        <v>0</v>
      </c>
      <c r="F10" s="31"/>
    </row>
    <row r="11" customHeight="1" spans="1:6">
      <c r="A11" s="43"/>
      <c r="B11" s="31"/>
      <c r="C11" s="48" t="s">
        <v>19</v>
      </c>
      <c r="D11" s="31">
        <f t="shared" si="0"/>
        <v>0</v>
      </c>
      <c r="E11" s="31">
        <v>0</v>
      </c>
      <c r="F11" s="31"/>
    </row>
    <row r="12" customHeight="1" spans="1:6">
      <c r="A12" s="43"/>
      <c r="B12" s="31"/>
      <c r="C12" s="48" t="s">
        <v>20</v>
      </c>
      <c r="D12" s="31">
        <f t="shared" si="0"/>
        <v>0</v>
      </c>
      <c r="E12" s="31">
        <v>0</v>
      </c>
      <c r="F12" s="31"/>
    </row>
    <row r="13" customHeight="1" spans="1:6">
      <c r="A13" s="43"/>
      <c r="B13" s="31"/>
      <c r="C13" s="48" t="s">
        <v>21</v>
      </c>
      <c r="D13" s="31">
        <f t="shared" si="0"/>
        <v>0</v>
      </c>
      <c r="E13" s="31">
        <v>0</v>
      </c>
      <c r="F13" s="31"/>
    </row>
    <row r="14" customHeight="1" spans="1:6">
      <c r="A14" s="43"/>
      <c r="B14" s="31"/>
      <c r="C14" s="48" t="s">
        <v>22</v>
      </c>
      <c r="D14" s="31">
        <v>102404.3</v>
      </c>
      <c r="E14" s="31">
        <v>102404.3</v>
      </c>
      <c r="F14" s="31"/>
    </row>
    <row r="15" customHeight="1" spans="1:6">
      <c r="A15" s="43"/>
      <c r="B15" s="31"/>
      <c r="C15" s="48" t="s">
        <v>23</v>
      </c>
      <c r="D15" s="31">
        <f t="shared" si="0"/>
        <v>0</v>
      </c>
      <c r="E15" s="31">
        <v>0</v>
      </c>
      <c r="F15" s="31"/>
    </row>
    <row r="16" customHeight="1" spans="1:6">
      <c r="A16" s="43"/>
      <c r="B16" s="31"/>
      <c r="C16" s="48" t="s">
        <v>24</v>
      </c>
      <c r="D16" s="31">
        <v>127363</v>
      </c>
      <c r="E16" s="31">
        <v>127363</v>
      </c>
      <c r="F16" s="31"/>
    </row>
    <row r="17" customHeight="1" spans="1:6">
      <c r="A17" s="43"/>
      <c r="B17" s="31"/>
      <c r="C17" s="48" t="s">
        <v>25</v>
      </c>
      <c r="D17" s="31">
        <f t="shared" si="0"/>
        <v>0</v>
      </c>
      <c r="E17" s="31">
        <v>0</v>
      </c>
      <c r="F17" s="31"/>
    </row>
    <row r="18" customHeight="1" spans="1:6">
      <c r="A18" s="43"/>
      <c r="B18" s="31"/>
      <c r="C18" s="48" t="s">
        <v>26</v>
      </c>
      <c r="D18" s="31">
        <f t="shared" si="0"/>
        <v>3040000</v>
      </c>
      <c r="E18" s="31">
        <v>0</v>
      </c>
      <c r="F18" s="31">
        <v>3040000</v>
      </c>
    </row>
    <row r="19" customHeight="1" spans="1:6">
      <c r="A19" s="43"/>
      <c r="B19" s="31"/>
      <c r="C19" s="48" t="s">
        <v>27</v>
      </c>
      <c r="D19" s="31">
        <f t="shared" ref="D19:D33" si="1">E19+F19</f>
        <v>0</v>
      </c>
      <c r="E19" s="31">
        <f t="shared" ref="E18:E25" si="2">F19+G19</f>
        <v>0</v>
      </c>
      <c r="F19" s="31"/>
    </row>
    <row r="20" customHeight="1" spans="1:6">
      <c r="A20" s="43"/>
      <c r="B20" s="31"/>
      <c r="C20" s="48" t="s">
        <v>28</v>
      </c>
      <c r="D20" s="31">
        <f t="shared" si="1"/>
        <v>0</v>
      </c>
      <c r="E20" s="31">
        <f t="shared" si="2"/>
        <v>0</v>
      </c>
      <c r="F20" s="31"/>
    </row>
    <row r="21" customHeight="1" spans="1:6">
      <c r="A21" s="43"/>
      <c r="B21" s="31"/>
      <c r="C21" s="48" t="s">
        <v>29</v>
      </c>
      <c r="D21" s="31">
        <f t="shared" si="1"/>
        <v>0</v>
      </c>
      <c r="E21" s="31">
        <f t="shared" si="2"/>
        <v>0</v>
      </c>
      <c r="F21" s="31"/>
    </row>
    <row r="22" customHeight="1" spans="1:6">
      <c r="A22" s="43"/>
      <c r="B22" s="31"/>
      <c r="C22" s="48" t="s">
        <v>30</v>
      </c>
      <c r="D22" s="31">
        <f t="shared" si="1"/>
        <v>0</v>
      </c>
      <c r="E22" s="31">
        <f t="shared" si="2"/>
        <v>0</v>
      </c>
      <c r="F22" s="31"/>
    </row>
    <row r="23" customHeight="1" spans="1:6">
      <c r="A23" s="43"/>
      <c r="B23" s="31"/>
      <c r="C23" s="48" t="s">
        <v>31</v>
      </c>
      <c r="D23" s="31">
        <f t="shared" si="1"/>
        <v>0</v>
      </c>
      <c r="E23" s="31">
        <f t="shared" si="2"/>
        <v>0</v>
      </c>
      <c r="F23" s="31"/>
    </row>
    <row r="24" customHeight="1" spans="1:6">
      <c r="A24" s="43"/>
      <c r="B24" s="31"/>
      <c r="C24" s="48" t="s">
        <v>32</v>
      </c>
      <c r="D24" s="31">
        <f t="shared" si="1"/>
        <v>0</v>
      </c>
      <c r="E24" s="31">
        <f t="shared" si="2"/>
        <v>0</v>
      </c>
      <c r="F24" s="31"/>
    </row>
    <row r="25" customHeight="1" spans="1:6">
      <c r="A25" s="43"/>
      <c r="B25" s="31"/>
      <c r="C25" s="48" t="s">
        <v>33</v>
      </c>
      <c r="D25" s="31">
        <f t="shared" si="1"/>
        <v>0</v>
      </c>
      <c r="E25" s="31">
        <f t="shared" si="2"/>
        <v>0</v>
      </c>
      <c r="F25" s="31"/>
    </row>
    <row r="26" customHeight="1" spans="1:6">
      <c r="A26" s="43"/>
      <c r="B26" s="31"/>
      <c r="C26" s="48" t="s">
        <v>34</v>
      </c>
      <c r="D26" s="31">
        <v>87552.8</v>
      </c>
      <c r="E26" s="31">
        <v>87552.8</v>
      </c>
      <c r="F26" s="31"/>
    </row>
    <row r="27" customHeight="1" spans="1:6">
      <c r="A27" s="43"/>
      <c r="B27" s="31"/>
      <c r="C27" s="48" t="s">
        <v>35</v>
      </c>
      <c r="D27" s="31">
        <f t="shared" si="1"/>
        <v>0</v>
      </c>
      <c r="E27" s="31">
        <f t="shared" ref="E27:E33" si="3">F27+G27</f>
        <v>0</v>
      </c>
      <c r="F27" s="31"/>
    </row>
    <row r="28" customHeight="1" spans="1:6">
      <c r="A28" s="43"/>
      <c r="B28" s="31"/>
      <c r="C28" s="48" t="s">
        <v>36</v>
      </c>
      <c r="D28" s="31">
        <f t="shared" si="1"/>
        <v>0</v>
      </c>
      <c r="E28" s="31">
        <f t="shared" si="3"/>
        <v>0</v>
      </c>
      <c r="F28" s="31"/>
    </row>
    <row r="29" customHeight="1" spans="1:6">
      <c r="A29" s="43"/>
      <c r="B29" s="31"/>
      <c r="C29" s="48" t="s">
        <v>37</v>
      </c>
      <c r="D29" s="31">
        <f t="shared" si="1"/>
        <v>0</v>
      </c>
      <c r="E29" s="31">
        <f t="shared" si="3"/>
        <v>0</v>
      </c>
      <c r="F29" s="31"/>
    </row>
    <row r="30" customHeight="1" spans="1:6">
      <c r="A30" s="43"/>
      <c r="B30" s="31"/>
      <c r="C30" s="48" t="s">
        <v>38</v>
      </c>
      <c r="D30" s="31">
        <f t="shared" si="1"/>
        <v>0</v>
      </c>
      <c r="E30" s="31">
        <f t="shared" si="3"/>
        <v>0</v>
      </c>
      <c r="F30" s="31"/>
    </row>
    <row r="31" customHeight="1" spans="1:6">
      <c r="A31" s="43"/>
      <c r="B31" s="31"/>
      <c r="C31" s="48" t="s">
        <v>39</v>
      </c>
      <c r="D31" s="31">
        <f t="shared" si="1"/>
        <v>0</v>
      </c>
      <c r="E31" s="31">
        <f t="shared" si="3"/>
        <v>0</v>
      </c>
      <c r="F31" s="31"/>
    </row>
    <row r="32" customHeight="1" spans="1:6">
      <c r="A32" s="43"/>
      <c r="B32" s="31"/>
      <c r="C32" s="48" t="s">
        <v>40</v>
      </c>
      <c r="D32" s="31">
        <f t="shared" si="1"/>
        <v>0</v>
      </c>
      <c r="E32" s="31">
        <f t="shared" si="3"/>
        <v>0</v>
      </c>
      <c r="F32" s="31"/>
    </row>
    <row r="33" ht="39" customHeight="1" spans="1:6">
      <c r="A33" s="43"/>
      <c r="B33" s="31"/>
      <c r="C33" s="48" t="s">
        <v>41</v>
      </c>
      <c r="D33" s="31">
        <f t="shared" si="1"/>
        <v>0</v>
      </c>
      <c r="E33" s="31">
        <f t="shared" si="3"/>
        <v>0</v>
      </c>
      <c r="F33" s="31"/>
    </row>
    <row r="34" ht="53.1" customHeight="1" spans="1:6">
      <c r="A34" s="43" t="s">
        <v>42</v>
      </c>
      <c r="B34" s="31">
        <f>B7+B8</f>
        <v>4612687.7</v>
      </c>
      <c r="C34" s="48" t="s">
        <v>43</v>
      </c>
      <c r="D34" s="31">
        <f t="shared" ref="B34:F34" si="4">SUM(D6:D33)</f>
        <v>4612687.7</v>
      </c>
      <c r="E34" s="31">
        <f t="shared" si="4"/>
        <v>1572687.7</v>
      </c>
      <c r="F34" s="31">
        <f t="shared" si="4"/>
        <v>3040000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workbookViewId="0">
      <selection activeCell="A13" sqref="A13:B13"/>
    </sheetView>
  </sheetViews>
  <sheetFormatPr defaultColWidth="15.625" defaultRowHeight="24.95" customHeight="1" outlineLevelCol="7"/>
  <cols>
    <col min="1" max="1" width="15.625" style="56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23" t="s">
        <v>45</v>
      </c>
      <c r="B2" s="23"/>
      <c r="C2" s="23"/>
      <c r="D2" s="23"/>
      <c r="E2" s="23"/>
    </row>
    <row r="3" customHeight="1" spans="1:5">
      <c r="A3" s="24" t="s">
        <v>2</v>
      </c>
      <c r="B3" s="23"/>
      <c r="C3" s="23"/>
      <c r="D3" s="23"/>
      <c r="E3" s="35" t="s">
        <v>3</v>
      </c>
    </row>
    <row r="4" customHeight="1" spans="1:5">
      <c r="A4" s="29" t="s">
        <v>46</v>
      </c>
      <c r="B4" s="29"/>
      <c r="C4" s="29" t="s">
        <v>47</v>
      </c>
      <c r="D4" s="29"/>
      <c r="E4" s="29"/>
    </row>
    <row r="5" s="34" customFormat="1" customHeight="1" spans="1:5">
      <c r="A5" s="29" t="s">
        <v>48</v>
      </c>
      <c r="B5" s="29" t="s">
        <v>49</v>
      </c>
      <c r="C5" s="29" t="s">
        <v>50</v>
      </c>
      <c r="D5" s="29" t="s">
        <v>51</v>
      </c>
      <c r="E5" s="29" t="s">
        <v>52</v>
      </c>
    </row>
    <row r="6" customHeight="1" spans="1:5">
      <c r="A6" s="30">
        <v>2080505</v>
      </c>
      <c r="B6" s="30" t="s">
        <v>53</v>
      </c>
      <c r="C6" s="31">
        <f t="shared" ref="C6:C14" si="0">D6+E6</f>
        <v>102404.3</v>
      </c>
      <c r="D6" s="31">
        <v>102404.3</v>
      </c>
      <c r="E6" s="31"/>
    </row>
    <row r="7" customHeight="1" spans="1:5">
      <c r="A7" s="30">
        <v>2080899</v>
      </c>
      <c r="B7" s="30" t="s">
        <v>54</v>
      </c>
      <c r="C7" s="31">
        <f t="shared" si="0"/>
        <v>0</v>
      </c>
      <c r="D7" s="31">
        <v>0</v>
      </c>
      <c r="E7" s="31"/>
    </row>
    <row r="8" customHeight="1" spans="1:8">
      <c r="A8" s="30">
        <v>2101101</v>
      </c>
      <c r="B8" s="30" t="s">
        <v>55</v>
      </c>
      <c r="C8" s="31">
        <f t="shared" si="0"/>
        <v>54402.3</v>
      </c>
      <c r="D8" s="31">
        <v>54402.3</v>
      </c>
      <c r="E8" s="31"/>
      <c r="G8">
        <v>687593.6</v>
      </c>
      <c r="H8">
        <f>D12-G8</f>
        <v>207774</v>
      </c>
    </row>
    <row r="9" customHeight="1" spans="1:5">
      <c r="A9" s="30">
        <v>2101102</v>
      </c>
      <c r="B9" s="30" t="s">
        <v>56</v>
      </c>
      <c r="C9" s="31">
        <f t="shared" si="0"/>
        <v>0</v>
      </c>
      <c r="D9" s="31">
        <v>0</v>
      </c>
      <c r="E9" s="31"/>
    </row>
    <row r="10" customHeight="1" spans="1:5">
      <c r="A10" s="30">
        <v>2101103</v>
      </c>
      <c r="B10" s="30" t="s">
        <v>57</v>
      </c>
      <c r="C10" s="31">
        <f t="shared" si="0"/>
        <v>72960.7</v>
      </c>
      <c r="D10" s="31">
        <v>72960.7</v>
      </c>
      <c r="E10" s="31"/>
    </row>
    <row r="11" customHeight="1" spans="1:5">
      <c r="A11" s="30">
        <v>2210201</v>
      </c>
      <c r="B11" s="30" t="s">
        <v>58</v>
      </c>
      <c r="C11" s="31">
        <f t="shared" si="0"/>
        <v>87552.8</v>
      </c>
      <c r="D11" s="31">
        <v>87552.8</v>
      </c>
      <c r="E11" s="31"/>
    </row>
    <row r="12" customHeight="1" spans="1:5">
      <c r="A12" s="30">
        <v>2013101</v>
      </c>
      <c r="B12" s="30" t="s">
        <v>59</v>
      </c>
      <c r="C12" s="31">
        <f t="shared" si="0"/>
        <v>895367.6</v>
      </c>
      <c r="D12" s="31">
        <v>895367.6</v>
      </c>
      <c r="E12" s="31"/>
    </row>
    <row r="13" customHeight="1" spans="1:5">
      <c r="A13" s="30">
        <v>2013199</v>
      </c>
      <c r="B13" s="30" t="s">
        <v>60</v>
      </c>
      <c r="C13" s="31">
        <f t="shared" si="0"/>
        <v>90000</v>
      </c>
      <c r="D13" s="31"/>
      <c r="E13" s="31">
        <v>90000</v>
      </c>
    </row>
    <row r="14" customHeight="1" spans="1:5">
      <c r="A14" s="30">
        <v>2013102</v>
      </c>
      <c r="B14" s="30" t="s">
        <v>61</v>
      </c>
      <c r="C14" s="31">
        <f t="shared" si="0"/>
        <v>270000</v>
      </c>
      <c r="D14" s="31"/>
      <c r="E14" s="31">
        <v>270000</v>
      </c>
    </row>
    <row r="15" customHeight="1" spans="1:5">
      <c r="A15" s="29" t="s">
        <v>8</v>
      </c>
      <c r="B15" s="29"/>
      <c r="C15" s="31">
        <f>SUM(C6:C14)</f>
        <v>1572687.7</v>
      </c>
      <c r="D15" s="31">
        <f>SUM(D6:D14)</f>
        <v>1212687.7</v>
      </c>
      <c r="E15" s="31">
        <f>SUM(E6:E14)</f>
        <v>360000</v>
      </c>
    </row>
  </sheetData>
  <mergeCells count="4">
    <mergeCell ref="A2:E2"/>
    <mergeCell ref="A4:B4"/>
    <mergeCell ref="C4:E4"/>
    <mergeCell ref="A15:B1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5"/>
  <sheetViews>
    <sheetView topLeftCell="A10" workbookViewId="0">
      <selection activeCell="E25" sqref="E25"/>
    </sheetView>
  </sheetViews>
  <sheetFormatPr defaultColWidth="15.625" defaultRowHeight="24.95" customHeight="1" outlineLevelCol="4"/>
  <cols>
    <col min="1" max="1" width="18.25" style="56" customWidth="1"/>
    <col min="2" max="2" width="30.75" customWidth="1"/>
    <col min="3" max="4" width="16"/>
  </cols>
  <sheetData>
    <row r="1" customHeight="1" spans="1:1">
      <c r="A1" t="s">
        <v>62</v>
      </c>
    </row>
    <row r="2" customHeight="1" spans="1:5">
      <c r="A2" s="23" t="s">
        <v>63</v>
      </c>
      <c r="B2" s="23"/>
      <c r="C2" s="23"/>
      <c r="D2" s="23"/>
      <c r="E2" s="23"/>
    </row>
    <row r="3" customHeight="1" spans="1:5">
      <c r="A3" s="24" t="s">
        <v>2</v>
      </c>
      <c r="E3" s="35" t="s">
        <v>3</v>
      </c>
    </row>
    <row r="4" customHeight="1" spans="1:5">
      <c r="A4" s="60" t="s">
        <v>64</v>
      </c>
      <c r="B4" s="60"/>
      <c r="C4" s="60" t="s">
        <v>65</v>
      </c>
      <c r="D4" s="60"/>
      <c r="E4" s="60"/>
    </row>
    <row r="5" s="34" customFormat="1" customHeight="1" spans="1:5">
      <c r="A5" s="61" t="s">
        <v>48</v>
      </c>
      <c r="B5" s="61" t="s">
        <v>49</v>
      </c>
      <c r="C5" s="61" t="s">
        <v>8</v>
      </c>
      <c r="D5" s="61" t="s">
        <v>66</v>
      </c>
      <c r="E5" s="61" t="s">
        <v>67</v>
      </c>
    </row>
    <row r="6" customHeight="1" spans="1:5">
      <c r="A6" s="62">
        <v>30101</v>
      </c>
      <c r="B6" s="63" t="s">
        <v>68</v>
      </c>
      <c r="C6" s="64">
        <f>D6+E6</f>
        <v>285348</v>
      </c>
      <c r="D6" s="64">
        <v>285348</v>
      </c>
      <c r="E6" s="64"/>
    </row>
    <row r="7" customHeight="1" spans="1:5">
      <c r="A7" s="62">
        <v>30102</v>
      </c>
      <c r="B7" s="63" t="s">
        <v>69</v>
      </c>
      <c r="C7" s="64">
        <f t="shared" ref="C7:C24" si="0">D7+E7</f>
        <v>372660</v>
      </c>
      <c r="D7" s="64">
        <v>372660</v>
      </c>
      <c r="E7" s="64"/>
    </row>
    <row r="8" customHeight="1" spans="1:5">
      <c r="A8" s="62">
        <v>30103</v>
      </c>
      <c r="B8" s="63" t="s">
        <v>70</v>
      </c>
      <c r="C8" s="64">
        <f t="shared" si="0"/>
        <v>29839</v>
      </c>
      <c r="D8" s="64">
        <v>29839</v>
      </c>
      <c r="E8" s="64"/>
    </row>
    <row r="9" customHeight="1" spans="1:5">
      <c r="A9" s="62">
        <v>30107</v>
      </c>
      <c r="B9" s="63" t="s">
        <v>71</v>
      </c>
      <c r="C9" s="64">
        <f t="shared" si="0"/>
        <v>0</v>
      </c>
      <c r="D9" s="64">
        <v>0</v>
      </c>
      <c r="E9" s="64"/>
    </row>
    <row r="10" customHeight="1" spans="1:5">
      <c r="A10" s="62">
        <v>30108</v>
      </c>
      <c r="B10" s="63" t="s">
        <v>72</v>
      </c>
      <c r="C10" s="64">
        <f t="shared" si="0"/>
        <v>102404.3</v>
      </c>
      <c r="D10" s="64">
        <v>102404.3</v>
      </c>
      <c r="E10" s="64"/>
    </row>
    <row r="11" customHeight="1" spans="1:5">
      <c r="A11" s="62">
        <v>30110</v>
      </c>
      <c r="B11" s="63" t="s">
        <v>73</v>
      </c>
      <c r="C11" s="64">
        <f t="shared" si="0"/>
        <v>54402.3</v>
      </c>
      <c r="D11" s="64">
        <v>54402.3</v>
      </c>
      <c r="E11" s="64"/>
    </row>
    <row r="12" customHeight="1" spans="1:5">
      <c r="A12" s="62">
        <v>30111</v>
      </c>
      <c r="B12" s="63" t="s">
        <v>74</v>
      </c>
      <c r="C12" s="64">
        <f t="shared" si="0"/>
        <v>72960.7</v>
      </c>
      <c r="D12" s="64">
        <v>72960.7</v>
      </c>
      <c r="E12" s="64"/>
    </row>
    <row r="13" customHeight="1" spans="1:5">
      <c r="A13" s="62">
        <v>30112</v>
      </c>
      <c r="B13" s="63" t="s">
        <v>75</v>
      </c>
      <c r="C13" s="64">
        <f t="shared" si="0"/>
        <v>3840.1</v>
      </c>
      <c r="D13" s="64">
        <v>3840.1</v>
      </c>
      <c r="E13" s="64"/>
    </row>
    <row r="14" customHeight="1" spans="1:5">
      <c r="A14" s="62">
        <v>30113</v>
      </c>
      <c r="B14" s="63" t="s">
        <v>58</v>
      </c>
      <c r="C14" s="64">
        <f t="shared" si="0"/>
        <v>87552.8</v>
      </c>
      <c r="D14" s="64">
        <v>87552.8</v>
      </c>
      <c r="E14" s="64"/>
    </row>
    <row r="15" customHeight="1" spans="1:5">
      <c r="A15" s="62">
        <v>30199</v>
      </c>
      <c r="B15" s="63" t="s">
        <v>76</v>
      </c>
      <c r="C15" s="64">
        <f t="shared" si="0"/>
        <v>0</v>
      </c>
      <c r="D15" s="64">
        <v>0</v>
      </c>
      <c r="E15" s="64"/>
    </row>
    <row r="16" customHeight="1" spans="1:5">
      <c r="A16" s="62">
        <v>30201</v>
      </c>
      <c r="B16" s="63" t="s">
        <v>77</v>
      </c>
      <c r="C16" s="64">
        <f t="shared" si="0"/>
        <v>98990</v>
      </c>
      <c r="D16" s="64"/>
      <c r="E16" s="64">
        <v>98990</v>
      </c>
    </row>
    <row r="17" customHeight="1" spans="1:5">
      <c r="A17" s="62">
        <v>30207</v>
      </c>
      <c r="B17" s="63" t="s">
        <v>78</v>
      </c>
      <c r="C17" s="64">
        <f t="shared" si="0"/>
        <v>12120</v>
      </c>
      <c r="D17" s="64">
        <v>12120</v>
      </c>
      <c r="E17" s="64"/>
    </row>
    <row r="18" customHeight="1" spans="1:5">
      <c r="A18" s="62">
        <v>30228</v>
      </c>
      <c r="B18" s="63" t="s">
        <v>79</v>
      </c>
      <c r="C18" s="64">
        <f t="shared" si="0"/>
        <v>14592.1</v>
      </c>
      <c r="D18" s="64"/>
      <c r="E18" s="64">
        <v>14592.1</v>
      </c>
    </row>
    <row r="19" customHeight="1" spans="1:5">
      <c r="A19" s="62">
        <v>30229</v>
      </c>
      <c r="B19" s="63" t="s">
        <v>80</v>
      </c>
      <c r="C19" s="64">
        <f t="shared" si="0"/>
        <v>218.4</v>
      </c>
      <c r="D19" s="64"/>
      <c r="E19" s="64">
        <v>218.4</v>
      </c>
    </row>
    <row r="20" customHeight="1" spans="1:5">
      <c r="A20" s="62">
        <v>30231</v>
      </c>
      <c r="B20" s="63" t="s">
        <v>81</v>
      </c>
      <c r="C20" s="64">
        <f t="shared" si="0"/>
        <v>15000</v>
      </c>
      <c r="D20" s="64"/>
      <c r="E20" s="64">
        <v>15000</v>
      </c>
    </row>
    <row r="21" customHeight="1" spans="1:5">
      <c r="A21" s="62">
        <v>30239</v>
      </c>
      <c r="B21" s="63" t="s">
        <v>82</v>
      </c>
      <c r="C21" s="64">
        <f>E21+D21</f>
        <v>62760</v>
      </c>
      <c r="E21" s="64">
        <v>62760</v>
      </c>
    </row>
    <row r="22" customHeight="1" spans="1:5">
      <c r="A22" s="62">
        <v>30299</v>
      </c>
      <c r="B22" s="63" t="s">
        <v>83</v>
      </c>
      <c r="C22" s="64">
        <f t="shared" si="0"/>
        <v>0</v>
      </c>
      <c r="D22" s="64"/>
      <c r="E22" s="64">
        <v>0</v>
      </c>
    </row>
    <row r="23" customHeight="1" spans="1:5">
      <c r="A23" s="62">
        <v>30305</v>
      </c>
      <c r="B23" s="63" t="s">
        <v>84</v>
      </c>
      <c r="C23" s="64">
        <f t="shared" si="0"/>
        <v>0</v>
      </c>
      <c r="D23" s="64"/>
      <c r="E23" s="64"/>
    </row>
    <row r="24" customHeight="1" spans="1:5">
      <c r="A24" s="62"/>
      <c r="B24" s="65"/>
      <c r="C24" s="66">
        <f t="shared" si="0"/>
        <v>0</v>
      </c>
      <c r="D24" s="66"/>
      <c r="E24" s="66"/>
    </row>
    <row r="25" customHeight="1" spans="1:5">
      <c r="A25" s="61" t="s">
        <v>8</v>
      </c>
      <c r="B25" s="61"/>
      <c r="C25" s="66">
        <f>SUM(C6:C23)</f>
        <v>1212687.7</v>
      </c>
      <c r="D25" s="66">
        <f>SUM(D6:D23)</f>
        <v>1021127.2</v>
      </c>
      <c r="E25" s="66">
        <f>SUM(E6:E23)</f>
        <v>191560.5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7" sqref="A7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85</v>
      </c>
    </row>
    <row r="2" ht="34.5" customHeight="1" spans="1:12">
      <c r="A2" s="23" t="s">
        <v>86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customHeight="1" spans="1:12">
      <c r="A3" s="24" t="s">
        <v>2</v>
      </c>
      <c r="L3" s="35" t="s">
        <v>3</v>
      </c>
    </row>
    <row r="4" ht="29.25" customHeight="1" spans="1:12">
      <c r="A4" s="29" t="s">
        <v>87</v>
      </c>
      <c r="B4" s="29"/>
      <c r="C4" s="29"/>
      <c r="D4" s="29"/>
      <c r="E4" s="29"/>
      <c r="F4" s="29"/>
      <c r="G4" s="29" t="s">
        <v>47</v>
      </c>
      <c r="H4" s="29"/>
      <c r="I4" s="29"/>
      <c r="J4" s="29"/>
      <c r="K4" s="29"/>
      <c r="L4" s="29"/>
    </row>
    <row r="5" s="53" customFormat="1" customHeight="1" spans="1:12">
      <c r="A5" s="55" t="s">
        <v>8</v>
      </c>
      <c r="B5" s="55" t="s">
        <v>88</v>
      </c>
      <c r="C5" s="55" t="s">
        <v>89</v>
      </c>
      <c r="D5" s="55"/>
      <c r="E5" s="55"/>
      <c r="F5" s="55" t="s">
        <v>90</v>
      </c>
      <c r="G5" s="55" t="s">
        <v>8</v>
      </c>
      <c r="H5" s="55" t="s">
        <v>88</v>
      </c>
      <c r="I5" s="55" t="s">
        <v>89</v>
      </c>
      <c r="J5" s="55"/>
      <c r="K5" s="55"/>
      <c r="L5" s="55" t="s">
        <v>90</v>
      </c>
    </row>
    <row r="6" s="53" customFormat="1" customHeight="1" spans="1:12">
      <c r="A6" s="55"/>
      <c r="B6" s="55"/>
      <c r="C6" s="55" t="s">
        <v>50</v>
      </c>
      <c r="D6" s="55" t="s">
        <v>91</v>
      </c>
      <c r="E6" s="55" t="s">
        <v>92</v>
      </c>
      <c r="F6" s="55"/>
      <c r="G6" s="55"/>
      <c r="H6" s="55"/>
      <c r="I6" s="55" t="s">
        <v>50</v>
      </c>
      <c r="J6" s="55" t="s">
        <v>91</v>
      </c>
      <c r="K6" s="55" t="s">
        <v>92</v>
      </c>
      <c r="L6" s="55"/>
    </row>
    <row r="7" ht="39" customHeight="1" spans="1:12">
      <c r="A7" s="31">
        <f>B7+C7+F7</f>
        <v>100000</v>
      </c>
      <c r="B7" s="31">
        <v>0</v>
      </c>
      <c r="C7" s="31">
        <f>E7+D7</f>
        <v>75000</v>
      </c>
      <c r="D7" s="31">
        <v>0</v>
      </c>
      <c r="E7" s="31">
        <v>75000</v>
      </c>
      <c r="F7" s="31">
        <v>25000</v>
      </c>
      <c r="G7" s="31">
        <f>H7+I7+L7</f>
        <v>35000</v>
      </c>
      <c r="H7" s="31">
        <v>0</v>
      </c>
      <c r="I7" s="31">
        <f>K7+J7</f>
        <v>15000</v>
      </c>
      <c r="J7" s="31">
        <v>0</v>
      </c>
      <c r="K7" s="31">
        <v>15000</v>
      </c>
      <c r="L7" s="31">
        <v>20000</v>
      </c>
    </row>
    <row r="8" ht="40.5" customHeight="1" spans="1:1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customHeight="1" spans="1:1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ht="26.25" customHeight="1" spans="1:1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B6" sqref="B6"/>
    </sheetView>
  </sheetViews>
  <sheetFormatPr defaultColWidth="15.625" defaultRowHeight="24.95" customHeight="1" outlineLevelCol="4"/>
  <cols>
    <col min="1" max="1" width="12.5" style="56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93</v>
      </c>
    </row>
    <row r="2" s="57" customFormat="1" ht="47.25" customHeight="1" spans="1:5">
      <c r="A2" s="23" t="s">
        <v>94</v>
      </c>
      <c r="B2" s="23"/>
      <c r="C2" s="23"/>
      <c r="D2" s="23"/>
      <c r="E2" s="23"/>
    </row>
    <row r="3" customHeight="1" spans="1:5">
      <c r="A3" s="24" t="s">
        <v>2</v>
      </c>
      <c r="E3" s="35" t="s">
        <v>3</v>
      </c>
    </row>
    <row r="4" customHeight="1" spans="1:5">
      <c r="A4" s="29" t="s">
        <v>46</v>
      </c>
      <c r="B4" s="29"/>
      <c r="C4" s="29" t="s">
        <v>47</v>
      </c>
      <c r="D4" s="29"/>
      <c r="E4" s="29"/>
    </row>
    <row r="5" s="34" customFormat="1" customHeight="1" spans="1:5">
      <c r="A5" s="29" t="s">
        <v>48</v>
      </c>
      <c r="B5" s="29" t="s">
        <v>49</v>
      </c>
      <c r="C5" s="29" t="s">
        <v>50</v>
      </c>
      <c r="D5" s="29" t="s">
        <v>51</v>
      </c>
      <c r="E5" s="29" t="s">
        <v>52</v>
      </c>
    </row>
    <row r="6" s="34" customFormat="1" customHeight="1" spans="1:5">
      <c r="A6" s="58">
        <v>2120899</v>
      </c>
      <c r="B6" s="59" t="s">
        <v>95</v>
      </c>
      <c r="C6" s="31">
        <f>D6+E6</f>
        <v>3040000</v>
      </c>
      <c r="D6" s="29"/>
      <c r="E6" s="31">
        <v>3040000</v>
      </c>
    </row>
    <row r="7" s="34" customFormat="1" customHeight="1" spans="1:5">
      <c r="A7" s="29"/>
      <c r="B7" s="29"/>
      <c r="C7" s="31">
        <f>D7+E7</f>
        <v>0</v>
      </c>
      <c r="D7" s="29"/>
      <c r="E7" s="29"/>
    </row>
    <row r="8" s="34" customFormat="1" customHeight="1" spans="1:5">
      <c r="A8" s="29"/>
      <c r="B8" s="29"/>
      <c r="C8" s="31">
        <f>D8+E8</f>
        <v>0</v>
      </c>
      <c r="D8" s="29"/>
      <c r="E8" s="29"/>
    </row>
    <row r="9" customHeight="1" spans="1:5">
      <c r="A9" s="58"/>
      <c r="B9" s="59"/>
      <c r="C9" s="31">
        <f>D9+E9</f>
        <v>0</v>
      </c>
      <c r="D9" s="31"/>
      <c r="E9" s="31"/>
    </row>
    <row r="10" customHeight="1" spans="1:5">
      <c r="A10" s="29" t="s">
        <v>8</v>
      </c>
      <c r="B10" s="29"/>
      <c r="C10" s="31">
        <f>D10+E10</f>
        <v>3040000</v>
      </c>
      <c r="D10" s="31">
        <f>SUM(D9:D9)</f>
        <v>0</v>
      </c>
      <c r="E10" s="31">
        <f>SUM(E6:E9)</f>
        <v>3040000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96</v>
      </c>
    </row>
    <row r="2" ht="34.5" customHeight="1" spans="1:12">
      <c r="A2" s="54" t="s">
        <v>97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customHeight="1" spans="1:12">
      <c r="A3" s="24" t="s">
        <v>2</v>
      </c>
      <c r="L3" s="35" t="s">
        <v>3</v>
      </c>
    </row>
    <row r="4" ht="29.25" customHeight="1" spans="1:12">
      <c r="A4" s="29" t="s">
        <v>87</v>
      </c>
      <c r="B4" s="29"/>
      <c r="C4" s="29"/>
      <c r="D4" s="29"/>
      <c r="E4" s="29"/>
      <c r="F4" s="29"/>
      <c r="G4" s="29" t="s">
        <v>47</v>
      </c>
      <c r="H4" s="29"/>
      <c r="I4" s="29"/>
      <c r="J4" s="29"/>
      <c r="K4" s="29"/>
      <c r="L4" s="29"/>
    </row>
    <row r="5" s="53" customFormat="1" customHeight="1" spans="1:12">
      <c r="A5" s="55" t="s">
        <v>8</v>
      </c>
      <c r="B5" s="55" t="s">
        <v>88</v>
      </c>
      <c r="C5" s="55" t="s">
        <v>89</v>
      </c>
      <c r="D5" s="55"/>
      <c r="E5" s="55"/>
      <c r="F5" s="55" t="s">
        <v>90</v>
      </c>
      <c r="G5" s="55" t="s">
        <v>8</v>
      </c>
      <c r="H5" s="55" t="s">
        <v>88</v>
      </c>
      <c r="I5" s="55" t="s">
        <v>89</v>
      </c>
      <c r="J5" s="55"/>
      <c r="K5" s="55"/>
      <c r="L5" s="55" t="s">
        <v>90</v>
      </c>
    </row>
    <row r="6" s="53" customFormat="1" customHeight="1" spans="1:12">
      <c r="A6" s="55"/>
      <c r="B6" s="55"/>
      <c r="C6" s="55" t="s">
        <v>50</v>
      </c>
      <c r="D6" s="55" t="s">
        <v>91</v>
      </c>
      <c r="E6" s="55" t="s">
        <v>92</v>
      </c>
      <c r="F6" s="55"/>
      <c r="G6" s="55"/>
      <c r="H6" s="55"/>
      <c r="I6" s="55" t="s">
        <v>50</v>
      </c>
      <c r="J6" s="55" t="s">
        <v>91</v>
      </c>
      <c r="K6" s="55" t="s">
        <v>92</v>
      </c>
      <c r="L6" s="55"/>
    </row>
    <row r="7" ht="39" customHeight="1" spans="1:12">
      <c r="A7" s="43">
        <f>B7+C7+F7</f>
        <v>0</v>
      </c>
      <c r="B7" s="43"/>
      <c r="C7" s="43">
        <f>D7+E7</f>
        <v>0</v>
      </c>
      <c r="D7" s="43"/>
      <c r="E7" s="43"/>
      <c r="F7" s="43"/>
      <c r="G7" s="43">
        <f>H7+I7+L7</f>
        <v>0</v>
      </c>
      <c r="H7" s="43"/>
      <c r="I7" s="43">
        <f>J7+K7</f>
        <v>0</v>
      </c>
      <c r="J7" s="43"/>
      <c r="K7" s="43"/>
      <c r="L7" s="43"/>
    </row>
    <row r="8" ht="40.5" customHeight="1" spans="1:1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customHeight="1" spans="1:1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ht="26.25" customHeight="1" spans="1:1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4" workbookViewId="0">
      <selection activeCell="H20" sqref="H20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98</v>
      </c>
    </row>
    <row r="2" ht="44" customHeight="1" spans="1:4">
      <c r="A2" s="23" t="s">
        <v>99</v>
      </c>
      <c r="B2" s="23"/>
      <c r="C2" s="23"/>
      <c r="D2" s="23"/>
    </row>
    <row r="3" customHeight="1" spans="1:4">
      <c r="A3" s="24" t="s">
        <v>2</v>
      </c>
      <c r="D3" s="35" t="s">
        <v>3</v>
      </c>
    </row>
    <row r="4" customHeight="1" spans="1:4">
      <c r="A4" s="47" t="s">
        <v>100</v>
      </c>
      <c r="B4" s="47"/>
      <c r="C4" s="47" t="s">
        <v>101</v>
      </c>
      <c r="D4" s="47"/>
    </row>
    <row r="5" customHeight="1" spans="1:4">
      <c r="A5" s="47" t="s">
        <v>102</v>
      </c>
      <c r="B5" s="47" t="s">
        <v>103</v>
      </c>
      <c r="C5" s="47" t="s">
        <v>102</v>
      </c>
      <c r="D5" s="47" t="s">
        <v>103</v>
      </c>
    </row>
    <row r="6" ht="20.1" customHeight="1" spans="1:4">
      <c r="A6" s="43" t="s">
        <v>13</v>
      </c>
      <c r="B6" s="31">
        <v>1572687.7</v>
      </c>
      <c r="C6" s="48" t="s">
        <v>14</v>
      </c>
      <c r="D6" s="31">
        <v>1255367.6</v>
      </c>
    </row>
    <row r="7" ht="20.1" customHeight="1" spans="1:4">
      <c r="A7" s="43" t="s">
        <v>15</v>
      </c>
      <c r="B7" s="31">
        <v>3040000</v>
      </c>
      <c r="C7" s="48" t="s">
        <v>16</v>
      </c>
      <c r="D7" s="31"/>
    </row>
    <row r="8" ht="20.1" customHeight="1" spans="1:4">
      <c r="A8" s="49"/>
      <c r="B8" s="45"/>
      <c r="C8" s="48" t="s">
        <v>17</v>
      </c>
      <c r="D8" s="31"/>
    </row>
    <row r="9" ht="20.1" customHeight="1" spans="1:4">
      <c r="A9" s="49"/>
      <c r="B9" s="45"/>
      <c r="C9" s="48" t="s">
        <v>18</v>
      </c>
      <c r="D9" s="31"/>
    </row>
    <row r="10" ht="20.1" customHeight="1" spans="1:4">
      <c r="A10" s="49"/>
      <c r="B10" s="45"/>
      <c r="C10" s="48" t="s">
        <v>19</v>
      </c>
      <c r="D10" s="31"/>
    </row>
    <row r="11" ht="20.1" customHeight="1" spans="1:4">
      <c r="A11" s="49"/>
      <c r="B11" s="45"/>
      <c r="C11" s="48" t="s">
        <v>20</v>
      </c>
      <c r="D11" s="31"/>
    </row>
    <row r="12" ht="20.1" customHeight="1" spans="1:4">
      <c r="A12" s="49"/>
      <c r="B12" s="45"/>
      <c r="C12" s="48" t="s">
        <v>21</v>
      </c>
      <c r="D12" s="31"/>
    </row>
    <row r="13" ht="20.1" customHeight="1" spans="1:4">
      <c r="A13" s="49"/>
      <c r="B13" s="45"/>
      <c r="C13" s="48" t="s">
        <v>22</v>
      </c>
      <c r="D13" s="31">
        <v>102404.3</v>
      </c>
    </row>
    <row r="14" ht="20.1" customHeight="1" spans="1:4">
      <c r="A14" s="49"/>
      <c r="B14" s="45"/>
      <c r="C14" s="48" t="s">
        <v>23</v>
      </c>
      <c r="D14" s="31"/>
    </row>
    <row r="15" ht="20.1" customHeight="1" spans="1:4">
      <c r="A15" s="49"/>
      <c r="B15" s="45"/>
      <c r="C15" s="48" t="s">
        <v>24</v>
      </c>
      <c r="D15" s="31">
        <v>127363</v>
      </c>
    </row>
    <row r="16" ht="20.1" customHeight="1" spans="1:4">
      <c r="A16" s="49"/>
      <c r="B16" s="45"/>
      <c r="C16" s="48" t="s">
        <v>25</v>
      </c>
      <c r="D16" s="31"/>
    </row>
    <row r="17" ht="20.1" customHeight="1" spans="1:4">
      <c r="A17" s="49"/>
      <c r="B17" s="45"/>
      <c r="C17" s="48" t="s">
        <v>26</v>
      </c>
      <c r="D17" s="31">
        <v>3040000</v>
      </c>
    </row>
    <row r="18" ht="20.1" customHeight="1" spans="1:4">
      <c r="A18" s="49"/>
      <c r="B18" s="45"/>
      <c r="C18" s="48" t="s">
        <v>27</v>
      </c>
      <c r="D18" s="31"/>
    </row>
    <row r="19" ht="20.1" customHeight="1" spans="1:4">
      <c r="A19" s="49"/>
      <c r="B19" s="45"/>
      <c r="C19" s="48" t="s">
        <v>28</v>
      </c>
      <c r="D19" s="31"/>
    </row>
    <row r="20" ht="20.1" customHeight="1" spans="1:4">
      <c r="A20" s="49"/>
      <c r="B20" s="45"/>
      <c r="C20" s="48" t="s">
        <v>29</v>
      </c>
      <c r="D20" s="31"/>
    </row>
    <row r="21" ht="20.1" customHeight="1" spans="1:4">
      <c r="A21" s="49"/>
      <c r="B21" s="45"/>
      <c r="C21" s="48" t="s">
        <v>30</v>
      </c>
      <c r="D21" s="31"/>
    </row>
    <row r="22" ht="20.1" customHeight="1" spans="1:4">
      <c r="A22" s="49"/>
      <c r="B22" s="45"/>
      <c r="C22" s="48" t="s">
        <v>31</v>
      </c>
      <c r="D22" s="31"/>
    </row>
    <row r="23" ht="20.1" customHeight="1" spans="1:4">
      <c r="A23" s="50"/>
      <c r="B23" s="45"/>
      <c r="C23" s="48" t="s">
        <v>32</v>
      </c>
      <c r="D23" s="31"/>
    </row>
    <row r="24" ht="20.1" customHeight="1" spans="1:4">
      <c r="A24" s="50"/>
      <c r="B24" s="45"/>
      <c r="C24" s="48" t="s">
        <v>33</v>
      </c>
      <c r="D24" s="31"/>
    </row>
    <row r="25" ht="20.1" customHeight="1" spans="1:4">
      <c r="A25" s="50"/>
      <c r="B25" s="45"/>
      <c r="C25" s="48" t="s">
        <v>34</v>
      </c>
      <c r="D25" s="31">
        <v>87552.8</v>
      </c>
    </row>
    <row r="26" ht="20.1" customHeight="1" spans="1:4">
      <c r="A26" s="50"/>
      <c r="B26" s="45"/>
      <c r="C26" s="48" t="s">
        <v>35</v>
      </c>
      <c r="D26" s="31"/>
    </row>
    <row r="27" ht="20.1" customHeight="1" spans="1:4">
      <c r="A27" s="50"/>
      <c r="B27" s="45"/>
      <c r="C27" s="48" t="s">
        <v>36</v>
      </c>
      <c r="D27" s="31"/>
    </row>
    <row r="28" ht="20.1" customHeight="1" spans="1:4">
      <c r="A28" s="50"/>
      <c r="B28" s="45"/>
      <c r="C28" s="48" t="s">
        <v>37</v>
      </c>
      <c r="D28" s="31"/>
    </row>
    <row r="29" ht="20.1" customHeight="1" spans="1:4">
      <c r="A29" s="50"/>
      <c r="B29" s="45"/>
      <c r="C29" s="48" t="s">
        <v>38</v>
      </c>
      <c r="D29" s="31"/>
    </row>
    <row r="30" ht="20.1" customHeight="1" spans="1:4">
      <c r="A30" s="50"/>
      <c r="B30" s="45"/>
      <c r="C30" s="48" t="s">
        <v>39</v>
      </c>
      <c r="D30" s="31"/>
    </row>
    <row r="31" ht="20.1" customHeight="1" spans="1:4">
      <c r="A31" s="50"/>
      <c r="B31" s="45"/>
      <c r="C31" s="48" t="s">
        <v>40</v>
      </c>
      <c r="D31" s="31"/>
    </row>
    <row r="32" ht="20.1" customHeight="1" spans="1:4">
      <c r="A32" s="51"/>
      <c r="B32" s="45"/>
      <c r="C32" s="48" t="s">
        <v>41</v>
      </c>
      <c r="D32" s="31"/>
    </row>
    <row r="33" ht="20.1" customHeight="1" spans="1:4">
      <c r="A33" s="50"/>
      <c r="B33" s="45"/>
      <c r="C33" s="52"/>
      <c r="D33" s="31"/>
    </row>
    <row r="34" ht="20.1" customHeight="1" spans="1:4">
      <c r="A34" s="47" t="s">
        <v>104</v>
      </c>
      <c r="B34" s="31">
        <f>SUM(B7+B6)</f>
        <v>4612687.7</v>
      </c>
      <c r="C34" s="47" t="s">
        <v>105</v>
      </c>
      <c r="D34" s="31">
        <f>SUM(D6:D33)</f>
        <v>4612687.7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7" sqref="F7:G7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106</v>
      </c>
    </row>
    <row r="2" ht="35.25" customHeight="1" spans="1:12">
      <c r="A2" s="37" t="s">
        <v>107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customHeight="1" spans="1:12">
      <c r="A3" s="24"/>
      <c r="L3" s="46" t="s">
        <v>3</v>
      </c>
    </row>
    <row r="4" s="36" customFormat="1" ht="17.25" customHeight="1" spans="1:12">
      <c r="A4" s="38" t="s">
        <v>108</v>
      </c>
      <c r="B4" s="39" t="s">
        <v>109</v>
      </c>
      <c r="C4" s="39" t="s">
        <v>110</v>
      </c>
      <c r="D4" s="39" t="s">
        <v>111</v>
      </c>
      <c r="E4" s="39" t="s">
        <v>112</v>
      </c>
      <c r="F4" s="39" t="s">
        <v>113</v>
      </c>
      <c r="G4" s="39" t="s">
        <v>114</v>
      </c>
      <c r="H4" s="39" t="s">
        <v>115</v>
      </c>
      <c r="I4" s="39" t="s">
        <v>116</v>
      </c>
      <c r="J4" s="39" t="s">
        <v>117</v>
      </c>
      <c r="K4" s="39" t="s">
        <v>118</v>
      </c>
      <c r="L4" s="39" t="s">
        <v>119</v>
      </c>
    </row>
    <row r="5" s="36" customFormat="1" ht="17.25" customHeight="1" spans="1:12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="36" customFormat="1" ht="17.25" customHeight="1" spans="1:12">
      <c r="A6" s="4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ht="57" customHeight="1" spans="1:12">
      <c r="A7" s="42"/>
      <c r="B7" s="31">
        <f>E7</f>
        <v>4612687.7</v>
      </c>
      <c r="C7" s="43">
        <v>0</v>
      </c>
      <c r="D7" s="43">
        <v>0</v>
      </c>
      <c r="E7" s="44">
        <f>F7+G7</f>
        <v>4612687.7</v>
      </c>
      <c r="F7" s="45">
        <v>1572687.7</v>
      </c>
      <c r="G7" s="45">
        <v>3040000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workbookViewId="0">
      <selection activeCell="F11" sqref="F11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120</v>
      </c>
    </row>
    <row r="2" ht="31.5" customHeight="1" spans="1:9">
      <c r="A2" s="23" t="s">
        <v>121</v>
      </c>
      <c r="B2" s="23"/>
      <c r="C2" s="23"/>
      <c r="D2" s="23"/>
      <c r="E2" s="23"/>
      <c r="F2" s="23"/>
      <c r="G2" s="23"/>
      <c r="H2" s="23"/>
      <c r="I2" s="23"/>
    </row>
    <row r="3" customHeight="1" spans="1:9">
      <c r="A3" s="24" t="s">
        <v>2</v>
      </c>
      <c r="I3" s="35" t="s">
        <v>3</v>
      </c>
    </row>
    <row r="4" s="22" customFormat="1" customHeight="1" spans="1:9">
      <c r="A4" s="25" t="s">
        <v>46</v>
      </c>
      <c r="B4" s="25"/>
      <c r="C4" s="26" t="s">
        <v>8</v>
      </c>
      <c r="D4" s="27" t="s">
        <v>51</v>
      </c>
      <c r="E4" s="28"/>
      <c r="F4" s="28"/>
      <c r="G4" s="26" t="s">
        <v>52</v>
      </c>
      <c r="H4" s="26"/>
      <c r="I4" s="26"/>
    </row>
    <row r="5" s="22" customFormat="1" ht="36.75" customHeight="1" spans="1:9">
      <c r="A5" s="25" t="s">
        <v>48</v>
      </c>
      <c r="B5" s="25" t="s">
        <v>49</v>
      </c>
      <c r="C5" s="26"/>
      <c r="D5" s="26" t="s">
        <v>50</v>
      </c>
      <c r="E5" s="29" t="s">
        <v>66</v>
      </c>
      <c r="F5" s="29" t="s">
        <v>67</v>
      </c>
      <c r="G5" s="26" t="s">
        <v>50</v>
      </c>
      <c r="H5" s="26" t="s">
        <v>122</v>
      </c>
      <c r="I5" s="26" t="s">
        <v>123</v>
      </c>
    </row>
    <row r="6" customHeight="1" spans="1:9">
      <c r="A6" s="30">
        <v>2080505</v>
      </c>
      <c r="B6" s="30" t="s">
        <v>53</v>
      </c>
      <c r="C6" s="31">
        <f t="shared" ref="C6:C12" si="0">D6+G6</f>
        <v>102404.3</v>
      </c>
      <c r="D6" s="31">
        <f t="shared" ref="D6:D12" si="1">E6+F6</f>
        <v>102404.3</v>
      </c>
      <c r="E6" s="32">
        <v>102404.3</v>
      </c>
      <c r="F6" s="31"/>
      <c r="G6" s="31">
        <f t="shared" ref="G6:G12" si="2">H6+I6</f>
        <v>0</v>
      </c>
      <c r="H6" s="31"/>
      <c r="I6" s="31"/>
    </row>
    <row r="7" customHeight="1" spans="1:9">
      <c r="A7" s="30">
        <v>2080899</v>
      </c>
      <c r="B7" s="30" t="s">
        <v>54</v>
      </c>
      <c r="C7" s="31">
        <f t="shared" si="0"/>
        <v>0</v>
      </c>
      <c r="D7" s="31">
        <f t="shared" si="1"/>
        <v>0</v>
      </c>
      <c r="E7" s="32">
        <v>0</v>
      </c>
      <c r="F7" s="31"/>
      <c r="G7" s="31">
        <f t="shared" si="2"/>
        <v>0</v>
      </c>
      <c r="H7" s="31"/>
      <c r="I7" s="31"/>
    </row>
    <row r="8" customHeight="1" spans="1:9">
      <c r="A8" s="30">
        <v>2101101</v>
      </c>
      <c r="B8" s="30" t="s">
        <v>55</v>
      </c>
      <c r="C8" s="31">
        <f t="shared" si="0"/>
        <v>54402.3</v>
      </c>
      <c r="D8" s="31">
        <f t="shared" si="1"/>
        <v>54402.3</v>
      </c>
      <c r="E8" s="32">
        <v>54402.3</v>
      </c>
      <c r="F8" s="31"/>
      <c r="G8" s="31">
        <f t="shared" si="2"/>
        <v>0</v>
      </c>
      <c r="H8" s="31"/>
      <c r="I8" s="31"/>
    </row>
    <row r="9" customHeight="1" spans="1:9">
      <c r="A9" s="30">
        <v>2101102</v>
      </c>
      <c r="B9" s="30" t="s">
        <v>56</v>
      </c>
      <c r="C9" s="31">
        <f t="shared" si="0"/>
        <v>0</v>
      </c>
      <c r="D9" s="31">
        <f t="shared" si="1"/>
        <v>0</v>
      </c>
      <c r="E9" s="32">
        <v>0</v>
      </c>
      <c r="F9" s="31"/>
      <c r="G9" s="31">
        <f t="shared" si="2"/>
        <v>0</v>
      </c>
      <c r="H9" s="31"/>
      <c r="I9" s="31"/>
    </row>
    <row r="10" customHeight="1" spans="1:9">
      <c r="A10" s="30">
        <v>2101103</v>
      </c>
      <c r="B10" s="30" t="s">
        <v>57</v>
      </c>
      <c r="C10" s="31">
        <f t="shared" si="0"/>
        <v>72960.7</v>
      </c>
      <c r="D10" s="31">
        <f t="shared" si="1"/>
        <v>72960.7</v>
      </c>
      <c r="E10" s="32">
        <v>72960.7</v>
      </c>
      <c r="F10" s="31"/>
      <c r="G10" s="31">
        <f t="shared" si="2"/>
        <v>0</v>
      </c>
      <c r="H10" s="31"/>
      <c r="I10" s="31"/>
    </row>
    <row r="11" customHeight="1" spans="1:9">
      <c r="A11" s="30">
        <v>2013101</v>
      </c>
      <c r="B11" s="30" t="s">
        <v>59</v>
      </c>
      <c r="C11" s="31">
        <f t="shared" si="0"/>
        <v>895367.6</v>
      </c>
      <c r="D11" s="31">
        <f t="shared" si="1"/>
        <v>895367.6</v>
      </c>
      <c r="E11" s="32">
        <v>703807.1</v>
      </c>
      <c r="F11" s="31">
        <v>191560.5</v>
      </c>
      <c r="G11" s="31">
        <f t="shared" si="2"/>
        <v>0</v>
      </c>
      <c r="H11" s="31"/>
      <c r="I11" s="31"/>
    </row>
    <row r="12" customHeight="1" spans="1:9">
      <c r="A12" s="30">
        <v>2210201</v>
      </c>
      <c r="B12" s="30" t="s">
        <v>58</v>
      </c>
      <c r="C12" s="31">
        <f t="shared" si="0"/>
        <v>87552.8</v>
      </c>
      <c r="D12" s="31">
        <f t="shared" si="1"/>
        <v>87552.8</v>
      </c>
      <c r="E12" s="32">
        <v>87552.8</v>
      </c>
      <c r="F12" s="31"/>
      <c r="G12" s="31">
        <f t="shared" si="2"/>
        <v>0</v>
      </c>
      <c r="H12" s="31"/>
      <c r="I12" s="31"/>
    </row>
    <row r="13" customHeight="1" spans="1:9">
      <c r="A13" s="30">
        <v>2013199</v>
      </c>
      <c r="B13" s="30" t="s">
        <v>60</v>
      </c>
      <c r="C13" s="31">
        <v>90000</v>
      </c>
      <c r="D13" s="31"/>
      <c r="E13" s="32"/>
      <c r="F13" s="31"/>
      <c r="G13" s="31">
        <v>90000</v>
      </c>
      <c r="H13" s="31">
        <v>90000</v>
      </c>
      <c r="I13" s="31"/>
    </row>
    <row r="14" customHeight="1" spans="1:9">
      <c r="A14" s="30">
        <v>2013102</v>
      </c>
      <c r="B14" s="30" t="s">
        <v>61</v>
      </c>
      <c r="C14" s="31">
        <f>G14</f>
        <v>270000</v>
      </c>
      <c r="D14" s="31"/>
      <c r="E14" s="32"/>
      <c r="F14" s="31"/>
      <c r="G14" s="31">
        <v>270000</v>
      </c>
      <c r="H14" s="31">
        <v>270000</v>
      </c>
      <c r="I14" s="31"/>
    </row>
    <row r="15" customHeight="1" spans="1:9">
      <c r="A15" s="30">
        <v>2120899</v>
      </c>
      <c r="B15" s="30" t="s">
        <v>95</v>
      </c>
      <c r="C15" s="31">
        <f>H15</f>
        <v>3040000</v>
      </c>
      <c r="D15" s="31"/>
      <c r="E15" s="32"/>
      <c r="F15" s="31"/>
      <c r="G15" s="31">
        <f>H15+I15</f>
        <v>3040000</v>
      </c>
      <c r="H15" s="31">
        <v>3040000</v>
      </c>
      <c r="I15" s="31"/>
    </row>
    <row r="16" customHeight="1" spans="1:9">
      <c r="A16" s="29" t="s">
        <v>8</v>
      </c>
      <c r="B16" s="29"/>
      <c r="C16" s="31">
        <f>SUM(C6:C15)</f>
        <v>4612687.7</v>
      </c>
      <c r="D16" s="31">
        <f t="shared" ref="D16:I16" si="3">SUM(D6:D12)</f>
        <v>1212687.7</v>
      </c>
      <c r="E16" s="31">
        <f t="shared" si="3"/>
        <v>1021127.2</v>
      </c>
      <c r="F16" s="31">
        <f t="shared" si="3"/>
        <v>191560.5</v>
      </c>
      <c r="G16" s="31">
        <f>SUM(G6:G15)</f>
        <v>3400000</v>
      </c>
      <c r="H16" s="31">
        <f>SUM(H6:H15)</f>
        <v>3400000</v>
      </c>
      <c r="I16" s="31">
        <v>0</v>
      </c>
    </row>
    <row r="17" ht="32.25" customHeight="1" spans="1:9">
      <c r="A17" s="33"/>
      <c r="B17" s="33"/>
      <c r="C17" s="33"/>
      <c r="D17" s="33"/>
      <c r="E17" s="33"/>
      <c r="F17" s="33"/>
      <c r="G17" s="33"/>
      <c r="H17" s="33"/>
      <c r="I17" s="33"/>
    </row>
    <row r="18" ht="30.75" customHeight="1" spans="1:9">
      <c r="A18" s="34"/>
      <c r="B18" s="34"/>
      <c r="C18" s="34"/>
      <c r="D18" s="34"/>
      <c r="E18" s="34"/>
      <c r="F18" s="34"/>
      <c r="G18" s="34"/>
      <c r="H18" s="34"/>
      <c r="I18" s="34"/>
    </row>
    <row r="19" customHeight="1" spans="7:7">
      <c r="G19" t="s">
        <v>124</v>
      </c>
    </row>
  </sheetData>
  <mergeCells count="8">
    <mergeCell ref="A2:I2"/>
    <mergeCell ref="A4:B4"/>
    <mergeCell ref="D4:F4"/>
    <mergeCell ref="G4:I4"/>
    <mergeCell ref="A16:B16"/>
    <mergeCell ref="A17:I17"/>
    <mergeCell ref="A18:I18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4"/>
  <sheetViews>
    <sheetView tabSelected="1" topLeftCell="B1" workbookViewId="0">
      <pane ySplit="5" topLeftCell="A18" activePane="bottomLeft" state="frozen"/>
      <selection/>
      <selection pane="bottomLeft" activeCell="C7" sqref="C7:C18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125</v>
      </c>
      <c r="B1" s="2"/>
      <c r="C1" s="3"/>
      <c r="D1" s="3"/>
      <c r="E1" s="3"/>
      <c r="F1" s="3"/>
      <c r="G1" s="3"/>
      <c r="H1" s="3"/>
      <c r="I1" s="3"/>
      <c r="J1" s="3"/>
      <c r="K1" s="14"/>
      <c r="L1" s="15"/>
      <c r="M1" s="15"/>
      <c r="N1" s="15"/>
      <c r="O1" s="15"/>
      <c r="P1" s="15"/>
    </row>
    <row r="2" ht="24.55" customHeight="1" spans="1:16">
      <c r="A2" s="4" t="s">
        <v>126</v>
      </c>
      <c r="B2" s="4"/>
      <c r="C2" s="4"/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6"/>
      <c r="P2" s="16"/>
    </row>
    <row r="3" ht="17.7" customHeight="1" spans="1:16">
      <c r="A3" s="5" t="s">
        <v>127</v>
      </c>
      <c r="B3" s="5"/>
      <c r="C3" s="6"/>
      <c r="D3" s="6"/>
      <c r="E3" s="6"/>
      <c r="F3" s="6"/>
      <c r="G3" s="6"/>
      <c r="H3" s="6"/>
      <c r="I3" s="6"/>
      <c r="J3" s="17" t="s">
        <v>128</v>
      </c>
      <c r="K3" s="18" t="s">
        <v>129</v>
      </c>
      <c r="L3" s="19"/>
      <c r="M3" s="19"/>
      <c r="N3" s="19"/>
      <c r="O3" s="19"/>
      <c r="P3" s="19"/>
    </row>
    <row r="4" ht="19.65" customHeight="1" spans="1:16">
      <c r="A4" s="7" t="s">
        <v>130</v>
      </c>
      <c r="B4" s="7" t="s">
        <v>131</v>
      </c>
      <c r="C4" s="7" t="s">
        <v>7</v>
      </c>
      <c r="D4" s="7" t="s">
        <v>132</v>
      </c>
      <c r="E4" s="7"/>
      <c r="F4" s="7"/>
      <c r="G4" s="7"/>
      <c r="H4" s="7"/>
      <c r="I4" s="7" t="s">
        <v>133</v>
      </c>
      <c r="J4" s="7" t="s">
        <v>134</v>
      </c>
      <c r="K4" s="7" t="s">
        <v>135</v>
      </c>
      <c r="L4" s="7" t="s">
        <v>136</v>
      </c>
      <c r="M4" s="7" t="s">
        <v>137</v>
      </c>
      <c r="N4" s="7" t="s">
        <v>138</v>
      </c>
      <c r="O4" s="7" t="s">
        <v>139</v>
      </c>
      <c r="P4" s="7" t="s">
        <v>140</v>
      </c>
    </row>
    <row r="5" ht="19.65" customHeight="1" spans="1:16">
      <c r="A5" s="7"/>
      <c r="B5" s="7"/>
      <c r="C5" s="7"/>
      <c r="D5" s="7" t="s">
        <v>141</v>
      </c>
      <c r="E5" s="7" t="s">
        <v>142</v>
      </c>
      <c r="F5" s="7" t="s">
        <v>143</v>
      </c>
      <c r="G5" s="7" t="s">
        <v>144</v>
      </c>
      <c r="H5" s="7" t="s">
        <v>145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146</v>
      </c>
      <c r="B6" s="8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147</v>
      </c>
      <c r="B7" s="11" t="s">
        <v>148</v>
      </c>
      <c r="C7" s="12">
        <v>270000</v>
      </c>
      <c r="D7" s="13" t="s">
        <v>149</v>
      </c>
      <c r="E7" s="13" t="s">
        <v>150</v>
      </c>
      <c r="F7" s="13"/>
      <c r="G7" s="13"/>
      <c r="H7" s="13"/>
      <c r="I7" s="13" t="s">
        <v>151</v>
      </c>
      <c r="J7" s="13" t="s">
        <v>152</v>
      </c>
      <c r="K7" s="13" t="s">
        <v>153</v>
      </c>
      <c r="L7" s="20" t="s">
        <v>154</v>
      </c>
      <c r="M7" s="20" t="s">
        <v>155</v>
      </c>
      <c r="N7" s="20" t="s">
        <v>156</v>
      </c>
      <c r="O7" s="20" t="s">
        <v>157</v>
      </c>
      <c r="P7" s="20" t="s">
        <v>158</v>
      </c>
    </row>
    <row r="8" ht="19.65" customHeight="1" spans="1:16">
      <c r="A8" s="11"/>
      <c r="B8" s="11"/>
      <c r="C8" s="12"/>
      <c r="D8" s="13"/>
      <c r="E8" s="13"/>
      <c r="F8" s="13"/>
      <c r="G8" s="13"/>
      <c r="H8" s="13"/>
      <c r="I8" s="13"/>
      <c r="J8" s="13" t="s">
        <v>159</v>
      </c>
      <c r="K8" s="13" t="s">
        <v>160</v>
      </c>
      <c r="L8" s="20" t="s">
        <v>154</v>
      </c>
      <c r="M8" s="20" t="s">
        <v>155</v>
      </c>
      <c r="N8" s="20" t="s">
        <v>161</v>
      </c>
      <c r="O8" s="20" t="s">
        <v>162</v>
      </c>
      <c r="P8" s="20" t="s">
        <v>158</v>
      </c>
    </row>
    <row r="9" ht="19.65" customHeight="1" spans="1:16">
      <c r="A9" s="11"/>
      <c r="B9" s="11"/>
      <c r="C9" s="12"/>
      <c r="D9" s="13"/>
      <c r="E9" s="13"/>
      <c r="F9" s="13"/>
      <c r="G9" s="13"/>
      <c r="H9" s="13"/>
      <c r="I9" s="13"/>
      <c r="J9" s="13" t="s">
        <v>163</v>
      </c>
      <c r="K9" s="13" t="s">
        <v>164</v>
      </c>
      <c r="L9" s="20" t="s">
        <v>154</v>
      </c>
      <c r="M9" s="20" t="s">
        <v>155</v>
      </c>
      <c r="N9" s="20" t="s">
        <v>161</v>
      </c>
      <c r="O9" s="20" t="s">
        <v>162</v>
      </c>
      <c r="P9" s="20" t="s">
        <v>158</v>
      </c>
    </row>
    <row r="10" ht="19.65" customHeight="1" spans="1:16">
      <c r="A10" s="11"/>
      <c r="B10" s="11"/>
      <c r="C10" s="12"/>
      <c r="D10" s="13"/>
      <c r="E10" s="13"/>
      <c r="F10" s="13"/>
      <c r="G10" s="13"/>
      <c r="H10" s="13"/>
      <c r="I10" s="13"/>
      <c r="J10" s="13" t="s">
        <v>165</v>
      </c>
      <c r="K10" s="13" t="s">
        <v>166</v>
      </c>
      <c r="L10" s="20" t="s">
        <v>167</v>
      </c>
      <c r="M10" s="20" t="s">
        <v>168</v>
      </c>
      <c r="N10" s="20" t="s">
        <v>161</v>
      </c>
      <c r="O10" s="20" t="s">
        <v>157</v>
      </c>
      <c r="P10" s="20" t="s">
        <v>169</v>
      </c>
    </row>
    <row r="11" ht="31.4" customHeight="1" spans="1:16">
      <c r="A11" s="11"/>
      <c r="B11" s="11"/>
      <c r="C11" s="12"/>
      <c r="D11" s="13"/>
      <c r="E11" s="13"/>
      <c r="F11" s="13"/>
      <c r="G11" s="13"/>
      <c r="H11" s="13"/>
      <c r="I11" s="13" t="s">
        <v>170</v>
      </c>
      <c r="J11" s="13" t="s">
        <v>171</v>
      </c>
      <c r="K11" s="13" t="s">
        <v>172</v>
      </c>
      <c r="L11" s="20" t="s">
        <v>154</v>
      </c>
      <c r="M11" s="20" t="s">
        <v>168</v>
      </c>
      <c r="N11" s="20" t="s">
        <v>156</v>
      </c>
      <c r="O11" s="20" t="s">
        <v>162</v>
      </c>
      <c r="P11" s="20" t="s">
        <v>158</v>
      </c>
    </row>
    <row r="12" ht="19.65" customHeight="1" spans="1:16">
      <c r="A12" s="11"/>
      <c r="B12" s="11"/>
      <c r="C12" s="12"/>
      <c r="D12" s="13"/>
      <c r="E12" s="13"/>
      <c r="F12" s="13"/>
      <c r="G12" s="13"/>
      <c r="H12" s="13"/>
      <c r="I12" s="13" t="s">
        <v>173</v>
      </c>
      <c r="J12" s="13" t="s">
        <v>174</v>
      </c>
      <c r="K12" s="20" t="s">
        <v>175</v>
      </c>
      <c r="L12" s="20" t="s">
        <v>154</v>
      </c>
      <c r="M12" s="20" t="s">
        <v>155</v>
      </c>
      <c r="N12" s="20" t="s">
        <v>161</v>
      </c>
      <c r="O12" s="20" t="s">
        <v>162</v>
      </c>
      <c r="P12" s="20" t="s">
        <v>158</v>
      </c>
    </row>
    <row r="13" ht="19.65" customHeight="1" spans="1:16">
      <c r="A13" s="11" t="s">
        <v>176</v>
      </c>
      <c r="B13" s="11" t="s">
        <v>148</v>
      </c>
      <c r="C13" s="12">
        <v>90000</v>
      </c>
      <c r="D13" s="13" t="s">
        <v>177</v>
      </c>
      <c r="E13" s="13"/>
      <c r="F13" s="13"/>
      <c r="G13" s="13"/>
      <c r="H13" s="13"/>
      <c r="I13" s="13" t="s">
        <v>178</v>
      </c>
      <c r="J13" s="13" t="s">
        <v>179</v>
      </c>
      <c r="K13" s="13" t="s">
        <v>180</v>
      </c>
      <c r="L13" s="20" t="s">
        <v>154</v>
      </c>
      <c r="M13" s="20" t="s">
        <v>155</v>
      </c>
      <c r="N13" s="20" t="s">
        <v>181</v>
      </c>
      <c r="O13" s="20" t="s">
        <v>162</v>
      </c>
      <c r="P13" s="20" t="s">
        <v>158</v>
      </c>
    </row>
    <row r="14" ht="19.65" customHeight="1" spans="1:16">
      <c r="A14" s="11"/>
      <c r="B14" s="11"/>
      <c r="C14" s="12"/>
      <c r="D14" s="13"/>
      <c r="E14" s="13"/>
      <c r="F14" s="13"/>
      <c r="G14" s="13"/>
      <c r="H14" s="13"/>
      <c r="I14" s="13"/>
      <c r="J14" s="13" t="s">
        <v>182</v>
      </c>
      <c r="K14" s="13" t="s">
        <v>183</v>
      </c>
      <c r="L14" s="20" t="s">
        <v>154</v>
      </c>
      <c r="M14" s="20" t="s">
        <v>155</v>
      </c>
      <c r="N14" s="20" t="s">
        <v>181</v>
      </c>
      <c r="O14" s="20" t="s">
        <v>162</v>
      </c>
      <c r="P14" s="20" t="s">
        <v>158</v>
      </c>
    </row>
    <row r="15" ht="19.65" customHeight="1" spans="1:16">
      <c r="A15" s="11"/>
      <c r="B15" s="11"/>
      <c r="C15" s="12"/>
      <c r="D15" s="13"/>
      <c r="E15" s="13"/>
      <c r="F15" s="13"/>
      <c r="G15" s="13"/>
      <c r="H15" s="13"/>
      <c r="I15" s="13"/>
      <c r="J15" s="13" t="s">
        <v>184</v>
      </c>
      <c r="K15" s="13" t="s">
        <v>185</v>
      </c>
      <c r="L15" s="20" t="s">
        <v>154</v>
      </c>
      <c r="M15" s="20" t="s">
        <v>155</v>
      </c>
      <c r="N15" s="20" t="s">
        <v>181</v>
      </c>
      <c r="O15" s="20" t="s">
        <v>162</v>
      </c>
      <c r="P15" s="20" t="s">
        <v>158</v>
      </c>
    </row>
    <row r="16" ht="19.65" customHeight="1" spans="1:16">
      <c r="A16" s="11"/>
      <c r="B16" s="11"/>
      <c r="C16" s="12"/>
      <c r="D16" s="13"/>
      <c r="E16" s="13"/>
      <c r="F16" s="13"/>
      <c r="G16" s="13"/>
      <c r="H16" s="13"/>
      <c r="I16" s="13"/>
      <c r="J16" s="13" t="s">
        <v>165</v>
      </c>
      <c r="K16" s="13" t="s">
        <v>166</v>
      </c>
      <c r="L16" s="20" t="s">
        <v>167</v>
      </c>
      <c r="M16" s="20" t="s">
        <v>186</v>
      </c>
      <c r="N16" s="20" t="s">
        <v>161</v>
      </c>
      <c r="O16" s="20" t="s">
        <v>162</v>
      </c>
      <c r="P16" s="20" t="s">
        <v>169</v>
      </c>
    </row>
    <row r="17" ht="31.4" customHeight="1" spans="1:16">
      <c r="A17" s="11"/>
      <c r="B17" s="11"/>
      <c r="C17" s="12"/>
      <c r="D17" s="13"/>
      <c r="E17" s="13"/>
      <c r="F17" s="13"/>
      <c r="G17" s="13"/>
      <c r="H17" s="13"/>
      <c r="I17" s="13" t="s">
        <v>170</v>
      </c>
      <c r="J17" s="13" t="s">
        <v>171</v>
      </c>
      <c r="K17" s="13" t="s">
        <v>187</v>
      </c>
      <c r="L17" s="20" t="s">
        <v>154</v>
      </c>
      <c r="M17" s="20" t="s">
        <v>155</v>
      </c>
      <c r="N17" s="20" t="s">
        <v>161</v>
      </c>
      <c r="O17" s="20" t="s">
        <v>157</v>
      </c>
      <c r="P17" s="20" t="s">
        <v>158</v>
      </c>
    </row>
    <row r="18" ht="19.65" customHeight="1" spans="1:16">
      <c r="A18" s="11"/>
      <c r="B18" s="11"/>
      <c r="C18" s="12"/>
      <c r="D18" s="13"/>
      <c r="E18" s="13"/>
      <c r="F18" s="13"/>
      <c r="G18" s="13"/>
      <c r="H18" s="13"/>
      <c r="I18" s="13" t="s">
        <v>173</v>
      </c>
      <c r="J18" s="13" t="s">
        <v>174</v>
      </c>
      <c r="K18" s="13" t="s">
        <v>174</v>
      </c>
      <c r="L18" s="20" t="s">
        <v>188</v>
      </c>
      <c r="M18" s="20" t="s">
        <v>189</v>
      </c>
      <c r="N18" s="20" t="s">
        <v>190</v>
      </c>
      <c r="O18" s="20" t="s">
        <v>162</v>
      </c>
      <c r="P18" s="20" t="s">
        <v>158</v>
      </c>
    </row>
    <row r="19" ht="19.65" customHeight="1" spans="1:16">
      <c r="A19" s="11" t="s">
        <v>191</v>
      </c>
      <c r="B19" s="11" t="s">
        <v>148</v>
      </c>
      <c r="C19" s="12">
        <v>3040000</v>
      </c>
      <c r="D19" s="13" t="s">
        <v>192</v>
      </c>
      <c r="E19" s="13"/>
      <c r="F19" s="13"/>
      <c r="G19" s="13"/>
      <c r="H19" s="13"/>
      <c r="I19" s="13" t="s">
        <v>178</v>
      </c>
      <c r="J19" s="13" t="s">
        <v>182</v>
      </c>
      <c r="K19" s="13" t="s">
        <v>193</v>
      </c>
      <c r="L19" s="20" t="s">
        <v>154</v>
      </c>
      <c r="M19" s="20" t="s">
        <v>155</v>
      </c>
      <c r="N19" s="20" t="s">
        <v>161</v>
      </c>
      <c r="O19" s="20" t="s">
        <v>157</v>
      </c>
      <c r="P19" s="20" t="s">
        <v>158</v>
      </c>
    </row>
    <row r="20" ht="19.65" customHeight="1" spans="1:16">
      <c r="A20" s="11"/>
      <c r="B20" s="11"/>
      <c r="C20" s="12"/>
      <c r="D20" s="13"/>
      <c r="E20" s="13"/>
      <c r="F20" s="13"/>
      <c r="G20" s="13"/>
      <c r="H20" s="13"/>
      <c r="I20" s="13"/>
      <c r="J20" s="13" t="s">
        <v>184</v>
      </c>
      <c r="K20" s="13" t="s">
        <v>194</v>
      </c>
      <c r="L20" s="20" t="s">
        <v>154</v>
      </c>
      <c r="M20" s="20" t="s">
        <v>155</v>
      </c>
      <c r="N20" s="20" t="s">
        <v>190</v>
      </c>
      <c r="O20" s="20" t="s">
        <v>157</v>
      </c>
      <c r="P20" s="20" t="s">
        <v>158</v>
      </c>
    </row>
    <row r="21" ht="19.65" customHeight="1" spans="1:16">
      <c r="A21" s="11"/>
      <c r="B21" s="11"/>
      <c r="C21" s="12"/>
      <c r="D21" s="13"/>
      <c r="E21" s="13"/>
      <c r="F21" s="13"/>
      <c r="G21" s="13"/>
      <c r="H21" s="13"/>
      <c r="I21" s="13"/>
      <c r="J21" s="13" t="s">
        <v>179</v>
      </c>
      <c r="K21" s="13" t="s">
        <v>195</v>
      </c>
      <c r="L21" s="20" t="s">
        <v>154</v>
      </c>
      <c r="M21" s="20" t="s">
        <v>155</v>
      </c>
      <c r="N21" s="20" t="s">
        <v>161</v>
      </c>
      <c r="O21" s="20" t="s">
        <v>162</v>
      </c>
      <c r="P21" s="20" t="s">
        <v>158</v>
      </c>
    </row>
    <row r="22" ht="19.65" customHeight="1" spans="1:16">
      <c r="A22" s="11"/>
      <c r="B22" s="11"/>
      <c r="C22" s="12"/>
      <c r="D22" s="13"/>
      <c r="E22" s="13"/>
      <c r="F22" s="13"/>
      <c r="G22" s="13"/>
      <c r="H22" s="13"/>
      <c r="I22" s="13"/>
      <c r="J22" s="13" t="s">
        <v>165</v>
      </c>
      <c r="K22" s="13" t="s">
        <v>196</v>
      </c>
      <c r="L22" s="20" t="s">
        <v>167</v>
      </c>
      <c r="M22" s="20" t="s">
        <v>186</v>
      </c>
      <c r="N22" s="20" t="s">
        <v>161</v>
      </c>
      <c r="O22" s="20" t="s">
        <v>162</v>
      </c>
      <c r="P22" s="20" t="s">
        <v>169</v>
      </c>
    </row>
    <row r="23" ht="31.4" customHeight="1" spans="1:16">
      <c r="A23" s="11"/>
      <c r="B23" s="11"/>
      <c r="C23" s="12"/>
      <c r="D23" s="13"/>
      <c r="E23" s="13"/>
      <c r="F23" s="13"/>
      <c r="G23" s="13"/>
      <c r="H23" s="13"/>
      <c r="I23" s="13" t="s">
        <v>170</v>
      </c>
      <c r="J23" s="13" t="s">
        <v>171</v>
      </c>
      <c r="K23" s="13" t="s">
        <v>197</v>
      </c>
      <c r="L23" s="20" t="s">
        <v>154</v>
      </c>
      <c r="M23" s="20" t="s">
        <v>155</v>
      </c>
      <c r="N23" s="20" t="s">
        <v>190</v>
      </c>
      <c r="O23" s="20" t="s">
        <v>162</v>
      </c>
      <c r="P23" s="20" t="s">
        <v>158</v>
      </c>
    </row>
    <row r="24" ht="200" customHeight="1" spans="1:16">
      <c r="A24" s="11"/>
      <c r="B24" s="11"/>
      <c r="C24" s="12"/>
      <c r="D24" s="13"/>
      <c r="E24" s="13"/>
      <c r="F24" s="13"/>
      <c r="G24" s="13"/>
      <c r="H24" s="13"/>
      <c r="I24" s="13" t="s">
        <v>198</v>
      </c>
      <c r="J24" s="13" t="s">
        <v>199</v>
      </c>
      <c r="K24" s="13" t="s">
        <v>200</v>
      </c>
      <c r="L24" s="20" t="s">
        <v>188</v>
      </c>
      <c r="M24" s="20" t="s">
        <v>189</v>
      </c>
      <c r="N24" s="21" t="s">
        <v>201</v>
      </c>
      <c r="O24" s="20" t="s">
        <v>162</v>
      </c>
      <c r="P24" s="20" t="s">
        <v>158</v>
      </c>
    </row>
  </sheetData>
  <mergeCells count="40">
    <mergeCell ref="A2:K2"/>
    <mergeCell ref="D4:H4"/>
    <mergeCell ref="A4:A5"/>
    <mergeCell ref="A7:A12"/>
    <mergeCell ref="A13:A18"/>
    <mergeCell ref="A19:A24"/>
    <mergeCell ref="B4:B5"/>
    <mergeCell ref="B7:B12"/>
    <mergeCell ref="B13:B18"/>
    <mergeCell ref="B19:B24"/>
    <mergeCell ref="C4:C5"/>
    <mergeCell ref="C7:C12"/>
    <mergeCell ref="C13:C18"/>
    <mergeCell ref="C19:C24"/>
    <mergeCell ref="D7:D12"/>
    <mergeCell ref="D13:D18"/>
    <mergeCell ref="D19:D24"/>
    <mergeCell ref="E7:E12"/>
    <mergeCell ref="E13:E18"/>
    <mergeCell ref="E19:E24"/>
    <mergeCell ref="F7:F12"/>
    <mergeCell ref="F13:F18"/>
    <mergeCell ref="F19:F24"/>
    <mergeCell ref="G7:G12"/>
    <mergeCell ref="G13:G18"/>
    <mergeCell ref="G19:G24"/>
    <mergeCell ref="H7:H12"/>
    <mergeCell ref="H13:H18"/>
    <mergeCell ref="H19:H24"/>
    <mergeCell ref="I4:I5"/>
    <mergeCell ref="I7:I10"/>
    <mergeCell ref="I13:I16"/>
    <mergeCell ref="I19:I22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菜籽</cp:lastModifiedBy>
  <dcterms:created xsi:type="dcterms:W3CDTF">2017-01-10T03:02:00Z</dcterms:created>
  <cp:lastPrinted>2018-02-05T07:46:00Z</cp:lastPrinted>
  <dcterms:modified xsi:type="dcterms:W3CDTF">2020-09-01T07:05:23Z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