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45" tabRatio="900" activeTab="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rFont val="宋体"/>
            <charset val="134"/>
          </rPr>
          <t>04-民族事务管理</t>
        </r>
      </text>
    </comment>
    <comment ref="B9" authorId="0">
      <text>
        <r>
          <rPr>
            <sz val="9"/>
            <rFont val="宋体"/>
            <charset val="134"/>
          </rPr>
          <t>T203079.115-少数民族运动会工作经费</t>
        </r>
      </text>
    </comment>
    <comment ref="H9" authorId="0">
      <text>
        <r>
          <rPr>
            <sz val="9"/>
            <rFont val="宋体"/>
            <charset val="134"/>
          </rPr>
          <t>参加人数</t>
        </r>
      </text>
    </comment>
    <comment ref="I9" authorId="0">
      <text>
        <r>
          <rPr>
            <sz val="9"/>
            <rFont val="宋体"/>
            <charset val="134"/>
          </rPr>
          <t>80人</t>
        </r>
      </text>
    </comment>
    <comment ref="H10" authorId="0">
      <text>
        <r>
          <rPr>
            <sz val="9"/>
            <rFont val="宋体"/>
            <charset val="134"/>
          </rPr>
          <t>参加项目</t>
        </r>
      </text>
    </comment>
    <comment ref="I10" authorId="0">
      <text>
        <r>
          <rPr>
            <sz val="9"/>
            <rFont val="宋体"/>
            <charset val="134"/>
          </rPr>
          <t>13个项目</t>
        </r>
      </text>
    </comment>
    <comment ref="H11" authorId="0">
      <text>
        <r>
          <rPr>
            <sz val="9"/>
            <rFont val="宋体"/>
            <charset val="134"/>
          </rPr>
          <t>活动满意度</t>
        </r>
      </text>
    </comment>
    <comment ref="I11" authorId="0">
      <text>
        <r>
          <rPr>
            <sz val="9"/>
            <rFont val="宋体"/>
            <charset val="134"/>
          </rPr>
          <t>95%</t>
        </r>
      </text>
    </comment>
    <comment ref="H12" authorId="0">
      <text>
        <r>
          <rPr>
            <sz val="9"/>
            <rFont val="宋体"/>
            <charset val="134"/>
          </rPr>
          <t>活动目的达成率</t>
        </r>
      </text>
    </comment>
    <comment ref="I12" authorId="0">
      <text>
        <r>
          <rPr>
            <sz val="9"/>
            <rFont val="宋体"/>
            <charset val="134"/>
          </rPr>
          <t>95%</t>
        </r>
      </text>
    </comment>
    <comment ref="B14" authorId="0">
      <text>
        <r>
          <rPr>
            <sz val="9"/>
            <rFont val="宋体"/>
            <charset val="134"/>
          </rPr>
          <t>R202798.115-省市两级黎苗族传统节日"三月三"</t>
        </r>
      </text>
    </comment>
    <comment ref="H14" authorId="0">
      <text>
        <r>
          <rPr>
            <sz val="9"/>
            <rFont val="宋体"/>
            <charset val="134"/>
          </rPr>
          <t>活动参加人数</t>
        </r>
      </text>
    </comment>
    <comment ref="I14" authorId="0">
      <text>
        <r>
          <rPr>
            <sz val="9"/>
            <rFont val="宋体"/>
            <charset val="134"/>
          </rPr>
          <t>10000人</t>
        </r>
      </text>
    </comment>
    <comment ref="H15" authorId="0">
      <text>
        <r>
          <rPr>
            <sz val="9"/>
            <rFont val="宋体"/>
            <charset val="134"/>
          </rPr>
          <t>活动内容</t>
        </r>
      </text>
    </comment>
    <comment ref="I15" authorId="0">
      <text>
        <r>
          <rPr>
            <sz val="9"/>
            <rFont val="宋体"/>
            <charset val="134"/>
          </rPr>
          <t>8个</t>
        </r>
      </text>
    </comment>
    <comment ref="H16" authorId="0">
      <text>
        <r>
          <rPr>
            <sz val="9"/>
            <rFont val="宋体"/>
            <charset val="134"/>
          </rPr>
          <t>活动目的达成率</t>
        </r>
      </text>
    </comment>
    <comment ref="I16" authorId="0">
      <text>
        <r>
          <rPr>
            <sz val="9"/>
            <rFont val="宋体"/>
            <charset val="134"/>
          </rPr>
          <t>100%</t>
        </r>
      </text>
    </comment>
    <comment ref="H17" authorId="0">
      <text>
        <r>
          <rPr>
            <sz val="9"/>
            <rFont val="宋体"/>
            <charset val="134"/>
          </rPr>
          <t>活动影响程度</t>
        </r>
      </text>
    </comment>
    <comment ref="I17" authorId="0">
      <text>
        <r>
          <rPr>
            <sz val="9"/>
            <rFont val="宋体"/>
            <charset val="134"/>
          </rPr>
          <t>100000人</t>
        </r>
      </text>
    </comment>
    <comment ref="H18" authorId="0">
      <text>
        <r>
          <rPr>
            <sz val="9"/>
            <rFont val="宋体"/>
            <charset val="134"/>
          </rPr>
          <t>完成满意度</t>
        </r>
      </text>
    </comment>
    <comment ref="I18" authorId="0">
      <text>
        <r>
          <rPr>
            <sz val="9"/>
            <rFont val="宋体"/>
            <charset val="134"/>
          </rPr>
          <t>100%</t>
        </r>
      </text>
    </comment>
    <comment ref="B19" authorId="0">
      <text>
        <r>
          <rPr>
            <sz val="9"/>
            <rFont val="宋体"/>
            <charset val="134"/>
          </rPr>
          <t>T203001.115-少数民族文艺汇演工作经费</t>
        </r>
      </text>
    </comment>
    <comment ref="H19" authorId="0">
      <text>
        <r>
          <rPr>
            <sz val="9"/>
            <rFont val="宋体"/>
            <charset val="134"/>
          </rPr>
          <t>参加节目个数</t>
        </r>
      </text>
    </comment>
    <comment ref="I19" authorId="0">
      <text>
        <r>
          <rPr>
            <sz val="9"/>
            <rFont val="宋体"/>
            <charset val="134"/>
          </rPr>
          <t>3个</t>
        </r>
      </text>
    </comment>
    <comment ref="H20" authorId="0">
      <text>
        <r>
          <rPr>
            <sz val="9"/>
            <rFont val="宋体"/>
            <charset val="134"/>
          </rPr>
          <t>参加文艺汇演人数</t>
        </r>
      </text>
    </comment>
    <comment ref="I20" authorId="0">
      <text>
        <r>
          <rPr>
            <sz val="9"/>
            <rFont val="宋体"/>
            <charset val="134"/>
          </rPr>
          <t>40人</t>
        </r>
      </text>
    </comment>
    <comment ref="H21" authorId="0">
      <text>
        <r>
          <rPr>
            <sz val="9"/>
            <rFont val="宋体"/>
            <charset val="134"/>
          </rPr>
          <t>节目创新度</t>
        </r>
      </text>
    </comment>
    <comment ref="I21" authorId="0">
      <text>
        <r>
          <rPr>
            <sz val="9"/>
            <rFont val="宋体"/>
            <charset val="134"/>
          </rPr>
          <t>90%</t>
        </r>
      </text>
    </comment>
    <comment ref="H22" authorId="0">
      <text>
        <r>
          <rPr>
            <sz val="9"/>
            <rFont val="宋体"/>
            <charset val="134"/>
          </rPr>
          <t>文艺汇演节目满意度</t>
        </r>
      </text>
    </comment>
    <comment ref="I22" authorId="0">
      <text>
        <r>
          <rPr>
            <sz val="9"/>
            <rFont val="宋体"/>
            <charset val="134"/>
          </rPr>
          <t>95%</t>
        </r>
      </text>
    </comment>
    <comment ref="H23" authorId="0">
      <text>
        <r>
          <rPr>
            <sz val="9"/>
            <rFont val="宋体"/>
            <charset val="134"/>
          </rPr>
          <t>文艺节目的达成率</t>
        </r>
      </text>
    </comment>
    <comment ref="I23" authorId="0">
      <text>
        <r>
          <rPr>
            <sz val="9"/>
            <rFont val="宋体"/>
            <charset val="134"/>
          </rPr>
          <t>98%</t>
        </r>
      </text>
    </comment>
    <comment ref="A24" authorId="0">
      <text>
        <r>
          <rPr>
            <sz val="9"/>
            <rFont val="宋体"/>
            <charset val="134"/>
          </rPr>
          <t>07-综合工作</t>
        </r>
      </text>
    </comment>
    <comment ref="B26" authorId="0">
      <text>
        <r>
          <rPr>
            <sz val="9"/>
            <rFont val="宋体"/>
            <charset val="134"/>
          </rPr>
          <t>R201108.115-综合工作经费</t>
        </r>
      </text>
    </comment>
    <comment ref="H26" authorId="0">
      <text>
        <r>
          <rPr>
            <sz val="9"/>
            <rFont val="宋体"/>
            <charset val="134"/>
          </rPr>
          <t>出差人次</t>
        </r>
      </text>
    </comment>
    <comment ref="I26" authorId="0">
      <text>
        <r>
          <rPr>
            <sz val="9"/>
            <rFont val="宋体"/>
            <charset val="134"/>
          </rPr>
          <t>出差200人次</t>
        </r>
      </text>
    </comment>
    <comment ref="H27" authorId="0">
      <text>
        <r>
          <rPr>
            <sz val="9"/>
            <rFont val="宋体"/>
            <charset val="134"/>
          </rPr>
          <t>开展活动</t>
        </r>
      </text>
    </comment>
    <comment ref="I27" authorId="0">
      <text>
        <r>
          <rPr>
            <sz val="9"/>
            <rFont val="宋体"/>
            <charset val="134"/>
          </rPr>
          <t>100人次</t>
        </r>
      </text>
    </comment>
    <comment ref="H28" authorId="0">
      <text>
        <r>
          <rPr>
            <sz val="9"/>
            <rFont val="宋体"/>
            <charset val="134"/>
          </rPr>
          <t>达成目的</t>
        </r>
      </text>
    </comment>
    <comment ref="I28" authorId="0">
      <text>
        <r>
          <rPr>
            <sz val="9"/>
            <rFont val="宋体"/>
            <charset val="134"/>
          </rPr>
          <t>100%</t>
        </r>
      </text>
    </comment>
  </commentList>
</comments>
</file>

<file path=xl/sharedStrings.xml><?xml version="1.0" encoding="utf-8"?>
<sst xmlns="http://schemas.openxmlformats.org/spreadsheetml/2006/main" count="166">
  <si>
    <t>附表1</t>
  </si>
  <si>
    <t>财政拨款收支总表</t>
  </si>
  <si>
    <t>部门：儋州市民族宗教事务局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</si>
  <si>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</si>
  <si>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</si>
  <si>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</si>
  <si>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</si>
  <si>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</si>
  <si>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</si>
  <si>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</si>
  <si>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</si>
  <si>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</si>
  <si>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</si>
  <si>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</si>
  <si>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</si>
  <si>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</si>
  <si>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</si>
  <si>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</si>
  <si>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</si>
  <si>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</si>
  <si>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</si>
  <si>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</si>
  <si>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</si>
  <si>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</si>
  <si>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</si>
  <si>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</si>
  <si>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</si>
  <si>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</si>
  <si>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</si>
  <si>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</si>
  <si>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</si>
  <si>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</si>
  <si>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</si>
  <si>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</si>
  <si>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</si>
  <si>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</si>
  <si>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</si>
  <si>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</si>
  <si>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</si>
  <si>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</si>
  <si>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</si>
  <si>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</si>
  <si>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</si>
  <si>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</si>
  <si>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</si>
  <si>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2018年预算数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</si>
  <si>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</si>
  <si>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</si>
  <si>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</si>
  <si>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</si>
  <si>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</si>
  <si>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</si>
  <si>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</si>
  <si>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其他民族事务支出</t>
  </si>
  <si>
    <t>其他宗教事务支出</t>
  </si>
  <si>
    <t>培训支出</t>
  </si>
  <si>
    <t>机关事业单位基本养老保险缴费支出</t>
  </si>
  <si>
    <t>行政单位医疗</t>
  </si>
  <si>
    <t>公务员医疗补助</t>
  </si>
  <si>
    <t>住房公积金</t>
  </si>
  <si>
    <t>附表3</t>
  </si>
  <si>
    <t>一般公共预算基本支出表</t>
  </si>
  <si>
    <t>支出经济分类科目</t>
  </si>
  <si>
    <t>2018年基本支出</t>
  </si>
  <si>
    <t>人员经费</t>
  </si>
  <si>
    <t>公用经费</t>
  </si>
  <si>
    <t xml:space="preserve"> </t>
  </si>
  <si>
    <t>备注：格式内填列内容为填表样式</t>
  </si>
  <si>
    <t>附表4</t>
  </si>
  <si>
    <t>一般公共预算“三公”经费支出表</t>
  </si>
  <si>
    <t>单位：万元</t>
  </si>
  <si>
    <t>2017年预算数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</si>
  <si>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</si>
  <si>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</si>
  <si>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</si>
  <si>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</si>
  <si>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</si>
  <si>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</si>
  <si>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</si>
  <si>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其他国有土地使用权出让收入安排的支出</t>
  </si>
  <si>
    <t>附表6</t>
  </si>
  <si>
    <t>部门收支总表</t>
  </si>
  <si>
    <t>收     入</t>
  </si>
  <si>
    <t xml:space="preserve"> 支     出</t>
  </si>
  <si>
    <t>项    目</t>
  </si>
  <si>
    <t>本年预算</t>
  </si>
  <si>
    <t>一、一般公共预算收入</t>
  </si>
  <si>
    <t>二、政府性基金收入</t>
  </si>
  <si>
    <t>三、其他财政资金收入</t>
  </si>
  <si>
    <t>四、收回存量资金收入</t>
  </si>
  <si>
    <t>五、事业收入</t>
  </si>
  <si>
    <t>六、事业单位经营收入</t>
  </si>
  <si>
    <t>七、其他收入</t>
  </si>
  <si>
    <t>本 年 收 入 合 计</t>
  </si>
  <si>
    <t xml:space="preserve">  本 年 支 出 合 计</t>
  </si>
  <si>
    <t>附件7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</si>
  <si>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</si>
  <si>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</si>
  <si>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</si>
  <si>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</si>
  <si>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</si>
  <si>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</si>
  <si>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</si>
  <si>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</si>
  <si>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</si>
  <si>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</si>
  <si>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</si>
  <si>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</si>
  <si>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</si>
  <si>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儋州市民族宗教事务局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</si>
  <si>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</si>
  <si>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</si>
  <si>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</si>
  <si>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</si>
  <si>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</si>
  <si>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</si>
  <si>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</si>
  <si>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</si>
  <si>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>预算部门职责</t>
  </si>
  <si>
    <t>项目名称</t>
  </si>
  <si>
    <t>预算单位</t>
  </si>
  <si>
    <t>指标类型</t>
  </si>
  <si>
    <t>绩效指标</t>
  </si>
  <si>
    <t>绩效目标</t>
  </si>
  <si>
    <t xml:space="preserve"> 115-儋州市民族宗教事务局</t>
  </si>
  <si>
    <t xml:space="preserve">   04-民族事务管理</t>
  </si>
  <si>
    <t xml:space="preserve">       01-大型民族体育活动</t>
  </si>
  <si>
    <t xml:space="preserve"> T203079.115-少数民族运动会工作经费</t>
  </si>
  <si>
    <t xml:space="preserve"> 115001-儋州市民族宗教事务局本级</t>
  </si>
  <si>
    <t>产出指标</t>
  </si>
  <si>
    <t xml:space="preserve"> 参加人数</t>
  </si>
  <si>
    <t xml:space="preserve"> 80人</t>
  </si>
  <si>
    <t xml:space="preserve"> 参加项目</t>
  </si>
  <si>
    <t xml:space="preserve"> 13个项目</t>
  </si>
  <si>
    <t>成效指标</t>
  </si>
  <si>
    <t xml:space="preserve"> 活动满意度</t>
  </si>
  <si>
    <t xml:space="preserve"> 95%</t>
  </si>
  <si>
    <t xml:space="preserve"> 活动目的达成率</t>
  </si>
  <si>
    <t xml:space="preserve">       02-大型民族文艺活动</t>
  </si>
  <si>
    <t xml:space="preserve"> R202798.115-省市两级黎苗族传统节日"三月三"</t>
  </si>
  <si>
    <t xml:space="preserve"> 活动参加人数</t>
  </si>
  <si>
    <t xml:space="preserve"> 10000人</t>
  </si>
  <si>
    <t xml:space="preserve"> 活动内容</t>
  </si>
  <si>
    <t xml:space="preserve"> 8个</t>
  </si>
  <si>
    <t xml:space="preserve"> 100%</t>
  </si>
  <si>
    <t xml:space="preserve"> 活动影响程度</t>
  </si>
  <si>
    <t xml:space="preserve"> 100000人</t>
  </si>
  <si>
    <t xml:space="preserve"> 完成满意度</t>
  </si>
  <si>
    <t xml:space="preserve"> T203001.115-少数民族文艺汇演工作经费</t>
  </si>
  <si>
    <t xml:space="preserve"> 参加节目个数</t>
  </si>
  <si>
    <t xml:space="preserve"> 3个</t>
  </si>
  <si>
    <t xml:space="preserve"> 参加文艺汇演人数</t>
  </si>
  <si>
    <t xml:space="preserve"> 40人</t>
  </si>
  <si>
    <t xml:space="preserve"> 节目创新度</t>
  </si>
  <si>
    <t xml:space="preserve"> 90%</t>
  </si>
  <si>
    <t xml:space="preserve"> 文艺汇演节目满意度</t>
  </si>
  <si>
    <t xml:space="preserve"> 文艺节目的达成率</t>
  </si>
  <si>
    <t xml:space="preserve"> 98%</t>
  </si>
  <si>
    <t xml:space="preserve">   07-综合工作</t>
  </si>
  <si>
    <t xml:space="preserve">       01-日常办公事务工作</t>
  </si>
  <si>
    <t xml:space="preserve"> R201108.115-综合工作经费</t>
  </si>
  <si>
    <t xml:space="preserve"> 出差人次</t>
  </si>
  <si>
    <t xml:space="preserve"> 出差200人次</t>
  </si>
  <si>
    <t xml:space="preserve"> 开展活动</t>
  </si>
  <si>
    <t xml:space="preserve"> 100人次</t>
  </si>
  <si>
    <t xml:space="preserve"> 达成目的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</si>
</sst>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7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1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1" borderId="19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7" borderId="18" applyNumberFormat="0" applyAlignment="0" applyProtection="0">
      <alignment vertical="center"/>
    </xf>
    <xf numFmtId="0" fontId="9" fillId="7" borderId="15" applyNumberFormat="0" applyAlignment="0" applyProtection="0">
      <alignment vertical="center"/>
    </xf>
    <xf numFmtId="0" fontId="22" fillId="30" borderId="2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Fill="1" applyAlignment="1"/>
    <xf numFmtId="0" fontId="0" fillId="0" borderId="0" xfId="0" applyFill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2" xfId="0" applyNumberFormat="1" applyFill="1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0" fillId="2" borderId="2" xfId="49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workbookViewId="0">
      <selection activeCell="E6" sqref="E6"/>
    </sheetView>
  </sheetViews>
  <sheetFormatPr defaultColWidth="9" defaultRowHeight="24.95" customHeight="1" outlineLevelCol="5"/>
  <cols>
    <col min="1" max="1" width="28.125" customWidth="1"/>
    <col min="2" max="2" width="19.375" customWidth="1"/>
    <col min="3" max="3" width="32.75" customWidth="1"/>
    <col min="4" max="4" width="13.87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3" t="s">
        <v>1</v>
      </c>
      <c r="B2" s="23"/>
      <c r="C2" s="23"/>
      <c r="D2" s="23"/>
      <c r="E2" s="23"/>
      <c r="F2" s="23"/>
    </row>
    <row r="3" ht="26.25" customHeight="1" spans="1:6">
      <c r="A3" s="24" t="s">
        <v>2</v>
      </c>
      <c r="B3" s="23"/>
      <c r="C3" s="23"/>
      <c r="D3" s="23"/>
      <c r="E3" s="23"/>
      <c r="F3" s="38" t="s">
        <v>3</v>
      </c>
    </row>
    <row r="4" customHeight="1" spans="1:6">
      <c r="A4" s="29" t="s">
        <v>4</v>
      </c>
      <c r="B4" s="29"/>
      <c r="C4" s="29" t="s">
        <v>5</v>
      </c>
      <c r="D4" s="29"/>
      <c r="E4" s="29"/>
      <c r="F4" s="29"/>
    </row>
    <row r="5" customHeight="1" spans="1:6">
      <c r="A5" s="29" t="s">
        <v>6</v>
      </c>
      <c r="B5" s="29" t="s">
        <v>7</v>
      </c>
      <c r="C5" s="29" t="s">
        <v>6</v>
      </c>
      <c r="D5" s="29" t="s">
        <v>8</v>
      </c>
      <c r="E5" s="29" t="s">
        <v>9</v>
      </c>
      <c r="F5" s="29" t="s">
        <v>10</v>
      </c>
    </row>
    <row r="6" customHeight="1" spans="1:6">
      <c r="A6" s="31" t="s">
        <v>11</v>
      </c>
      <c r="B6" s="77">
        <v>3774635.4</v>
      </c>
      <c r="C6" s="51" t="s">
        <v>12</v>
      </c>
      <c r="D6" s="31">
        <f>E6+F6</f>
        <v>3452379.2</v>
      </c>
      <c r="E6" s="31">
        <v>3452379.2</v>
      </c>
      <c r="F6" s="31"/>
    </row>
    <row r="7" customHeight="1" spans="1:6">
      <c r="A7" s="31" t="s">
        <v>13</v>
      </c>
      <c r="B7" s="77">
        <v>14000000</v>
      </c>
      <c r="C7" s="51" t="s">
        <v>14</v>
      </c>
      <c r="D7" s="31">
        <f t="shared" ref="D7:D32" si="0">E7+F7</f>
        <v>0</v>
      </c>
      <c r="E7" s="31"/>
      <c r="F7" s="31"/>
    </row>
    <row r="8" customHeight="1" spans="1:6">
      <c r="A8" s="31"/>
      <c r="B8" s="31"/>
      <c r="C8" s="51" t="s">
        <v>15</v>
      </c>
      <c r="D8" s="31">
        <f t="shared" si="0"/>
        <v>0</v>
      </c>
      <c r="E8" s="31"/>
      <c r="F8" s="31"/>
    </row>
    <row r="9" customHeight="1" spans="1:6">
      <c r="A9" s="31"/>
      <c r="B9" s="31"/>
      <c r="C9" s="51" t="s">
        <v>16</v>
      </c>
      <c r="D9" s="31">
        <f t="shared" si="0"/>
        <v>0</v>
      </c>
      <c r="E9" s="31"/>
      <c r="F9" s="31"/>
    </row>
    <row r="10" customHeight="1" spans="1:6">
      <c r="A10" s="31"/>
      <c r="B10" s="31"/>
      <c r="C10" s="51" t="s">
        <v>17</v>
      </c>
      <c r="D10" s="31">
        <f t="shared" si="0"/>
        <v>30000</v>
      </c>
      <c r="E10" s="31">
        <v>30000</v>
      </c>
      <c r="F10" s="31"/>
    </row>
    <row r="11" customHeight="1" spans="1:6">
      <c r="A11" s="31"/>
      <c r="B11" s="31"/>
      <c r="C11" s="51" t="s">
        <v>18</v>
      </c>
      <c r="D11" s="31">
        <f t="shared" si="0"/>
        <v>0</v>
      </c>
      <c r="E11" s="31"/>
      <c r="F11" s="31"/>
    </row>
    <row r="12" customHeight="1" spans="1:6">
      <c r="A12" s="31"/>
      <c r="B12" s="31"/>
      <c r="C12" s="51" t="s">
        <v>19</v>
      </c>
      <c r="D12" s="31">
        <f t="shared" si="0"/>
        <v>0</v>
      </c>
      <c r="E12" s="31"/>
      <c r="F12" s="31"/>
    </row>
    <row r="13" customHeight="1" spans="1:6">
      <c r="A13" s="31"/>
      <c r="B13" s="31"/>
      <c r="C13" s="51" t="s">
        <v>20</v>
      </c>
      <c r="D13" s="31">
        <f t="shared" si="0"/>
        <v>129780</v>
      </c>
      <c r="E13" s="31">
        <v>129780</v>
      </c>
      <c r="F13" s="31"/>
    </row>
    <row r="14" customHeight="1" spans="1:6">
      <c r="A14" s="31"/>
      <c r="B14" s="31"/>
      <c r="C14" s="51" t="s">
        <v>21</v>
      </c>
      <c r="D14" s="31">
        <f t="shared" si="0"/>
        <v>0</v>
      </c>
      <c r="E14" s="31"/>
      <c r="F14" s="31"/>
    </row>
    <row r="15" ht="31" customHeight="1" spans="1:6">
      <c r="A15" s="31"/>
      <c r="B15" s="31"/>
      <c r="C15" s="52" t="s">
        <v>22</v>
      </c>
      <c r="D15" s="31">
        <f t="shared" si="0"/>
        <v>88761.2</v>
      </c>
      <c r="E15" s="31">
        <v>88761.2</v>
      </c>
      <c r="F15" s="31"/>
    </row>
    <row r="16" customHeight="1" spans="1:6">
      <c r="A16" s="31"/>
      <c r="B16" s="31"/>
      <c r="C16" s="51" t="s">
        <v>23</v>
      </c>
      <c r="D16" s="31">
        <f t="shared" si="0"/>
        <v>0</v>
      </c>
      <c r="E16" s="31"/>
      <c r="F16" s="31"/>
    </row>
    <row r="17" customHeight="1" spans="1:6">
      <c r="A17" s="31"/>
      <c r="B17" s="31"/>
      <c r="C17" s="51" t="s">
        <v>24</v>
      </c>
      <c r="D17" s="31">
        <f t="shared" si="0"/>
        <v>14000000</v>
      </c>
      <c r="E17" s="31"/>
      <c r="F17" s="31">
        <v>14000000</v>
      </c>
    </row>
    <row r="18" customHeight="1" spans="1:6">
      <c r="A18" s="31"/>
      <c r="B18" s="31"/>
      <c r="C18" s="51" t="s">
        <v>25</v>
      </c>
      <c r="D18" s="31">
        <f t="shared" si="0"/>
        <v>0</v>
      </c>
      <c r="E18" s="31"/>
      <c r="F18" s="31"/>
    </row>
    <row r="19" customHeight="1" spans="1:6">
      <c r="A19" s="31"/>
      <c r="B19" s="31"/>
      <c r="C19" s="51" t="s">
        <v>26</v>
      </c>
      <c r="D19" s="31">
        <f t="shared" si="0"/>
        <v>0</v>
      </c>
      <c r="E19" s="31"/>
      <c r="F19" s="31"/>
    </row>
    <row r="20" customHeight="1" spans="1:6">
      <c r="A20" s="31"/>
      <c r="B20" s="31"/>
      <c r="C20" s="51" t="s">
        <v>27</v>
      </c>
      <c r="D20" s="31">
        <f t="shared" si="0"/>
        <v>0</v>
      </c>
      <c r="E20" s="31"/>
      <c r="F20" s="31"/>
    </row>
    <row r="21" customHeight="1" spans="1:6">
      <c r="A21" s="31"/>
      <c r="B21" s="31"/>
      <c r="C21" s="51" t="s">
        <v>28</v>
      </c>
      <c r="D21" s="31">
        <f t="shared" si="0"/>
        <v>0</v>
      </c>
      <c r="E21" s="31"/>
      <c r="F21" s="31"/>
    </row>
    <row r="22" customHeight="1" spans="1:6">
      <c r="A22" s="31"/>
      <c r="B22" s="31"/>
      <c r="C22" s="51" t="s">
        <v>29</v>
      </c>
      <c r="D22" s="31">
        <f t="shared" si="0"/>
        <v>0</v>
      </c>
      <c r="E22" s="31"/>
      <c r="F22" s="31"/>
    </row>
    <row r="23" customHeight="1" spans="1:6">
      <c r="A23" s="31"/>
      <c r="B23" s="31"/>
      <c r="C23" s="51" t="s">
        <v>30</v>
      </c>
      <c r="D23" s="31">
        <f t="shared" si="0"/>
        <v>0</v>
      </c>
      <c r="E23" s="31"/>
      <c r="F23" s="31"/>
    </row>
    <row r="24" customHeight="1" spans="1:6">
      <c r="A24" s="31"/>
      <c r="B24" s="31"/>
      <c r="C24" s="51" t="s">
        <v>31</v>
      </c>
      <c r="D24" s="31">
        <f t="shared" si="0"/>
        <v>0</v>
      </c>
      <c r="E24" s="31"/>
      <c r="F24" s="31"/>
    </row>
    <row r="25" customHeight="1" spans="1:6">
      <c r="A25" s="31"/>
      <c r="B25" s="31"/>
      <c r="C25" s="51" t="s">
        <v>32</v>
      </c>
      <c r="D25" s="31">
        <f t="shared" si="0"/>
        <v>73715</v>
      </c>
      <c r="E25" s="31">
        <v>73715</v>
      </c>
      <c r="F25" s="31"/>
    </row>
    <row r="26" customHeight="1" spans="1:6">
      <c r="A26" s="31"/>
      <c r="B26" s="31"/>
      <c r="C26" s="51" t="s">
        <v>33</v>
      </c>
      <c r="D26" s="31">
        <f t="shared" si="0"/>
        <v>0</v>
      </c>
      <c r="E26" s="31"/>
      <c r="F26" s="31"/>
    </row>
    <row r="27" customHeight="1" spans="1:6">
      <c r="A27" s="31"/>
      <c r="B27" s="31"/>
      <c r="C27" s="51" t="s">
        <v>34</v>
      </c>
      <c r="D27" s="31">
        <f t="shared" si="0"/>
        <v>0</v>
      </c>
      <c r="E27" s="31"/>
      <c r="F27" s="31"/>
    </row>
    <row r="28" customHeight="1" spans="1:6">
      <c r="A28" s="31"/>
      <c r="B28" s="31"/>
      <c r="C28" s="51" t="s">
        <v>35</v>
      </c>
      <c r="D28" s="31">
        <f t="shared" si="0"/>
        <v>0</v>
      </c>
      <c r="E28" s="31"/>
      <c r="F28" s="31"/>
    </row>
    <row r="29" customHeight="1" spans="1:6">
      <c r="A29" s="31"/>
      <c r="B29" s="31"/>
      <c r="C29" s="51" t="s">
        <v>36</v>
      </c>
      <c r="D29" s="31">
        <f t="shared" si="0"/>
        <v>0</v>
      </c>
      <c r="E29" s="31"/>
      <c r="F29" s="31"/>
    </row>
    <row r="30" customHeight="1" spans="1:6">
      <c r="A30" s="31"/>
      <c r="B30" s="31"/>
      <c r="C30" s="51" t="s">
        <v>37</v>
      </c>
      <c r="D30" s="31">
        <f t="shared" si="0"/>
        <v>0</v>
      </c>
      <c r="E30" s="31"/>
      <c r="F30" s="31"/>
    </row>
    <row r="31" customHeight="1" spans="1:6">
      <c r="A31" s="31"/>
      <c r="B31" s="31"/>
      <c r="C31" s="51" t="s">
        <v>38</v>
      </c>
      <c r="D31" s="31">
        <f t="shared" si="0"/>
        <v>0</v>
      </c>
      <c r="E31" s="31"/>
      <c r="F31" s="31"/>
    </row>
    <row r="32" customHeight="1" spans="1:6">
      <c r="A32" s="31"/>
      <c r="B32" s="31"/>
      <c r="C32" s="51" t="s">
        <v>39</v>
      </c>
      <c r="D32" s="31">
        <f t="shared" si="0"/>
        <v>0</v>
      </c>
      <c r="E32" s="31"/>
      <c r="F32" s="31"/>
    </row>
    <row r="33" customHeight="1" spans="1:6">
      <c r="A33" s="31" t="s">
        <v>40</v>
      </c>
      <c r="B33" s="31">
        <f>B6+B7</f>
        <v>17774635.4</v>
      </c>
      <c r="C33" s="78" t="s">
        <v>41</v>
      </c>
      <c r="D33" s="31">
        <f>SUM(D6:D32)</f>
        <v>17774635.4</v>
      </c>
      <c r="E33" s="31">
        <f t="shared" ref="D33:F33" si="1">SUM(E6:E32)</f>
        <v>3774635.4</v>
      </c>
      <c r="F33" s="31">
        <f t="shared" si="1"/>
        <v>14000000</v>
      </c>
    </row>
    <row r="34" s="66" customFormat="1" ht="33" customHeight="1" spans="1:6">
      <c r="A34" s="79"/>
      <c r="B34" s="79"/>
      <c r="C34" s="79"/>
      <c r="D34" s="79"/>
      <c r="E34" s="79"/>
      <c r="F34" s="79"/>
    </row>
    <row r="35" s="66" customFormat="1" ht="33.75" customHeight="1" spans="1:6">
      <c r="A35" s="80"/>
      <c r="B35" s="80"/>
      <c r="C35" s="80"/>
      <c r="D35" s="80"/>
      <c r="E35" s="80"/>
      <c r="F35" s="80"/>
    </row>
    <row r="36" s="66" customFormat="1" ht="33.75" customHeight="1" spans="1:6">
      <c r="A36" s="80"/>
      <c r="B36" s="80"/>
      <c r="C36" s="80"/>
      <c r="D36" s="80"/>
      <c r="E36" s="80"/>
      <c r="F36" s="80"/>
    </row>
    <row r="37" s="66" customFormat="1" ht="33.75" customHeight="1" spans="1:6">
      <c r="A37" s="76"/>
      <c r="B37" s="76"/>
      <c r="C37" s="76"/>
      <c r="D37" s="76"/>
      <c r="E37" s="76"/>
      <c r="F37" s="76"/>
    </row>
    <row r="38" ht="26.25" customHeight="1" spans="1:6">
      <c r="A38" s="56"/>
      <c r="B38" s="56"/>
      <c r="C38" s="56"/>
      <c r="D38" s="56"/>
      <c r="E38" s="56"/>
      <c r="F38" s="56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5"/>
  <sheetViews>
    <sheetView tabSelected="1" workbookViewId="0">
      <selection activeCell="G8" sqref="G8"/>
    </sheetView>
  </sheetViews>
  <sheetFormatPr defaultColWidth="15.625" defaultRowHeight="24.95" customHeight="1" outlineLevelCol="4"/>
  <cols>
    <col min="1" max="1" width="17" style="56" customWidth="1"/>
    <col min="2" max="2" width="33" customWidth="1"/>
  </cols>
  <sheetData>
    <row r="1" customHeight="1" spans="1:1">
      <c r="A1" t="s">
        <v>42</v>
      </c>
    </row>
    <row r="2" customHeight="1" spans="1:5">
      <c r="A2" s="23" t="s">
        <v>43</v>
      </c>
      <c r="B2" s="23"/>
      <c r="C2" s="23"/>
      <c r="D2" s="23"/>
      <c r="E2" s="23"/>
    </row>
    <row r="3" customHeight="1" spans="1:5">
      <c r="A3" s="24" t="s">
        <v>2</v>
      </c>
      <c r="B3" s="23"/>
      <c r="C3" s="23"/>
      <c r="D3" s="23"/>
      <c r="E3" s="35" t="s">
        <v>3</v>
      </c>
    </row>
    <row r="4" customHeight="1" spans="1:5">
      <c r="A4" s="29" t="s">
        <v>44</v>
      </c>
      <c r="B4" s="29"/>
      <c r="C4" s="29" t="s">
        <v>45</v>
      </c>
      <c r="D4" s="29"/>
      <c r="E4" s="29"/>
    </row>
    <row r="5" s="55" customFormat="1" customHeight="1" spans="1:5">
      <c r="A5" s="29" t="s">
        <v>46</v>
      </c>
      <c r="B5" s="29" t="s">
        <v>47</v>
      </c>
      <c r="C5" s="29" t="s">
        <v>48</v>
      </c>
      <c r="D5" s="29" t="s">
        <v>49</v>
      </c>
      <c r="E5" s="29" t="s">
        <v>50</v>
      </c>
    </row>
    <row r="6" customHeight="1" spans="1:5">
      <c r="A6" s="30">
        <v>2012301</v>
      </c>
      <c r="B6" s="31" t="s">
        <v>51</v>
      </c>
      <c r="C6" s="31">
        <f t="shared" ref="C6:C15" si="0">SUM(D6:E6)</f>
        <v>752379.2</v>
      </c>
      <c r="D6" s="31">
        <v>752379.2</v>
      </c>
      <c r="E6" s="31"/>
    </row>
    <row r="7" customHeight="1" spans="1:5">
      <c r="A7" s="30">
        <v>2012302</v>
      </c>
      <c r="B7" s="31" t="s">
        <v>52</v>
      </c>
      <c r="C7" s="31">
        <f t="shared" si="0"/>
        <v>100000</v>
      </c>
      <c r="D7" s="31"/>
      <c r="E7" s="31">
        <v>100000</v>
      </c>
    </row>
    <row r="8" customHeight="1" spans="1:5">
      <c r="A8" s="30">
        <v>2012399</v>
      </c>
      <c r="B8" s="31" t="s">
        <v>53</v>
      </c>
      <c r="C8" s="31">
        <f t="shared" si="0"/>
        <v>2400000</v>
      </c>
      <c r="D8" s="31"/>
      <c r="E8" s="31">
        <v>2400000</v>
      </c>
    </row>
    <row r="9" customHeight="1" spans="1:5">
      <c r="A9" s="30">
        <v>2012499</v>
      </c>
      <c r="B9" s="31" t="s">
        <v>54</v>
      </c>
      <c r="C9" s="31">
        <f t="shared" si="0"/>
        <v>200000</v>
      </c>
      <c r="D9" s="31"/>
      <c r="E9" s="31">
        <v>200000</v>
      </c>
    </row>
    <row r="10" customHeight="1" spans="1:5">
      <c r="A10" s="30">
        <v>2050803</v>
      </c>
      <c r="B10" s="31" t="s">
        <v>55</v>
      </c>
      <c r="C10" s="31">
        <f t="shared" si="0"/>
        <v>30000</v>
      </c>
      <c r="D10" s="31"/>
      <c r="E10" s="31">
        <v>30000</v>
      </c>
    </row>
    <row r="11" customHeight="1" spans="1:5">
      <c r="A11" s="30">
        <v>2080505</v>
      </c>
      <c r="B11" s="31" t="s">
        <v>56</v>
      </c>
      <c r="C11" s="31">
        <f t="shared" si="0"/>
        <v>129780</v>
      </c>
      <c r="D11" s="31">
        <v>129780</v>
      </c>
      <c r="E11" s="31"/>
    </row>
    <row r="12" customHeight="1" spans="1:5">
      <c r="A12" s="30">
        <v>2101101</v>
      </c>
      <c r="B12" s="31" t="s">
        <v>57</v>
      </c>
      <c r="C12" s="31">
        <f t="shared" si="0"/>
        <v>27332</v>
      </c>
      <c r="D12" s="31">
        <v>27332</v>
      </c>
      <c r="E12" s="31"/>
    </row>
    <row r="13" customHeight="1" spans="1:5">
      <c r="A13" s="30">
        <v>2101103</v>
      </c>
      <c r="B13" s="31" t="s">
        <v>58</v>
      </c>
      <c r="C13" s="31">
        <f t="shared" si="0"/>
        <v>61429.2</v>
      </c>
      <c r="D13" s="31">
        <v>61429.2</v>
      </c>
      <c r="E13" s="31"/>
    </row>
    <row r="14" customHeight="1" spans="1:5">
      <c r="A14" s="30">
        <v>2210201</v>
      </c>
      <c r="B14" s="31" t="s">
        <v>59</v>
      </c>
      <c r="C14" s="31">
        <f t="shared" si="0"/>
        <v>73715</v>
      </c>
      <c r="D14" s="31">
        <v>73715</v>
      </c>
      <c r="E14" s="31"/>
    </row>
    <row r="15" customHeight="1" spans="1:5">
      <c r="A15" s="29" t="s">
        <v>8</v>
      </c>
      <c r="B15" s="29"/>
      <c r="C15" s="31">
        <f t="shared" si="0"/>
        <v>3774635.4</v>
      </c>
      <c r="D15" s="31">
        <f>SUM(D6:D14)</f>
        <v>1044635.4</v>
      </c>
      <c r="E15" s="31">
        <f>SUM(E6:E14)</f>
        <v>2730000</v>
      </c>
    </row>
  </sheetData>
  <mergeCells count="4">
    <mergeCell ref="A2:E2"/>
    <mergeCell ref="A4:B4"/>
    <mergeCell ref="C4:E4"/>
    <mergeCell ref="A15:B1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5"/>
  <sheetViews>
    <sheetView workbookViewId="0">
      <selection activeCell="E9" sqref="E9"/>
    </sheetView>
  </sheetViews>
  <sheetFormatPr defaultColWidth="15.625" defaultRowHeight="24.95" customHeight="1" outlineLevelCol="4"/>
  <cols>
    <col min="1" max="1" width="18.25" style="56" customWidth="1"/>
    <col min="2" max="2" width="18" customWidth="1"/>
  </cols>
  <sheetData>
    <row r="1" customHeight="1" spans="1:1">
      <c r="A1" t="s">
        <v>60</v>
      </c>
    </row>
    <row r="2" customHeight="1" spans="1:5">
      <c r="A2" s="23" t="s">
        <v>61</v>
      </c>
      <c r="B2" s="23"/>
      <c r="C2" s="23"/>
      <c r="D2" s="23"/>
      <c r="E2" s="23"/>
    </row>
    <row r="3" customHeight="1" spans="1:5">
      <c r="A3" s="24" t="s">
        <v>2</v>
      </c>
      <c r="E3" s="35" t="s">
        <v>3</v>
      </c>
    </row>
    <row r="4" customHeight="1" spans="1:5">
      <c r="A4" s="29" t="s">
        <v>62</v>
      </c>
      <c r="B4" s="29"/>
      <c r="C4" s="29" t="s">
        <v>63</v>
      </c>
      <c r="D4" s="29"/>
      <c r="E4" s="29"/>
    </row>
    <row r="5" s="55" customFormat="1" customHeight="1" spans="1:5">
      <c r="A5" s="29" t="s">
        <v>46</v>
      </c>
      <c r="B5" s="29" t="s">
        <v>47</v>
      </c>
      <c r="C5" s="29" t="s">
        <v>8</v>
      </c>
      <c r="D5" s="29" t="s">
        <v>64</v>
      </c>
      <c r="E5" s="29" t="s">
        <v>65</v>
      </c>
    </row>
    <row r="6" s="65" customFormat="1" ht="35" customHeight="1" spans="1:5">
      <c r="A6" s="30">
        <v>2012301</v>
      </c>
      <c r="B6" s="67" t="s">
        <v>51</v>
      </c>
      <c r="C6" s="31">
        <v>752379.2</v>
      </c>
      <c r="D6" s="31">
        <f t="shared" ref="D6:D8" si="0">C6-E6</f>
        <v>613772</v>
      </c>
      <c r="E6" s="31">
        <v>138607.2</v>
      </c>
    </row>
    <row r="7" ht="41" customHeight="1" spans="1:5">
      <c r="A7" s="30">
        <v>2080505</v>
      </c>
      <c r="B7" s="67" t="s">
        <v>56</v>
      </c>
      <c r="C7" s="31">
        <v>129780</v>
      </c>
      <c r="D7" s="31">
        <f t="shared" si="0"/>
        <v>129780</v>
      </c>
      <c r="E7" s="31"/>
    </row>
    <row r="8" ht="34" customHeight="1" spans="1:5">
      <c r="A8" s="68">
        <v>2101101</v>
      </c>
      <c r="B8" s="69" t="s">
        <v>57</v>
      </c>
      <c r="C8" s="31">
        <v>27332</v>
      </c>
      <c r="D8" s="31">
        <f t="shared" si="0"/>
        <v>27332</v>
      </c>
      <c r="E8" s="70"/>
    </row>
    <row r="9" ht="51" customHeight="1" spans="1:5">
      <c r="A9" s="30">
        <v>2101103</v>
      </c>
      <c r="B9" s="70" t="s">
        <v>58</v>
      </c>
      <c r="C9" s="31">
        <v>61429.2</v>
      </c>
      <c r="D9" s="31">
        <v>61429.2</v>
      </c>
      <c r="E9" s="31" t="s">
        <v>66</v>
      </c>
    </row>
    <row r="10" ht="44" customHeight="1" spans="1:5">
      <c r="A10" s="71">
        <v>2210201</v>
      </c>
      <c r="B10" s="72" t="s">
        <v>59</v>
      </c>
      <c r="C10" s="73">
        <v>73715</v>
      </c>
      <c r="D10" s="31">
        <f>C10-E10</f>
        <v>73715</v>
      </c>
      <c r="E10" s="31"/>
    </row>
    <row r="11" customHeight="1" spans="1:5">
      <c r="A11" s="74" t="s">
        <v>8</v>
      </c>
      <c r="B11" s="75"/>
      <c r="C11" s="41">
        <f>SUM(C6:C10)</f>
        <v>1044635.4</v>
      </c>
      <c r="D11" s="41">
        <f>SUM(D6:D10)</f>
        <v>906028.2</v>
      </c>
      <c r="E11" s="41">
        <f>SUM(E6:E10)</f>
        <v>138607.2</v>
      </c>
    </row>
    <row r="12" customHeight="1" spans="1:5">
      <c r="A12" s="63" t="s">
        <v>67</v>
      </c>
      <c r="B12" s="63"/>
      <c r="C12" s="63"/>
      <c r="D12" s="63"/>
      <c r="E12" s="63"/>
    </row>
    <row r="13" s="66" customFormat="1" ht="36" customHeight="1" spans="1:5">
      <c r="A13" s="76"/>
      <c r="B13" s="76"/>
      <c r="C13" s="76"/>
      <c r="D13" s="76"/>
      <c r="E13" s="76"/>
    </row>
    <row r="14" ht="27" customHeight="1" spans="1:5">
      <c r="A14" s="76"/>
      <c r="B14" s="76"/>
      <c r="C14" s="76"/>
      <c r="D14" s="76"/>
      <c r="E14" s="76"/>
    </row>
    <row r="15" ht="30.75" customHeight="1" spans="1:5">
      <c r="A15" s="76"/>
      <c r="B15" s="76"/>
      <c r="C15" s="76"/>
      <c r="D15" s="76"/>
      <c r="E15" s="76"/>
    </row>
  </sheetData>
  <mergeCells count="8">
    <mergeCell ref="A2:E2"/>
    <mergeCell ref="A4:B4"/>
    <mergeCell ref="C4:E4"/>
    <mergeCell ref="A11:B11"/>
    <mergeCell ref="A12:E12"/>
    <mergeCell ref="A13:E13"/>
    <mergeCell ref="A14:E14"/>
    <mergeCell ref="A15:E1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H12" sqref="H12"/>
    </sheetView>
  </sheetViews>
  <sheetFormatPr defaultColWidth="15.625" defaultRowHeight="24.95" customHeight="1"/>
  <cols>
    <col min="1" max="1" width="9.625" style="3" customWidth="1"/>
    <col min="2" max="2" width="12.75" style="3" customWidth="1"/>
    <col min="3" max="3" width="12.625" style="3" customWidth="1"/>
    <col min="4" max="5" width="15.625" style="3"/>
    <col min="6" max="6" width="12.875" style="3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s="3" t="s">
        <v>68</v>
      </c>
    </row>
    <row r="2" ht="34.5" customHeight="1" spans="1:12">
      <c r="A2" s="58" t="s">
        <v>69</v>
      </c>
      <c r="B2" s="58"/>
      <c r="C2" s="58"/>
      <c r="D2" s="58"/>
      <c r="E2" s="58"/>
      <c r="F2" s="58"/>
      <c r="G2" s="23"/>
      <c r="H2" s="23"/>
      <c r="I2" s="23"/>
      <c r="J2" s="23"/>
      <c r="K2" s="23"/>
      <c r="L2" s="23"/>
    </row>
    <row r="3" customHeight="1" spans="1:12">
      <c r="A3" s="24" t="s">
        <v>2</v>
      </c>
      <c r="L3" s="35" t="s">
        <v>70</v>
      </c>
    </row>
    <row r="4" ht="29.25" customHeight="1" spans="1:12">
      <c r="A4" s="59" t="s">
        <v>71</v>
      </c>
      <c r="B4" s="59"/>
      <c r="C4" s="59"/>
      <c r="D4" s="59"/>
      <c r="E4" s="59"/>
      <c r="F4" s="59"/>
      <c r="G4" s="29" t="s">
        <v>45</v>
      </c>
      <c r="H4" s="29"/>
      <c r="I4" s="29"/>
      <c r="J4" s="29"/>
      <c r="K4" s="29"/>
      <c r="L4" s="29"/>
    </row>
    <row r="5" s="57" customFormat="1" customHeight="1" spans="1:12">
      <c r="A5" s="60" t="s">
        <v>8</v>
      </c>
      <c r="B5" s="60" t="s">
        <v>72</v>
      </c>
      <c r="C5" s="60" t="s">
        <v>73</v>
      </c>
      <c r="D5" s="60"/>
      <c r="E5" s="60"/>
      <c r="F5" s="60" t="s">
        <v>74</v>
      </c>
      <c r="G5" s="61" t="s">
        <v>8</v>
      </c>
      <c r="H5" s="61" t="s">
        <v>72</v>
      </c>
      <c r="I5" s="61" t="s">
        <v>73</v>
      </c>
      <c r="J5" s="61"/>
      <c r="K5" s="61"/>
      <c r="L5" s="61" t="s">
        <v>74</v>
      </c>
    </row>
    <row r="6" s="57" customFormat="1" customHeight="1" spans="1:12">
      <c r="A6" s="60"/>
      <c r="B6" s="60"/>
      <c r="C6" s="60" t="s">
        <v>48</v>
      </c>
      <c r="D6" s="60" t="s">
        <v>75</v>
      </c>
      <c r="E6" s="60" t="s">
        <v>76</v>
      </c>
      <c r="F6" s="60"/>
      <c r="G6" s="61"/>
      <c r="H6" s="61"/>
      <c r="I6" s="61" t="s">
        <v>48</v>
      </c>
      <c r="J6" s="61" t="s">
        <v>75</v>
      </c>
      <c r="K6" s="61" t="s">
        <v>76</v>
      </c>
      <c r="L6" s="61"/>
    </row>
    <row r="7" ht="39" customHeight="1" spans="1:12">
      <c r="A7" s="32">
        <f>B7+C7+F7</f>
        <v>15.5</v>
      </c>
      <c r="B7" s="32">
        <v>3.5</v>
      </c>
      <c r="C7" s="32">
        <f>SUM(D7:E7)</f>
        <v>9</v>
      </c>
      <c r="D7" s="32">
        <v>0</v>
      </c>
      <c r="E7" s="32">
        <v>9</v>
      </c>
      <c r="F7" s="32">
        <v>3</v>
      </c>
      <c r="G7" s="31">
        <v>14.5</v>
      </c>
      <c r="H7" s="31">
        <v>3.5</v>
      </c>
      <c r="I7" s="31">
        <v>8</v>
      </c>
      <c r="J7" s="31">
        <v>0</v>
      </c>
      <c r="K7" s="31">
        <v>8</v>
      </c>
      <c r="L7" s="31">
        <v>3</v>
      </c>
    </row>
    <row r="8" ht="40.5" customHeight="1" spans="1:12">
      <c r="A8" s="62"/>
      <c r="B8" s="62"/>
      <c r="C8" s="62"/>
      <c r="D8" s="62"/>
      <c r="E8" s="62"/>
      <c r="F8" s="62"/>
      <c r="G8" s="63"/>
      <c r="H8" s="63"/>
      <c r="I8" s="63"/>
      <c r="J8" s="63"/>
      <c r="K8" s="63"/>
      <c r="L8" s="63"/>
    </row>
    <row r="9" customHeight="1" spans="1:12">
      <c r="A9" s="64"/>
      <c r="B9" s="64"/>
      <c r="C9" s="64"/>
      <c r="D9" s="64"/>
      <c r="E9" s="64"/>
      <c r="F9" s="64"/>
      <c r="G9" s="56"/>
      <c r="H9" s="56"/>
      <c r="I9" s="56"/>
      <c r="J9" s="56"/>
      <c r="K9" s="56"/>
      <c r="L9" s="56"/>
    </row>
    <row r="10" ht="26.25" customHeight="1" spans="1:12">
      <c r="A10" s="64"/>
      <c r="B10" s="64"/>
      <c r="C10" s="64"/>
      <c r="D10" s="64"/>
      <c r="E10" s="64"/>
      <c r="F10" s="64"/>
      <c r="G10" s="56"/>
      <c r="H10" s="56"/>
      <c r="I10" s="56"/>
      <c r="J10" s="56"/>
      <c r="K10" s="56"/>
      <c r="L10" s="56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B16" sqref="B16"/>
    </sheetView>
  </sheetViews>
  <sheetFormatPr defaultColWidth="15.625" defaultRowHeight="24.95" customHeight="1" outlineLevelCol="4"/>
  <cols>
    <col min="1" max="1" width="12.5" style="56" customWidth="1"/>
    <col min="2" max="2" width="38.625" customWidth="1"/>
    <col min="3" max="3" width="22.875" customWidth="1"/>
    <col min="4" max="4" width="13.875" customWidth="1"/>
    <col min="5" max="5" width="13.75" customWidth="1"/>
  </cols>
  <sheetData>
    <row r="1" customHeight="1" spans="1:1">
      <c r="A1" t="s">
        <v>77</v>
      </c>
    </row>
    <row r="2" s="54" customFormat="1" ht="47.25" customHeight="1" spans="1:5">
      <c r="A2" s="23" t="s">
        <v>78</v>
      </c>
      <c r="B2" s="23"/>
      <c r="C2" s="23"/>
      <c r="D2" s="23"/>
      <c r="E2" s="23"/>
    </row>
    <row r="3" customHeight="1" spans="1:5">
      <c r="A3" s="24" t="s">
        <v>2</v>
      </c>
      <c r="E3" s="35" t="s">
        <v>3</v>
      </c>
    </row>
    <row r="4" customHeight="1" spans="1:5">
      <c r="A4" s="29" t="s">
        <v>44</v>
      </c>
      <c r="B4" s="29"/>
      <c r="C4" s="29" t="s">
        <v>45</v>
      </c>
      <c r="D4" s="29"/>
      <c r="E4" s="29"/>
    </row>
    <row r="5" s="55" customFormat="1" customHeight="1" spans="1:5">
      <c r="A5" s="29" t="s">
        <v>46</v>
      </c>
      <c r="B5" s="29" t="s">
        <v>47</v>
      </c>
      <c r="C5" s="29" t="s">
        <v>48</v>
      </c>
      <c r="D5" s="29" t="s">
        <v>49</v>
      </c>
      <c r="E5" s="29" t="s">
        <v>50</v>
      </c>
    </row>
    <row r="6" customHeight="1" spans="1:5">
      <c r="A6" s="30">
        <v>2120899</v>
      </c>
      <c r="B6" s="31" t="s">
        <v>79</v>
      </c>
      <c r="C6" s="31">
        <f>SUM(D6:E6)</f>
        <v>14000000</v>
      </c>
      <c r="D6" s="31"/>
      <c r="E6" s="31">
        <v>14000000</v>
      </c>
    </row>
    <row r="7" customHeight="1" spans="1:5">
      <c r="A7" s="30"/>
      <c r="B7" s="31"/>
      <c r="C7" s="31"/>
      <c r="D7" s="31"/>
      <c r="E7" s="31"/>
    </row>
    <row r="8" customHeight="1" spans="1:5">
      <c r="A8" s="29" t="s">
        <v>8</v>
      </c>
      <c r="B8" s="29"/>
      <c r="C8" s="31">
        <f>SUM(C6:C7)</f>
        <v>14000000</v>
      </c>
      <c r="D8" s="31">
        <f>SUM(D6:D7)</f>
        <v>0</v>
      </c>
      <c r="E8" s="31">
        <f>SUM(E6:E7)</f>
        <v>14000000</v>
      </c>
    </row>
    <row r="9" customHeight="1" spans="1:5">
      <c r="A9" s="56" t="s">
        <v>67</v>
      </c>
      <c r="B9" s="56"/>
      <c r="C9" s="56"/>
      <c r="D9" s="56"/>
      <c r="E9" s="56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topLeftCell="A4" workbookViewId="0">
      <selection activeCell="B6" sqref="B6"/>
    </sheetView>
  </sheetViews>
  <sheetFormatPr defaultColWidth="9" defaultRowHeight="24.95" customHeight="1" outlineLevelCol="3"/>
  <cols>
    <col min="1" max="1" width="37.5" customWidth="1"/>
    <col min="2" max="2" width="17.375" customWidth="1"/>
    <col min="3" max="3" width="36.125" customWidth="1"/>
    <col min="4" max="4" width="15" customWidth="1"/>
    <col min="5" max="5" width="27.625" customWidth="1"/>
    <col min="6" max="6" width="11.5"/>
  </cols>
  <sheetData>
    <row r="1" customHeight="1" spans="1:1">
      <c r="A1" t="s">
        <v>80</v>
      </c>
    </row>
    <row r="2" ht="40.5" customHeight="1" spans="1:4">
      <c r="A2" s="23" t="s">
        <v>81</v>
      </c>
      <c r="B2" s="23"/>
      <c r="C2" s="23"/>
      <c r="D2" s="23"/>
    </row>
    <row r="3" customHeight="1" spans="1:4">
      <c r="A3" s="24" t="s">
        <v>2</v>
      </c>
      <c r="D3" s="35" t="s">
        <v>3</v>
      </c>
    </row>
    <row r="4" customHeight="1" spans="1:4">
      <c r="A4" s="50" t="s">
        <v>82</v>
      </c>
      <c r="B4" s="50"/>
      <c r="C4" s="50" t="s">
        <v>83</v>
      </c>
      <c r="D4" s="50"/>
    </row>
    <row r="5" customHeight="1" spans="1:4">
      <c r="A5" s="50" t="s">
        <v>84</v>
      </c>
      <c r="B5" s="50" t="s">
        <v>85</v>
      </c>
      <c r="C5" s="50" t="s">
        <v>84</v>
      </c>
      <c r="D5" s="50" t="s">
        <v>85</v>
      </c>
    </row>
    <row r="6" ht="20.1" customHeight="1" spans="1:4">
      <c r="A6" s="51" t="s">
        <v>86</v>
      </c>
      <c r="B6" s="31">
        <v>3774635.4</v>
      </c>
      <c r="C6" s="51" t="s">
        <v>12</v>
      </c>
      <c r="D6" s="31">
        <v>3452379.2</v>
      </c>
    </row>
    <row r="7" ht="20.1" customHeight="1" spans="1:4">
      <c r="A7" s="51" t="s">
        <v>87</v>
      </c>
      <c r="B7" s="31">
        <v>14000000</v>
      </c>
      <c r="C7" s="51" t="s">
        <v>14</v>
      </c>
      <c r="D7" s="31">
        <v>0</v>
      </c>
    </row>
    <row r="8" ht="20.1" customHeight="1" spans="1:4">
      <c r="A8" s="51" t="s">
        <v>88</v>
      </c>
      <c r="B8" s="31"/>
      <c r="C8" s="51" t="s">
        <v>15</v>
      </c>
      <c r="D8" s="31">
        <v>0</v>
      </c>
    </row>
    <row r="9" ht="20.1" customHeight="1" spans="1:4">
      <c r="A9" s="51" t="s">
        <v>89</v>
      </c>
      <c r="B9" s="31"/>
      <c r="C9" s="51" t="s">
        <v>16</v>
      </c>
      <c r="D9" s="31">
        <v>0</v>
      </c>
    </row>
    <row r="10" ht="20.1" customHeight="1" spans="1:4">
      <c r="A10" s="51" t="s">
        <v>90</v>
      </c>
      <c r="B10" s="31"/>
      <c r="C10" s="51" t="s">
        <v>17</v>
      </c>
      <c r="D10" s="31">
        <v>30000</v>
      </c>
    </row>
    <row r="11" ht="20.1" customHeight="1" spans="1:4">
      <c r="A11" s="51" t="s">
        <v>91</v>
      </c>
      <c r="B11" s="31"/>
      <c r="C11" s="51" t="s">
        <v>18</v>
      </c>
      <c r="D11" s="31">
        <v>0</v>
      </c>
    </row>
    <row r="12" ht="20.1" customHeight="1" spans="1:4">
      <c r="A12" s="51" t="s">
        <v>92</v>
      </c>
      <c r="B12" s="31"/>
      <c r="C12" s="51" t="s">
        <v>19</v>
      </c>
      <c r="D12" s="31">
        <v>0</v>
      </c>
    </row>
    <row r="13" ht="20.1" customHeight="1" spans="1:4">
      <c r="A13" s="51"/>
      <c r="B13" s="31"/>
      <c r="C13" s="51" t="s">
        <v>20</v>
      </c>
      <c r="D13" s="31">
        <v>129780</v>
      </c>
    </row>
    <row r="14" ht="20.1" customHeight="1" spans="1:4">
      <c r="A14" s="51"/>
      <c r="B14" s="31"/>
      <c r="C14" s="51" t="s">
        <v>21</v>
      </c>
      <c r="D14" s="31">
        <v>0</v>
      </c>
    </row>
    <row r="15" ht="20.1" customHeight="1" spans="1:4">
      <c r="A15" s="51"/>
      <c r="B15" s="31"/>
      <c r="C15" s="52" t="s">
        <v>22</v>
      </c>
      <c r="D15" s="31">
        <v>88761.2</v>
      </c>
    </row>
    <row r="16" ht="20.1" customHeight="1" spans="1:4">
      <c r="A16" s="51"/>
      <c r="B16" s="31"/>
      <c r="C16" s="51" t="s">
        <v>23</v>
      </c>
      <c r="D16" s="31">
        <v>0</v>
      </c>
    </row>
    <row r="17" ht="20.1" customHeight="1" spans="1:4">
      <c r="A17" s="51"/>
      <c r="B17" s="31"/>
      <c r="C17" s="51" t="s">
        <v>24</v>
      </c>
      <c r="D17" s="31">
        <v>14000000</v>
      </c>
    </row>
    <row r="18" ht="20.1" customHeight="1" spans="1:4">
      <c r="A18" s="51"/>
      <c r="B18" s="31"/>
      <c r="C18" s="51" t="s">
        <v>25</v>
      </c>
      <c r="D18" s="31">
        <v>0</v>
      </c>
    </row>
    <row r="19" ht="20.1" customHeight="1" spans="1:4">
      <c r="A19" s="51"/>
      <c r="B19" s="31"/>
      <c r="C19" s="51" t="s">
        <v>26</v>
      </c>
      <c r="D19" s="31">
        <v>0</v>
      </c>
    </row>
    <row r="20" ht="20.1" customHeight="1" spans="1:4">
      <c r="A20" s="51"/>
      <c r="B20" s="31"/>
      <c r="C20" s="51" t="s">
        <v>27</v>
      </c>
      <c r="D20" s="31">
        <v>0</v>
      </c>
    </row>
    <row r="21" ht="20.1" customHeight="1" spans="1:4">
      <c r="A21" s="51"/>
      <c r="B21" s="31"/>
      <c r="C21" s="51" t="s">
        <v>28</v>
      </c>
      <c r="D21" s="31">
        <v>0</v>
      </c>
    </row>
    <row r="22" ht="20.1" customHeight="1" spans="1:4">
      <c r="A22" s="51"/>
      <c r="B22" s="31"/>
      <c r="C22" s="51" t="s">
        <v>29</v>
      </c>
      <c r="D22" s="31">
        <v>0</v>
      </c>
    </row>
    <row r="23" ht="20.1" customHeight="1" spans="1:4">
      <c r="A23" s="53"/>
      <c r="B23" s="31"/>
      <c r="C23" s="51" t="s">
        <v>30</v>
      </c>
      <c r="D23" s="31">
        <v>0</v>
      </c>
    </row>
    <row r="24" ht="20.1" customHeight="1" spans="1:4">
      <c r="A24" s="53"/>
      <c r="B24" s="31"/>
      <c r="C24" s="51" t="s">
        <v>31</v>
      </c>
      <c r="D24" s="31">
        <v>0</v>
      </c>
    </row>
    <row r="25" ht="20.1" customHeight="1" spans="1:4">
      <c r="A25" s="53"/>
      <c r="B25" s="31"/>
      <c r="C25" s="51" t="s">
        <v>32</v>
      </c>
      <c r="D25" s="31">
        <v>73715</v>
      </c>
    </row>
    <row r="26" ht="20.1" customHeight="1" spans="1:4">
      <c r="A26" s="53"/>
      <c r="B26" s="31"/>
      <c r="C26" s="51" t="s">
        <v>33</v>
      </c>
      <c r="D26" s="31">
        <v>0</v>
      </c>
    </row>
    <row r="27" ht="20.1" customHeight="1" spans="1:4">
      <c r="A27" s="53"/>
      <c r="B27" s="31"/>
      <c r="C27" s="51" t="s">
        <v>34</v>
      </c>
      <c r="D27" s="31">
        <v>0</v>
      </c>
    </row>
    <row r="28" ht="20.1" customHeight="1" spans="1:4">
      <c r="A28" s="53"/>
      <c r="B28" s="31"/>
      <c r="C28" s="51" t="s">
        <v>35</v>
      </c>
      <c r="D28" s="31">
        <v>0</v>
      </c>
    </row>
    <row r="29" ht="20.1" customHeight="1" spans="1:4">
      <c r="A29" s="53"/>
      <c r="B29" s="31"/>
      <c r="C29" s="51" t="s">
        <v>36</v>
      </c>
      <c r="D29" s="31">
        <v>0</v>
      </c>
    </row>
    <row r="30" ht="20.1" customHeight="1" spans="1:4">
      <c r="A30" s="53"/>
      <c r="B30" s="31"/>
      <c r="C30" s="51" t="s">
        <v>37</v>
      </c>
      <c r="D30" s="31">
        <v>0</v>
      </c>
    </row>
    <row r="31" ht="20.1" customHeight="1" spans="1:4">
      <c r="A31" s="53"/>
      <c r="B31" s="31"/>
      <c r="C31" s="51" t="s">
        <v>38</v>
      </c>
      <c r="D31" s="31">
        <v>0</v>
      </c>
    </row>
    <row r="32" ht="20.1" customHeight="1" spans="1:4">
      <c r="A32" s="53"/>
      <c r="B32" s="31"/>
      <c r="C32" s="51" t="s">
        <v>39</v>
      </c>
      <c r="D32" s="31">
        <v>0</v>
      </c>
    </row>
    <row r="33" ht="20.1" customHeight="1" spans="1:4">
      <c r="A33" s="50" t="s">
        <v>93</v>
      </c>
      <c r="B33" s="31">
        <f>B6+B7</f>
        <v>17774635.4</v>
      </c>
      <c r="C33" s="50" t="s">
        <v>94</v>
      </c>
      <c r="D33" s="31">
        <f>SUM(D6:D32)</f>
        <v>17774635.4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B10" sqref="B10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Format="1" customHeight="1" spans="1:1">
      <c r="A1" t="s">
        <v>95</v>
      </c>
    </row>
    <row r="2" customFormat="1" ht="35.25" customHeight="1" spans="1:12">
      <c r="A2" s="23" t="s">
        <v>96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customFormat="1" customHeight="1" spans="1:12">
      <c r="A3" s="24"/>
      <c r="L3" s="49" t="s">
        <v>3</v>
      </c>
    </row>
    <row r="4" s="1" customFormat="1" ht="17.25" customHeight="1" spans="1:12">
      <c r="A4" s="44" t="s">
        <v>97</v>
      </c>
      <c r="B4" s="45" t="s">
        <v>98</v>
      </c>
      <c r="C4" s="45" t="s">
        <v>99</v>
      </c>
      <c r="D4" s="45" t="s">
        <v>100</v>
      </c>
      <c r="E4" s="45" t="s">
        <v>101</v>
      </c>
      <c r="F4" s="45" t="s">
        <v>102</v>
      </c>
      <c r="G4" s="45" t="s">
        <v>103</v>
      </c>
      <c r="H4" s="45" t="s">
        <v>104</v>
      </c>
      <c r="I4" s="45" t="s">
        <v>105</v>
      </c>
      <c r="J4" s="45" t="s">
        <v>106</v>
      </c>
      <c r="K4" s="45" t="s">
        <v>107</v>
      </c>
      <c r="L4" s="45" t="s">
        <v>108</v>
      </c>
    </row>
    <row r="5" s="1" customFormat="1" ht="17.25" customHeight="1" spans="1:12">
      <c r="A5" s="46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="1" customFormat="1" ht="17.25" customHeight="1" spans="1:12">
      <c r="A6" s="47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customFormat="1" ht="57" customHeight="1" spans="1:12">
      <c r="A7" s="48" t="s">
        <v>109</v>
      </c>
      <c r="B7" s="31">
        <f>E7</f>
        <v>17774635.4</v>
      </c>
      <c r="C7" s="32"/>
      <c r="D7" s="32"/>
      <c r="E7" s="31">
        <f>SUM(F7:L7)</f>
        <v>17774635.4</v>
      </c>
      <c r="F7" s="31">
        <f>部门收支总表!B6</f>
        <v>3774635.4</v>
      </c>
      <c r="G7" s="31">
        <f>部门收支总表!B7</f>
        <v>14000000</v>
      </c>
      <c r="H7" s="31"/>
      <c r="I7" s="31"/>
      <c r="J7" s="31"/>
      <c r="K7" s="31"/>
      <c r="L7" s="31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5"/>
  <sheetViews>
    <sheetView workbookViewId="0">
      <selection activeCell="H19" sqref="H19"/>
    </sheetView>
  </sheetViews>
  <sheetFormatPr defaultColWidth="15.625" defaultRowHeight="24.95" customHeight="1"/>
  <cols>
    <col min="1" max="1" width="11.75" customWidth="1"/>
    <col min="2" max="2" width="30.625" customWidth="1"/>
    <col min="3" max="3" width="17.625" customWidth="1"/>
    <col min="4" max="4" width="12" customWidth="1"/>
    <col min="5" max="5" width="11.5" customWidth="1"/>
    <col min="6" max="6" width="14" customWidth="1"/>
    <col min="7" max="7" width="14.25" customWidth="1"/>
    <col min="8" max="8" width="14.375" customWidth="1"/>
    <col min="9" max="9" width="8.875" customWidth="1"/>
    <col min="15" max="15" width="11.125" customWidth="1"/>
  </cols>
  <sheetData>
    <row r="1" customHeight="1" spans="1:1">
      <c r="A1" t="s">
        <v>110</v>
      </c>
    </row>
    <row r="2" ht="31.5" customHeight="1" spans="1:9">
      <c r="A2" s="23" t="s">
        <v>111</v>
      </c>
      <c r="B2" s="23"/>
      <c r="C2" s="23"/>
      <c r="D2" s="23"/>
      <c r="E2" s="23"/>
      <c r="F2" s="23"/>
      <c r="G2" s="23"/>
      <c r="H2" s="23"/>
      <c r="I2" s="23"/>
    </row>
    <row r="3" customHeight="1" spans="1:15">
      <c r="A3" s="24" t="s">
        <v>2</v>
      </c>
      <c r="I3" s="35" t="s">
        <v>3</v>
      </c>
      <c r="K3" s="23"/>
      <c r="L3" s="23"/>
      <c r="M3" s="23"/>
      <c r="N3" s="23"/>
      <c r="O3" s="23"/>
    </row>
    <row r="4" s="22" customFormat="1" customHeight="1" spans="1:15">
      <c r="A4" s="25" t="s">
        <v>44</v>
      </c>
      <c r="B4" s="25"/>
      <c r="C4" s="26" t="s">
        <v>8</v>
      </c>
      <c r="D4" s="27" t="s">
        <v>49</v>
      </c>
      <c r="E4" s="28"/>
      <c r="F4" s="28"/>
      <c r="G4" s="26" t="s">
        <v>50</v>
      </c>
      <c r="H4" s="26"/>
      <c r="I4" s="36"/>
      <c r="K4" s="24"/>
      <c r="L4" s="37"/>
      <c r="M4" s="37"/>
      <c r="N4" s="37"/>
      <c r="O4" s="38"/>
    </row>
    <row r="5" s="22" customFormat="1" ht="36.75" customHeight="1" spans="1:15">
      <c r="A5" s="25" t="s">
        <v>46</v>
      </c>
      <c r="B5" s="25" t="s">
        <v>47</v>
      </c>
      <c r="C5" s="26"/>
      <c r="D5" s="26" t="s">
        <v>48</v>
      </c>
      <c r="E5" s="29" t="s">
        <v>64</v>
      </c>
      <c r="F5" s="29" t="s">
        <v>65</v>
      </c>
      <c r="G5" s="26" t="s">
        <v>48</v>
      </c>
      <c r="H5" s="27" t="s">
        <v>112</v>
      </c>
      <c r="I5" s="26" t="s">
        <v>113</v>
      </c>
      <c r="J5" s="39"/>
      <c r="K5" s="40"/>
      <c r="L5" s="40"/>
      <c r="M5" s="40"/>
      <c r="N5" s="40"/>
      <c r="O5" s="40"/>
    </row>
    <row r="6" customHeight="1" spans="1:15">
      <c r="A6" s="30">
        <v>2012301</v>
      </c>
      <c r="B6" s="31" t="s">
        <v>51</v>
      </c>
      <c r="C6" s="31">
        <v>752379.2</v>
      </c>
      <c r="D6" s="31">
        <f>E6+F6</f>
        <v>752379.2</v>
      </c>
      <c r="E6" s="31">
        <v>613772</v>
      </c>
      <c r="F6" s="31">
        <v>138607.2</v>
      </c>
      <c r="G6" s="31">
        <f t="shared" ref="G6:G16" si="0">H6+I6</f>
        <v>0</v>
      </c>
      <c r="H6" s="31"/>
      <c r="I6" s="41"/>
      <c r="K6" s="40"/>
      <c r="L6" s="40"/>
      <c r="M6" s="40"/>
      <c r="N6" s="40"/>
      <c r="O6" s="40"/>
    </row>
    <row r="7" customHeight="1" spans="1:15">
      <c r="A7" s="30">
        <v>2012302</v>
      </c>
      <c r="B7" s="31" t="s">
        <v>52</v>
      </c>
      <c r="C7" s="31">
        <f t="shared" ref="C7:C10" si="1">G7+D7</f>
        <v>100000</v>
      </c>
      <c r="D7" s="31">
        <f t="shared" ref="D6:D13" si="2">E7+F7</f>
        <v>0</v>
      </c>
      <c r="E7" s="31"/>
      <c r="F7" s="31"/>
      <c r="G7" s="31">
        <f t="shared" si="0"/>
        <v>100000</v>
      </c>
      <c r="H7" s="32">
        <v>100000</v>
      </c>
      <c r="I7" s="32"/>
      <c r="K7" s="40"/>
      <c r="L7" s="40"/>
      <c r="M7" s="40"/>
      <c r="N7" s="40"/>
      <c r="O7" s="40"/>
    </row>
    <row r="8" customHeight="1" spans="1:15">
      <c r="A8" s="30">
        <v>2012399</v>
      </c>
      <c r="B8" s="31" t="s">
        <v>53</v>
      </c>
      <c r="C8" s="31">
        <f t="shared" si="1"/>
        <v>2400000</v>
      </c>
      <c r="D8" s="31">
        <f t="shared" si="2"/>
        <v>0</v>
      </c>
      <c r="E8" s="31"/>
      <c r="F8" s="31"/>
      <c r="G8" s="31">
        <f t="shared" si="0"/>
        <v>2400000</v>
      </c>
      <c r="H8" s="32">
        <v>2400000</v>
      </c>
      <c r="I8" s="32"/>
      <c r="K8" s="40"/>
      <c r="L8" s="40"/>
      <c r="M8" s="40"/>
      <c r="N8" s="40"/>
      <c r="O8" s="40"/>
    </row>
    <row r="9" customHeight="1" spans="1:15">
      <c r="A9" s="30">
        <v>2012499</v>
      </c>
      <c r="B9" s="31" t="s">
        <v>54</v>
      </c>
      <c r="C9" s="31">
        <f t="shared" si="1"/>
        <v>200000</v>
      </c>
      <c r="D9" s="31">
        <f t="shared" si="2"/>
        <v>0</v>
      </c>
      <c r="E9" s="31"/>
      <c r="F9" s="31"/>
      <c r="G9" s="31">
        <f t="shared" si="0"/>
        <v>200000</v>
      </c>
      <c r="H9" s="32">
        <v>200000</v>
      </c>
      <c r="I9" s="32"/>
      <c r="K9" s="40"/>
      <c r="L9" s="40"/>
      <c r="M9" s="40"/>
      <c r="N9" s="40"/>
      <c r="O9" s="40"/>
    </row>
    <row r="10" customHeight="1" spans="1:15">
      <c r="A10" s="30">
        <v>2050803</v>
      </c>
      <c r="B10" s="31" t="s">
        <v>55</v>
      </c>
      <c r="C10" s="31">
        <f t="shared" si="1"/>
        <v>30000</v>
      </c>
      <c r="D10" s="31">
        <f t="shared" si="2"/>
        <v>0</v>
      </c>
      <c r="E10" s="31"/>
      <c r="F10" s="31"/>
      <c r="G10" s="31">
        <f t="shared" si="0"/>
        <v>30000</v>
      </c>
      <c r="H10" s="31">
        <v>30000</v>
      </c>
      <c r="I10" s="31"/>
      <c r="K10" s="40"/>
      <c r="L10" s="40"/>
      <c r="M10" s="40"/>
      <c r="N10" s="40"/>
      <c r="O10" s="40"/>
    </row>
    <row r="11" customHeight="1" spans="1:15">
      <c r="A11" s="30">
        <v>2080505</v>
      </c>
      <c r="B11" s="31" t="s">
        <v>56</v>
      </c>
      <c r="C11" s="31">
        <v>129780</v>
      </c>
      <c r="D11" s="31">
        <f t="shared" si="2"/>
        <v>129780</v>
      </c>
      <c r="E11" s="31">
        <v>129780</v>
      </c>
      <c r="F11" s="31"/>
      <c r="G11" s="31">
        <f t="shared" si="0"/>
        <v>0</v>
      </c>
      <c r="H11" s="31"/>
      <c r="I11" s="31"/>
      <c r="K11" s="40"/>
      <c r="L11" s="40"/>
      <c r="M11" s="40"/>
      <c r="N11" s="40"/>
      <c r="O11" s="40"/>
    </row>
    <row r="12" customHeight="1" spans="1:15">
      <c r="A12" s="30">
        <v>2101101</v>
      </c>
      <c r="B12" s="31" t="s">
        <v>57</v>
      </c>
      <c r="C12" s="31">
        <v>27332</v>
      </c>
      <c r="D12" s="31">
        <f t="shared" si="2"/>
        <v>27332</v>
      </c>
      <c r="E12" s="31">
        <v>27332</v>
      </c>
      <c r="F12" s="31"/>
      <c r="G12" s="31">
        <f t="shared" si="0"/>
        <v>0</v>
      </c>
      <c r="H12" s="31"/>
      <c r="I12" s="31"/>
      <c r="K12" s="40"/>
      <c r="L12" s="40"/>
      <c r="M12" s="40"/>
      <c r="N12" s="40"/>
      <c r="O12" s="40"/>
    </row>
    <row r="13" customHeight="1" spans="1:15">
      <c r="A13" s="30">
        <v>2101103</v>
      </c>
      <c r="B13" s="31" t="s">
        <v>58</v>
      </c>
      <c r="C13" s="31">
        <v>61429.2</v>
      </c>
      <c r="D13" s="31">
        <f t="shared" si="2"/>
        <v>61429.2</v>
      </c>
      <c r="E13" s="31">
        <v>61429.2</v>
      </c>
      <c r="F13" s="31"/>
      <c r="G13" s="31">
        <f t="shared" si="0"/>
        <v>0</v>
      </c>
      <c r="H13" s="31"/>
      <c r="I13" s="31"/>
      <c r="K13" s="40"/>
      <c r="L13" s="40"/>
      <c r="M13" s="40"/>
      <c r="N13" s="40"/>
      <c r="O13" s="40"/>
    </row>
    <row r="14" s="3" customFormat="1" customHeight="1" spans="1:15">
      <c r="A14" s="33">
        <v>2120899</v>
      </c>
      <c r="B14" s="32" t="s">
        <v>79</v>
      </c>
      <c r="C14" s="32">
        <v>14000000</v>
      </c>
      <c r="D14" s="32"/>
      <c r="E14" s="32"/>
      <c r="F14" s="32"/>
      <c r="G14" s="32">
        <f t="shared" si="0"/>
        <v>14000000</v>
      </c>
      <c r="H14" s="32">
        <v>14000000</v>
      </c>
      <c r="I14" s="32"/>
      <c r="K14" s="42"/>
      <c r="L14" s="42"/>
      <c r="M14" s="42"/>
      <c r="N14" s="42"/>
      <c r="O14" s="42"/>
    </row>
    <row r="15" customHeight="1" spans="1:15">
      <c r="A15" s="30">
        <v>2210201</v>
      </c>
      <c r="B15" s="31" t="s">
        <v>59</v>
      </c>
      <c r="C15" s="31">
        <v>73715</v>
      </c>
      <c r="D15" s="31">
        <f>E15+F15</f>
        <v>73715</v>
      </c>
      <c r="E15" s="31">
        <v>73715</v>
      </c>
      <c r="F15" s="31"/>
      <c r="G15" s="31">
        <f t="shared" si="0"/>
        <v>0</v>
      </c>
      <c r="H15" s="32"/>
      <c r="I15" s="32"/>
      <c r="K15" s="40"/>
      <c r="L15" s="40"/>
      <c r="M15" s="40"/>
      <c r="N15" s="40"/>
      <c r="O15" s="40"/>
    </row>
    <row r="16" customHeight="1" spans="1:15">
      <c r="A16" s="29" t="s">
        <v>8</v>
      </c>
      <c r="B16" s="29"/>
      <c r="C16" s="31">
        <f t="shared" ref="C16:F16" si="3">SUM(C6:C15)</f>
        <v>17774635.4</v>
      </c>
      <c r="D16" s="31">
        <f t="shared" si="3"/>
        <v>1044635.4</v>
      </c>
      <c r="E16" s="31">
        <f t="shared" si="3"/>
        <v>906028.2</v>
      </c>
      <c r="F16" s="31">
        <f t="shared" si="3"/>
        <v>138607.2</v>
      </c>
      <c r="G16" s="31">
        <f t="shared" si="0"/>
        <v>16730000</v>
      </c>
      <c r="H16" s="31">
        <f>SUM(H6:H15)</f>
        <v>16730000</v>
      </c>
      <c r="I16" s="31"/>
      <c r="K16" s="43"/>
      <c r="L16" s="24"/>
      <c r="M16" s="24"/>
      <c r="N16" s="24"/>
      <c r="O16" s="24"/>
    </row>
    <row r="17" ht="32.25" customHeight="1" spans="1:15">
      <c r="A17" s="34" t="s">
        <v>114</v>
      </c>
      <c r="B17" s="34"/>
      <c r="C17" s="34"/>
      <c r="D17" s="34"/>
      <c r="E17" s="34"/>
      <c r="F17" s="34"/>
      <c r="G17" s="34"/>
      <c r="H17" s="34"/>
      <c r="I17" s="34"/>
      <c r="K17" s="43"/>
      <c r="L17" s="24"/>
      <c r="M17" s="24"/>
      <c r="N17" s="24"/>
      <c r="O17" s="24"/>
    </row>
    <row r="18" ht="30.75" customHeight="1" spans="1:15">
      <c r="A18" s="34"/>
      <c r="B18" s="34"/>
      <c r="C18" s="34"/>
      <c r="D18" s="34"/>
      <c r="E18" s="34"/>
      <c r="F18" s="34"/>
      <c r="G18" s="34"/>
      <c r="H18" s="34"/>
      <c r="I18" s="34"/>
      <c r="K18" s="43"/>
      <c r="L18" s="24"/>
      <c r="M18" s="24"/>
      <c r="N18" s="24"/>
      <c r="O18" s="24"/>
    </row>
    <row r="19" customHeight="1" spans="11:15">
      <c r="K19" s="24"/>
      <c r="L19" s="24"/>
      <c r="M19" s="24"/>
      <c r="N19" s="24"/>
      <c r="O19" s="24"/>
    </row>
    <row r="20" customHeight="1" spans="11:15">
      <c r="K20" s="24"/>
      <c r="L20" s="24"/>
      <c r="M20" s="24"/>
      <c r="N20" s="24"/>
      <c r="O20" s="24"/>
    </row>
    <row r="21" customHeight="1" spans="11:15">
      <c r="K21" s="24"/>
      <c r="L21" s="24"/>
      <c r="M21" s="24"/>
      <c r="N21" s="24"/>
      <c r="O21" s="24"/>
    </row>
    <row r="22" customHeight="1" spans="11:15">
      <c r="K22" s="24"/>
      <c r="L22" s="24"/>
      <c r="M22" s="24"/>
      <c r="N22" s="24"/>
      <c r="O22" s="24"/>
    </row>
    <row r="23" customHeight="1" spans="11:15">
      <c r="K23" s="24"/>
      <c r="L23" s="24"/>
      <c r="M23" s="24"/>
      <c r="N23" s="24"/>
      <c r="O23" s="24"/>
    </row>
    <row r="24" customHeight="1" spans="11:15">
      <c r="K24" s="24"/>
      <c r="L24" s="24"/>
      <c r="M24" s="24"/>
      <c r="N24" s="24"/>
      <c r="O24" s="24"/>
    </row>
    <row r="25" customHeight="1" spans="11:15">
      <c r="K25" s="24"/>
      <c r="L25" s="24"/>
      <c r="M25" s="24"/>
      <c r="N25" s="24"/>
      <c r="O25" s="24"/>
    </row>
  </sheetData>
  <mergeCells count="10">
    <mergeCell ref="A2:I2"/>
    <mergeCell ref="K3:O3"/>
    <mergeCell ref="A4:B4"/>
    <mergeCell ref="D4:F4"/>
    <mergeCell ref="G4:I4"/>
    <mergeCell ref="K5:L5"/>
    <mergeCell ref="M5:O5"/>
    <mergeCell ref="A16:B16"/>
    <mergeCell ref="C4:C5"/>
    <mergeCell ref="A17:I18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28"/>
  <sheetViews>
    <sheetView workbookViewId="0">
      <selection activeCell="D14" sqref="D14:D18"/>
    </sheetView>
  </sheetViews>
  <sheetFormatPr defaultColWidth="9" defaultRowHeight="13.5"/>
  <cols>
    <col min="1" max="3" width="22.25" style="2" customWidth="1"/>
    <col min="4" max="6" width="14.75" style="2" customWidth="1"/>
    <col min="7" max="16382" width="22.25" style="2" customWidth="1"/>
    <col min="16383" max="16384" width="22.25" style="3" customWidth="1"/>
  </cols>
  <sheetData>
    <row r="1" spans="1:9">
      <c r="A1" s="3" t="s">
        <v>115</v>
      </c>
      <c r="B1" s="4"/>
      <c r="C1" s="5" t="s">
        <v>116</v>
      </c>
      <c r="D1" s="5" t="s">
        <v>116</v>
      </c>
      <c r="E1" s="5" t="s">
        <v>116</v>
      </c>
      <c r="F1" s="5" t="s">
        <v>116</v>
      </c>
      <c r="G1" s="5" t="s">
        <v>116</v>
      </c>
      <c r="H1" s="5" t="s">
        <v>116</v>
      </c>
      <c r="I1" s="5" t="s">
        <v>116</v>
      </c>
    </row>
    <row r="2" ht="27" spans="1:9">
      <c r="A2" s="6" t="s">
        <v>117</v>
      </c>
      <c r="B2" s="6"/>
      <c r="C2" s="6"/>
      <c r="D2" s="6"/>
      <c r="E2" s="6"/>
      <c r="F2" s="6"/>
      <c r="G2" s="6"/>
      <c r="H2" s="6"/>
      <c r="I2" s="6"/>
    </row>
    <row r="3" ht="26.25" customHeight="1" spans="1:9">
      <c r="A3" s="7"/>
      <c r="B3" s="7"/>
      <c r="C3" s="8" t="s">
        <v>66</v>
      </c>
      <c r="D3" s="9"/>
      <c r="E3" s="10"/>
      <c r="F3" s="11"/>
      <c r="G3" s="12"/>
      <c r="H3" s="13" t="s">
        <v>3</v>
      </c>
      <c r="I3" s="13"/>
    </row>
    <row r="4" s="1" customFormat="1" ht="27" customHeight="1" spans="1:16384">
      <c r="A4" s="14" t="s">
        <v>118</v>
      </c>
      <c r="B4" s="14" t="s">
        <v>119</v>
      </c>
      <c r="C4" s="14" t="s">
        <v>120</v>
      </c>
      <c r="D4" s="14" t="s">
        <v>7</v>
      </c>
      <c r="E4" s="14"/>
      <c r="F4" s="14"/>
      <c r="G4" s="14" t="s">
        <v>121</v>
      </c>
      <c r="H4" s="14" t="s">
        <v>122</v>
      </c>
      <c r="I4" s="14" t="s">
        <v>123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  <c r="XFB4" s="21"/>
      <c r="XFC4" s="21"/>
      <c r="XFD4" s="21"/>
    </row>
    <row r="5" s="1" customFormat="1" ht="22.5" customHeight="1" spans="1:16384">
      <c r="A5" s="14"/>
      <c r="B5" s="14"/>
      <c r="C5" s="14"/>
      <c r="D5" s="14" t="s">
        <v>48</v>
      </c>
      <c r="E5" s="14" t="s">
        <v>112</v>
      </c>
      <c r="F5" s="14" t="s">
        <v>113</v>
      </c>
      <c r="G5" s="14"/>
      <c r="H5" s="14"/>
      <c r="I5" s="1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  <c r="XFD5" s="21"/>
    </row>
    <row r="6" ht="27" customHeight="1" spans="1:9">
      <c r="A6" s="15" t="s">
        <v>124</v>
      </c>
      <c r="B6" s="16"/>
      <c r="C6" s="17"/>
      <c r="D6" s="18">
        <v>2400000</v>
      </c>
      <c r="E6" s="18">
        <v>2400000</v>
      </c>
      <c r="F6" s="18" t="s">
        <v>66</v>
      </c>
      <c r="G6" s="16"/>
      <c r="H6" s="16"/>
      <c r="I6" s="16"/>
    </row>
    <row r="7" ht="30" customHeight="1" spans="1:9">
      <c r="A7" s="15" t="s">
        <v>125</v>
      </c>
      <c r="B7" s="16"/>
      <c r="C7" s="17"/>
      <c r="D7" s="18">
        <v>2300000</v>
      </c>
      <c r="E7" s="18">
        <v>2300000</v>
      </c>
      <c r="F7" s="18" t="s">
        <v>66</v>
      </c>
      <c r="G7" s="16"/>
      <c r="H7" s="16"/>
      <c r="I7" s="16"/>
    </row>
    <row r="8" ht="28" customHeight="1" spans="1:9">
      <c r="A8" s="19" t="s">
        <v>126</v>
      </c>
      <c r="B8" s="16"/>
      <c r="C8" s="17"/>
      <c r="D8" s="18">
        <v>300000</v>
      </c>
      <c r="E8" s="18">
        <v>300000</v>
      </c>
      <c r="F8" s="18" t="s">
        <v>66</v>
      </c>
      <c r="G8" s="16"/>
      <c r="H8" s="16"/>
      <c r="I8" s="16"/>
    </row>
    <row r="9" spans="1:9">
      <c r="A9" s="19"/>
      <c r="B9" s="19" t="s">
        <v>127</v>
      </c>
      <c r="C9" s="19" t="s">
        <v>128</v>
      </c>
      <c r="D9" s="18">
        <v>300000</v>
      </c>
      <c r="E9" s="18">
        <v>300000</v>
      </c>
      <c r="F9" s="18" t="s">
        <v>66</v>
      </c>
      <c r="G9" s="20" t="s">
        <v>129</v>
      </c>
      <c r="H9" s="15" t="s">
        <v>130</v>
      </c>
      <c r="I9" s="15" t="s">
        <v>131</v>
      </c>
    </row>
    <row r="10" spans="1:9">
      <c r="A10" s="19"/>
      <c r="B10" s="19"/>
      <c r="C10" s="19"/>
      <c r="D10" s="18"/>
      <c r="E10" s="18"/>
      <c r="F10" s="18"/>
      <c r="G10" s="20"/>
      <c r="H10" s="15" t="s">
        <v>132</v>
      </c>
      <c r="I10" s="15" t="s">
        <v>133</v>
      </c>
    </row>
    <row r="11" spans="1:9">
      <c r="A11" s="19"/>
      <c r="B11" s="19"/>
      <c r="C11" s="19"/>
      <c r="D11" s="18"/>
      <c r="E11" s="18"/>
      <c r="F11" s="18"/>
      <c r="G11" s="20" t="s">
        <v>134</v>
      </c>
      <c r="H11" s="15" t="s">
        <v>135</v>
      </c>
      <c r="I11" s="15" t="s">
        <v>136</v>
      </c>
    </row>
    <row r="12" spans="1:9">
      <c r="A12" s="19"/>
      <c r="B12" s="19"/>
      <c r="C12" s="19"/>
      <c r="D12" s="18"/>
      <c r="E12" s="18"/>
      <c r="F12" s="18"/>
      <c r="G12" s="20"/>
      <c r="H12" s="15" t="s">
        <v>137</v>
      </c>
      <c r="I12" s="15" t="s">
        <v>136</v>
      </c>
    </row>
    <row r="13" spans="1:9">
      <c r="A13" s="19" t="s">
        <v>138</v>
      </c>
      <c r="B13" s="16"/>
      <c r="C13" s="17"/>
      <c r="D13" s="18">
        <v>2000000</v>
      </c>
      <c r="E13" s="18">
        <v>2000000</v>
      </c>
      <c r="F13" s="18" t="s">
        <v>66</v>
      </c>
      <c r="G13" s="16"/>
      <c r="H13" s="16"/>
      <c r="I13" s="16"/>
    </row>
    <row r="14" spans="1:9">
      <c r="A14" s="19"/>
      <c r="B14" s="19" t="s">
        <v>139</v>
      </c>
      <c r="C14" s="19" t="s">
        <v>128</v>
      </c>
      <c r="D14" s="18">
        <v>1800000</v>
      </c>
      <c r="E14" s="18">
        <v>1800000</v>
      </c>
      <c r="F14" s="18" t="s">
        <v>66</v>
      </c>
      <c r="G14" s="20" t="s">
        <v>129</v>
      </c>
      <c r="H14" s="15" t="s">
        <v>140</v>
      </c>
      <c r="I14" s="15" t="s">
        <v>141</v>
      </c>
    </row>
    <row r="15" spans="1:9">
      <c r="A15" s="19"/>
      <c r="B15" s="19"/>
      <c r="C15" s="19"/>
      <c r="D15" s="18"/>
      <c r="E15" s="18"/>
      <c r="F15" s="18"/>
      <c r="G15" s="20"/>
      <c r="H15" s="15" t="s">
        <v>142</v>
      </c>
      <c r="I15" s="15" t="s">
        <v>143</v>
      </c>
    </row>
    <row r="16" spans="1:9">
      <c r="A16" s="19"/>
      <c r="B16" s="19"/>
      <c r="C16" s="19"/>
      <c r="D16" s="18"/>
      <c r="E16" s="18"/>
      <c r="F16" s="18"/>
      <c r="G16" s="20" t="s">
        <v>134</v>
      </c>
      <c r="H16" s="15" t="s">
        <v>137</v>
      </c>
      <c r="I16" s="15" t="s">
        <v>144</v>
      </c>
    </row>
    <row r="17" spans="1:9">
      <c r="A17" s="19"/>
      <c r="B17" s="19"/>
      <c r="C17" s="19"/>
      <c r="D17" s="18"/>
      <c r="E17" s="18"/>
      <c r="F17" s="18"/>
      <c r="G17" s="20"/>
      <c r="H17" s="15" t="s">
        <v>145</v>
      </c>
      <c r="I17" s="15" t="s">
        <v>146</v>
      </c>
    </row>
    <row r="18" spans="1:9">
      <c r="A18" s="19"/>
      <c r="B18" s="19"/>
      <c r="C18" s="19"/>
      <c r="D18" s="18"/>
      <c r="E18" s="18"/>
      <c r="F18" s="18"/>
      <c r="G18" s="20"/>
      <c r="H18" s="15" t="s">
        <v>147</v>
      </c>
      <c r="I18" s="15" t="s">
        <v>144</v>
      </c>
    </row>
    <row r="19" spans="1:9">
      <c r="A19" s="19"/>
      <c r="B19" s="19" t="s">
        <v>148</v>
      </c>
      <c r="C19" s="19" t="s">
        <v>128</v>
      </c>
      <c r="D19" s="18">
        <v>200000</v>
      </c>
      <c r="E19" s="18">
        <v>200000</v>
      </c>
      <c r="F19" s="18" t="s">
        <v>66</v>
      </c>
      <c r="G19" s="20" t="s">
        <v>129</v>
      </c>
      <c r="H19" s="15" t="s">
        <v>149</v>
      </c>
      <c r="I19" s="15" t="s">
        <v>150</v>
      </c>
    </row>
    <row r="20" spans="1:9">
      <c r="A20" s="19"/>
      <c r="B20" s="19"/>
      <c r="C20" s="19"/>
      <c r="D20" s="18"/>
      <c r="E20" s="18"/>
      <c r="F20" s="18"/>
      <c r="G20" s="20"/>
      <c r="H20" s="15" t="s">
        <v>151</v>
      </c>
      <c r="I20" s="15" t="s">
        <v>152</v>
      </c>
    </row>
    <row r="21" spans="1:9">
      <c r="A21" s="19"/>
      <c r="B21" s="19"/>
      <c r="C21" s="19"/>
      <c r="D21" s="18"/>
      <c r="E21" s="18"/>
      <c r="F21" s="18"/>
      <c r="G21" s="20" t="s">
        <v>134</v>
      </c>
      <c r="H21" s="15" t="s">
        <v>153</v>
      </c>
      <c r="I21" s="15" t="s">
        <v>154</v>
      </c>
    </row>
    <row r="22" spans="1:9">
      <c r="A22" s="19"/>
      <c r="B22" s="19"/>
      <c r="C22" s="19"/>
      <c r="D22" s="18"/>
      <c r="E22" s="18"/>
      <c r="F22" s="18"/>
      <c r="G22" s="20"/>
      <c r="H22" s="15" t="s">
        <v>155</v>
      </c>
      <c r="I22" s="15" t="s">
        <v>136</v>
      </c>
    </row>
    <row r="23" spans="1:9">
      <c r="A23" s="19"/>
      <c r="B23" s="19"/>
      <c r="C23" s="19"/>
      <c r="D23" s="18"/>
      <c r="E23" s="18"/>
      <c r="F23" s="18"/>
      <c r="G23" s="20"/>
      <c r="H23" s="15" t="s">
        <v>156</v>
      </c>
      <c r="I23" s="15" t="s">
        <v>157</v>
      </c>
    </row>
    <row r="24" spans="1:9">
      <c r="A24" s="15" t="s">
        <v>158</v>
      </c>
      <c r="B24" s="16"/>
      <c r="C24" s="17"/>
      <c r="D24" s="18">
        <v>100000</v>
      </c>
      <c r="E24" s="18">
        <v>100000</v>
      </c>
      <c r="F24" s="18" t="s">
        <v>66</v>
      </c>
      <c r="G24" s="16"/>
      <c r="H24" s="16"/>
      <c r="I24" s="16"/>
    </row>
    <row r="25" spans="1:9">
      <c r="A25" s="19" t="s">
        <v>159</v>
      </c>
      <c r="B25" s="16"/>
      <c r="C25" s="17"/>
      <c r="D25" s="18">
        <v>100000</v>
      </c>
      <c r="E25" s="18">
        <v>100000</v>
      </c>
      <c r="F25" s="18" t="s">
        <v>66</v>
      </c>
      <c r="G25" s="16"/>
      <c r="H25" s="16"/>
      <c r="I25" s="16"/>
    </row>
    <row r="26" spans="1:9">
      <c r="A26" s="19"/>
      <c r="B26" s="19" t="s">
        <v>160</v>
      </c>
      <c r="C26" s="19" t="s">
        <v>128</v>
      </c>
      <c r="D26" s="18">
        <v>100000</v>
      </c>
      <c r="E26" s="18">
        <v>100000</v>
      </c>
      <c r="F26" s="18" t="s">
        <v>66</v>
      </c>
      <c r="G26" s="20" t="s">
        <v>129</v>
      </c>
      <c r="H26" s="15" t="s">
        <v>161</v>
      </c>
      <c r="I26" s="15" t="s">
        <v>162</v>
      </c>
    </row>
    <row r="27" spans="1:9">
      <c r="A27" s="19"/>
      <c r="B27" s="19"/>
      <c r="C27" s="19"/>
      <c r="D27" s="18"/>
      <c r="E27" s="18"/>
      <c r="F27" s="18"/>
      <c r="G27" s="20"/>
      <c r="H27" s="15" t="s">
        <v>163</v>
      </c>
      <c r="I27" s="15" t="s">
        <v>164</v>
      </c>
    </row>
    <row r="28" spans="1:9">
      <c r="A28" s="19"/>
      <c r="B28" s="19"/>
      <c r="C28" s="19"/>
      <c r="D28" s="18"/>
      <c r="E28" s="18"/>
      <c r="F28" s="18"/>
      <c r="G28" s="20" t="s">
        <v>134</v>
      </c>
      <c r="H28" s="15" t="s">
        <v>165</v>
      </c>
      <c r="I28" s="15" t="s">
        <v>144</v>
      </c>
    </row>
  </sheetData>
  <mergeCells count="40">
    <mergeCell ref="A2:I2"/>
    <mergeCell ref="A3:B3"/>
    <mergeCell ref="H3:I3"/>
    <mergeCell ref="D4:F4"/>
    <mergeCell ref="A4:A5"/>
    <mergeCell ref="A8:A12"/>
    <mergeCell ref="A13:A23"/>
    <mergeCell ref="A25:A28"/>
    <mergeCell ref="B4:B5"/>
    <mergeCell ref="B9:B12"/>
    <mergeCell ref="B14:B18"/>
    <mergeCell ref="B19:B23"/>
    <mergeCell ref="B26:B28"/>
    <mergeCell ref="C4:C5"/>
    <mergeCell ref="C9:C12"/>
    <mergeCell ref="C14:C18"/>
    <mergeCell ref="C19:C23"/>
    <mergeCell ref="C26:C28"/>
    <mergeCell ref="D9:D12"/>
    <mergeCell ref="D14:D18"/>
    <mergeCell ref="D19:D23"/>
    <mergeCell ref="D26:D28"/>
    <mergeCell ref="E9:E12"/>
    <mergeCell ref="E14:E18"/>
    <mergeCell ref="E19:E23"/>
    <mergeCell ref="E26:E28"/>
    <mergeCell ref="F9:F12"/>
    <mergeCell ref="F14:F18"/>
    <mergeCell ref="F19:F23"/>
    <mergeCell ref="F26:F28"/>
    <mergeCell ref="G4:G5"/>
    <mergeCell ref="G9:G10"/>
    <mergeCell ref="G11:G12"/>
    <mergeCell ref="G14:G15"/>
    <mergeCell ref="G16:G18"/>
    <mergeCell ref="G19:G20"/>
    <mergeCell ref="G21:G23"/>
    <mergeCell ref="G26:G27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null,null,总收发</cp:lastModifiedBy>
  <dcterms:created xsi:type="dcterms:W3CDTF">2017-01-10T03:02:00Z</dcterms:created>
  <cp:lastPrinted>2017-01-25T03:43:00Z</cp:lastPrinted>
  <dcterms:modified xsi:type="dcterms:W3CDTF">2018-07-30T09:33:59Z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