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 tabRatio="10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06-其他政务服务</t>
        </r>
      </text>
    </comment>
    <comment ref="B9" authorId="0">
      <text>
        <r>
          <rPr>
            <sz val="9"/>
            <rFont val="宋体"/>
            <charset val="134"/>
          </rPr>
          <t>T202140.147-儋州鼎尚互联网城政务分中心运行费</t>
        </r>
      </text>
    </comment>
    <comment ref="H9" authorId="0">
      <text>
        <r>
          <rPr>
            <sz val="9"/>
            <rFont val="宋体"/>
            <charset val="134"/>
          </rPr>
          <t>儋州鼎尚互联网城政务分中心运行费</t>
        </r>
      </text>
    </comment>
    <comment ref="I9" authorId="0">
      <text>
        <r>
          <rPr>
            <sz val="9"/>
            <rFont val="宋体"/>
            <charset val="134"/>
          </rPr>
          <t>儋州鼎尚互联网城政务中心运行</t>
        </r>
      </text>
    </comment>
    <comment ref="H10" authorId="0">
      <text>
        <r>
          <rPr>
            <sz val="9"/>
            <rFont val="宋体"/>
            <charset val="134"/>
          </rPr>
          <t>儋州鼎尚互联网城政务分中心运行费</t>
        </r>
      </text>
    </comment>
    <comment ref="I10" authorId="0">
      <text>
        <r>
          <rPr>
            <sz val="9"/>
            <rFont val="宋体"/>
            <charset val="134"/>
          </rPr>
          <t>儋州鼎尚互联网城政务中心正常运行</t>
        </r>
      </text>
    </comment>
    <comment ref="B11" authorId="0">
      <text>
        <r>
          <rPr>
            <sz val="9"/>
            <rFont val="宋体"/>
            <charset val="134"/>
          </rPr>
          <t>T203053.147-12345政府服务热线管理费用</t>
        </r>
      </text>
    </comment>
    <comment ref="H11" authorId="0">
      <text>
        <r>
          <rPr>
            <sz val="9"/>
            <rFont val="宋体"/>
            <charset val="134"/>
          </rPr>
          <t>儋州市12345热线平台话务人员成本和平台每年固定投入费用</t>
        </r>
      </text>
    </comment>
    <comment ref="I11" authorId="0">
      <text>
        <r>
          <rPr>
            <sz val="9"/>
            <rFont val="宋体"/>
            <charset val="134"/>
          </rPr>
          <t>儋州市12345热线平台话务人员成本和平台每年固定投入费用，每年208万元</t>
        </r>
      </text>
    </comment>
    <comment ref="H12" authorId="0">
      <text>
        <r>
          <rPr>
            <sz val="9"/>
            <rFont val="宋体"/>
            <charset val="134"/>
          </rPr>
          <t>儋州市12345热线平台话务人员成本和平台每年固定投入费用</t>
        </r>
      </text>
    </comment>
    <comment ref="I12" authorId="0">
      <text>
        <r>
          <rPr>
            <sz val="9"/>
            <rFont val="宋体"/>
            <charset val="134"/>
          </rPr>
          <t xml:space="preserve">完成率100% </t>
        </r>
      </text>
    </comment>
    <comment ref="A13" authorId="0">
      <text>
        <r>
          <rPr>
            <sz val="9"/>
            <rFont val="宋体"/>
            <charset val="134"/>
          </rPr>
          <t>07-政务服务</t>
        </r>
      </text>
    </comment>
    <comment ref="B15" authorId="0">
      <text>
        <r>
          <rPr>
            <sz val="9"/>
            <rFont val="宋体"/>
            <charset val="134"/>
          </rPr>
          <t>R201362.147-网络光纤租金</t>
        </r>
      </text>
    </comment>
    <comment ref="H15" authorId="0">
      <text>
        <r>
          <rPr>
            <sz val="9"/>
            <rFont val="宋体"/>
            <charset val="134"/>
          </rPr>
          <t>网络租金费用</t>
        </r>
      </text>
    </comment>
    <comment ref="I15" authorId="0">
      <text>
        <r>
          <rPr>
            <sz val="9"/>
            <rFont val="宋体"/>
            <charset val="134"/>
          </rPr>
          <t>进入大厅42家单位窗口的光纤网的连接费用10万元。（按每个窗口420元/月X12个月计）</t>
        </r>
      </text>
    </comment>
    <comment ref="H16" authorId="0">
      <text>
        <r>
          <rPr>
            <sz val="9"/>
            <rFont val="宋体"/>
            <charset val="134"/>
          </rPr>
          <t>网络租金费用</t>
        </r>
      </text>
    </comment>
    <comment ref="I16" authorId="0">
      <text>
        <r>
          <rPr>
            <sz val="9"/>
            <rFont val="宋体"/>
            <charset val="134"/>
          </rPr>
          <t>实现网络化办公，提高工作效率</t>
        </r>
      </text>
    </comment>
    <comment ref="A17" authorId="0">
      <text>
        <r>
          <rPr>
            <sz val="9"/>
            <rFont val="宋体"/>
            <charset val="134"/>
          </rPr>
          <t>08-政务管理</t>
        </r>
      </text>
    </comment>
    <comment ref="B19" authorId="0">
      <text>
        <r>
          <rPr>
            <sz val="9"/>
            <rFont val="宋体"/>
            <charset val="134"/>
          </rPr>
          <t>R201361.147-工作服装等经费</t>
        </r>
      </text>
    </comment>
    <comment ref="H19" authorId="0">
      <text>
        <r>
          <rPr>
            <sz val="9"/>
            <rFont val="宋体"/>
            <charset val="134"/>
          </rPr>
          <t>工作服装</t>
        </r>
      </text>
    </comment>
    <comment ref="I19" authorId="0">
      <text>
        <r>
          <rPr>
            <sz val="9"/>
            <rFont val="宋体"/>
            <charset val="134"/>
          </rPr>
          <t>120名工作人员制作夏装2套，冬装1套</t>
        </r>
      </text>
    </comment>
    <comment ref="H20" authorId="0">
      <text>
        <r>
          <rPr>
            <sz val="9"/>
            <rFont val="宋体"/>
            <charset val="134"/>
          </rPr>
          <t>工作服装</t>
        </r>
      </text>
    </comment>
    <comment ref="I20" authorId="0">
      <text>
        <r>
          <rPr>
            <sz val="9"/>
            <rFont val="宋体"/>
            <charset val="134"/>
          </rPr>
          <t>树立良好的政务服务形象，提升我市整体形象</t>
        </r>
      </text>
    </comment>
    <comment ref="B21" authorId="0">
      <text>
        <r>
          <rPr>
            <sz val="9"/>
            <rFont val="宋体"/>
            <charset val="134"/>
          </rPr>
          <t>R201457.147-政务中心独立楼宇物业管理经费</t>
        </r>
      </text>
    </comment>
    <comment ref="H21" authorId="0">
      <text>
        <r>
          <rPr>
            <sz val="9"/>
            <rFont val="宋体"/>
            <charset val="134"/>
          </rPr>
          <t>独立楼宇物业管理费</t>
        </r>
      </text>
    </comment>
    <comment ref="I21" authorId="0">
      <text>
        <r>
          <rPr>
            <sz val="9"/>
            <rFont val="宋体"/>
            <charset val="134"/>
          </rPr>
          <t>新政务中心楼宇物业管理经费：2436200元。①房屋租金：政务大厅4233平方，每平方租金20元／月；计102万元／年。②物业费：政务大厅4233平方，每平方1.5元，每月：6350元；计76200元／年。③水、电费：4万元／月，计48万元年。④聘用人员：保洁员6人、保安员2人、大厅引导员3人、打字复印室2人、设备维护管理员1人、水电工1人、食堂管理员5人、司机1人共21人（含现在的9个人在内），工资每人3000元／月（含五险一金），计76万元／年。⑤设施维护费：10万元／年。共：243.62万元。</t>
        </r>
      </text>
    </comment>
    <comment ref="H22" authorId="0">
      <text>
        <r>
          <rPr>
            <sz val="9"/>
            <rFont val="宋体"/>
            <charset val="134"/>
          </rPr>
          <t>独立楼宇物业管理费</t>
        </r>
      </text>
    </comment>
    <comment ref="I22" authorId="0">
      <text>
        <r>
          <rPr>
            <sz val="9"/>
            <rFont val="宋体"/>
            <charset val="134"/>
          </rPr>
          <t>完成政务中心办公场所的日常维修、维护工作</t>
        </r>
      </text>
    </comment>
    <comment ref="B23" authorId="0">
      <text>
        <r>
          <rPr>
            <sz val="9"/>
            <rFont val="宋体"/>
            <charset val="134"/>
          </rPr>
          <t>T202142.147-基层标准化建设等费用</t>
        </r>
      </text>
    </comment>
    <comment ref="H23" authorId="0">
      <text>
        <r>
          <rPr>
            <sz val="9"/>
            <rFont val="宋体"/>
            <charset val="134"/>
          </rPr>
          <t>市、镇、村三级政务体系正常运行</t>
        </r>
      </text>
    </comment>
    <comment ref="I23" authorId="0">
      <text>
        <r>
          <rPr>
            <sz val="9"/>
            <rFont val="宋体"/>
            <charset val="134"/>
          </rPr>
          <t>市、镇、村三级政务体系正常运行</t>
        </r>
      </text>
    </comment>
    <comment ref="H24" authorId="0">
      <text>
        <r>
          <rPr>
            <sz val="9"/>
            <rFont val="宋体"/>
            <charset val="134"/>
          </rPr>
          <t>市、镇、村三级政务体系正常运行</t>
        </r>
      </text>
    </comment>
    <comment ref="I24" authorId="0">
      <text>
        <r>
          <rPr>
            <sz val="9"/>
            <rFont val="宋体"/>
            <charset val="134"/>
          </rPr>
          <t>市、镇、村三级政务体系正常运行</t>
        </r>
      </text>
    </comment>
    <comment ref="A25" authorId="0">
      <text>
        <r>
          <rPr>
            <sz val="9"/>
            <rFont val="宋体"/>
            <charset val="134"/>
          </rPr>
          <t>10-交易服务</t>
        </r>
      </text>
    </comment>
    <comment ref="B27" authorId="0">
      <text>
        <r>
          <rPr>
            <sz val="9"/>
            <rFont val="宋体"/>
            <charset val="134"/>
          </rPr>
          <t>T202078.147-专家评标费</t>
        </r>
      </text>
    </comment>
    <comment ref="H27" authorId="0">
      <text>
        <r>
          <rPr>
            <sz val="9"/>
            <rFont val="宋体"/>
            <charset val="134"/>
          </rPr>
          <t>印刷办事指南</t>
        </r>
      </text>
    </comment>
    <comment ref="I27" authorId="0">
      <text>
        <r>
          <rPr>
            <sz val="9"/>
            <rFont val="宋体"/>
            <charset val="134"/>
          </rPr>
          <t>为群众提供优质服务</t>
        </r>
      </text>
    </comment>
    <comment ref="H28" authorId="0">
      <text>
        <r>
          <rPr>
            <sz val="9"/>
            <rFont val="宋体"/>
            <charset val="134"/>
          </rPr>
          <t>专家评标费用</t>
        </r>
      </text>
    </comment>
    <comment ref="I28" authorId="0">
      <text>
        <r>
          <rPr>
            <sz val="9"/>
            <rFont val="宋体"/>
            <charset val="134"/>
          </rPr>
          <t>保证评标专家的评标工作正常进行</t>
        </r>
      </text>
    </comment>
    <comment ref="H29" authorId="0">
      <text>
        <r>
          <rPr>
            <sz val="9"/>
            <rFont val="宋体"/>
            <charset val="134"/>
          </rPr>
          <t>印刷办事指南</t>
        </r>
      </text>
    </comment>
    <comment ref="I29" authorId="0">
      <text>
        <r>
          <rPr>
            <sz val="9"/>
            <rFont val="宋体"/>
            <charset val="134"/>
          </rPr>
          <t>为群众提供优质服务</t>
        </r>
      </text>
    </comment>
    <comment ref="H30" authorId="0">
      <text>
        <r>
          <rPr>
            <sz val="9"/>
            <rFont val="宋体"/>
            <charset val="134"/>
          </rPr>
          <t>专家评标费用</t>
        </r>
      </text>
    </comment>
    <comment ref="I30" authorId="0">
      <text>
        <r>
          <rPr>
            <sz val="9"/>
            <rFont val="宋体"/>
            <charset val="134"/>
          </rPr>
          <t>保证评标专家的评标工作正常进行</t>
        </r>
      </text>
    </comment>
    <comment ref="B31" authorId="0">
      <text>
        <r>
          <rPr>
            <sz val="9"/>
            <rFont val="宋体"/>
            <charset val="134"/>
          </rPr>
          <t>T202143.147-固定资产出租收入</t>
        </r>
      </text>
    </comment>
    <comment ref="H31" authorId="0">
      <text>
        <r>
          <rPr>
            <sz val="9"/>
            <rFont val="宋体"/>
            <charset val="134"/>
          </rPr>
          <t>市公共资源交易中心固定资产出租收入</t>
        </r>
      </text>
    </comment>
    <comment ref="I31" authorId="0">
      <text>
        <r>
          <rPr>
            <sz val="9"/>
            <rFont val="宋体"/>
            <charset val="134"/>
          </rPr>
          <t>市公共资源交易中心固定资产出租收入</t>
        </r>
      </text>
    </comment>
    <comment ref="H32" authorId="0">
      <text>
        <r>
          <rPr>
            <sz val="9"/>
            <rFont val="宋体"/>
            <charset val="134"/>
          </rPr>
          <t>市公共资源交易中心固定资产出租收入</t>
        </r>
      </text>
    </comment>
    <comment ref="I32" authorId="0">
      <text>
        <r>
          <rPr>
            <sz val="9"/>
            <rFont val="宋体"/>
            <charset val="134"/>
          </rPr>
          <t>市公共资源交易中心固定资产出租收入</t>
        </r>
      </text>
    </comment>
    <comment ref="A33" authorId="0">
      <text>
        <r>
          <rPr>
            <sz val="9"/>
            <rFont val="宋体"/>
            <charset val="134"/>
          </rPr>
          <t>11-综合服务</t>
        </r>
      </text>
    </comment>
    <comment ref="B35" authorId="0">
      <text>
        <r>
          <rPr>
            <sz val="9"/>
            <rFont val="宋体"/>
            <charset val="134"/>
          </rPr>
          <t>T202076.147-综合办公经费</t>
        </r>
      </text>
    </comment>
    <comment ref="H35" authorId="0">
      <text>
        <r>
          <rPr>
            <sz val="9"/>
            <rFont val="宋体"/>
            <charset val="134"/>
          </rPr>
          <t>综合业务费用</t>
        </r>
      </text>
    </comment>
    <comment ref="I35" authorId="0">
      <text>
        <r>
          <rPr>
            <sz val="9"/>
            <rFont val="宋体"/>
            <charset val="134"/>
          </rPr>
          <t>保障交易中心的正常运转</t>
        </r>
      </text>
    </comment>
    <comment ref="H36" authorId="0">
      <text>
        <r>
          <rPr>
            <sz val="9"/>
            <rFont val="宋体"/>
            <charset val="134"/>
          </rPr>
          <t>正常工作运行</t>
        </r>
      </text>
    </comment>
    <comment ref="I36" authorId="0">
      <text>
        <r>
          <rPr>
            <sz val="9"/>
            <rFont val="宋体"/>
            <charset val="134"/>
          </rPr>
          <t>保障政府投资建设项目、受理政府采购项目、受理国有资产交易项目，集中开展公共资源交易活动，规范交易行为，实施有效监管。</t>
        </r>
      </text>
    </comment>
    <comment ref="B37" authorId="0">
      <text>
        <r>
          <rPr>
            <sz val="9"/>
            <rFont val="宋体"/>
            <charset val="134"/>
          </rPr>
          <t>T202077.147-物业费及保安保洁费用</t>
        </r>
      </text>
    </comment>
    <comment ref="H37" authorId="0">
      <text>
        <r>
          <rPr>
            <sz val="9"/>
            <rFont val="宋体"/>
            <charset val="134"/>
          </rPr>
          <t>办公区域安全维护</t>
        </r>
      </text>
    </comment>
    <comment ref="I37" authorId="0">
      <text>
        <r>
          <rPr>
            <sz val="9"/>
            <rFont val="宋体"/>
            <charset val="134"/>
          </rPr>
          <t>办公区域及办公区的安全维护</t>
        </r>
      </text>
    </comment>
    <comment ref="H38" authorId="0">
      <text>
        <r>
          <rPr>
            <sz val="9"/>
            <rFont val="宋体"/>
            <charset val="134"/>
          </rPr>
          <t>办公区域环境卫生维护</t>
        </r>
      </text>
    </comment>
    <comment ref="I38" authorId="0">
      <text>
        <r>
          <rPr>
            <sz val="9"/>
            <rFont val="宋体"/>
            <charset val="134"/>
          </rPr>
          <t>办公区域周边及办公区卫生维护</t>
        </r>
      </text>
    </comment>
    <comment ref="H39" authorId="0">
      <text>
        <r>
          <rPr>
            <sz val="9"/>
            <rFont val="宋体"/>
            <charset val="134"/>
          </rPr>
          <t>办公区域安全维护</t>
        </r>
      </text>
    </comment>
    <comment ref="I39" authorId="0">
      <text>
        <r>
          <rPr>
            <sz val="9"/>
            <rFont val="宋体"/>
            <charset val="134"/>
          </rPr>
          <t>办公区域及办公区安全维护</t>
        </r>
      </text>
    </comment>
    <comment ref="H40" authorId="0">
      <text>
        <r>
          <rPr>
            <sz val="9"/>
            <rFont val="宋体"/>
            <charset val="134"/>
          </rPr>
          <t>办公区域环境卫生维护</t>
        </r>
      </text>
    </comment>
    <comment ref="I40" authorId="0">
      <text>
        <r>
          <rPr>
            <sz val="9"/>
            <rFont val="宋体"/>
            <charset val="134"/>
          </rPr>
          <t>办公区域周边及办公区卫生维护</t>
        </r>
      </text>
    </comment>
    <comment ref="B42" authorId="0">
      <text>
        <r>
          <rPr>
            <sz val="9"/>
            <rFont val="宋体"/>
            <charset val="134"/>
          </rPr>
          <t>T203234.147-市政务中心工会经费</t>
        </r>
      </text>
    </comment>
    <comment ref="H42" authorId="0">
      <text>
        <r>
          <rPr>
            <sz val="9"/>
            <rFont val="宋体"/>
            <charset val="134"/>
          </rPr>
          <t>开展工会活动</t>
        </r>
      </text>
    </comment>
    <comment ref="I42" authorId="0">
      <text>
        <r>
          <rPr>
            <sz val="9"/>
            <rFont val="宋体"/>
            <charset val="134"/>
          </rPr>
          <t>开展好工会活动</t>
        </r>
      </text>
    </comment>
    <comment ref="H43" authorId="0">
      <text>
        <r>
          <rPr>
            <sz val="9"/>
            <rFont val="宋体"/>
            <charset val="134"/>
          </rPr>
          <t>做好工会服务工作，凸显组织的关心、关怀、关爱，激发和调动工作人员积极性。</t>
        </r>
      </text>
    </comment>
    <comment ref="I43" authorId="0">
      <text>
        <r>
          <rPr>
            <sz val="9"/>
            <rFont val="宋体"/>
            <charset val="134"/>
          </rPr>
          <t>做好工会服务工作，凸显组织的关心、关怀、关爱，激发和调动工作人员积极性。</t>
        </r>
      </text>
    </comment>
  </commentList>
</comments>
</file>

<file path=xl/sharedStrings.xml><?xml version="1.0" encoding="utf-8"?>
<sst xmlns="http://schemas.openxmlformats.org/spreadsheetml/2006/main" count="181">
  <si>
    <t>附表1</t>
  </si>
  <si>
    <t>财政拨款收支总表</t>
  </si>
  <si>
    <t>部门：儋州市人民政府政务服务中心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</si>
  <si>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</si>
  <si>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</si>
  <si>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</si>
  <si>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</si>
  <si>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</si>
  <si>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</si>
  <si>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</si>
  <si>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</si>
  <si>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</si>
  <si>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</si>
  <si>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</si>
  <si>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</si>
  <si>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</si>
  <si>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</si>
  <si>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</si>
  <si>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</si>
  <si>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</si>
  <si>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</si>
  <si>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</si>
  <si>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</si>
  <si>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</si>
  <si>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</si>
  <si>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</si>
  <si>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</si>
  <si>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</si>
  <si>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</si>
  <si>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</si>
  <si>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</si>
  <si>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</si>
  <si>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</si>
  <si>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</si>
  <si>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</si>
  <si>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</si>
  <si>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</si>
  <si>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</si>
  <si>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</si>
  <si>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</si>
  <si>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</si>
  <si>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</si>
  <si>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</si>
  <si>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</si>
  <si>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</si>
  <si>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</si>
  <si>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</si>
  <si>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</si>
  <si>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</si>
  <si>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</si>
  <si>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</si>
  <si>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机关服务</t>
  </si>
  <si>
    <t>事业运行（政府办公厅）</t>
  </si>
  <si>
    <t>其他政府办公厅(室)及相关机构事务支出</t>
  </si>
  <si>
    <t>培训支出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</si>
  <si>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</si>
  <si>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</si>
  <si>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</si>
  <si>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</si>
  <si>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</si>
  <si>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</si>
  <si>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</si>
  <si>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</si>
  <si>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</si>
  <si>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</si>
  <si>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</si>
  <si>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</si>
  <si>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</si>
  <si>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</si>
  <si>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</si>
  <si>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</si>
  <si>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</si>
  <si>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</si>
  <si>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</si>
  <si>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</si>
  <si>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</si>
  <si>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</si>
  <si>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</si>
  <si>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</si>
  <si>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</si>
  <si>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</si>
  <si>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</si>
  <si>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</si>
  <si>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</si>
  <si>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</si>
  <si>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</si>
  <si>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</si>
  <si>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</si>
  <si>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</si>
  <si>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</si>
  <si>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</si>
  <si>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</si>
  <si>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</si>
  <si>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</si>
  <si>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</si>
  <si>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</si>
  <si>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</si>
  <si>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</si>
  <si>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</si>
  <si>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</si>
  <si>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</si>
  <si>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</si>
  <si>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</si>
  <si>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</si>
  <si>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</si>
  <si>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</si>
  <si>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儋州市人民政府政务服务中心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</si>
  <si>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</si>
  <si>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</si>
  <si>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</si>
  <si>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</si>
  <si>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</si>
  <si>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</si>
  <si>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</si>
  <si>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</si>
  <si>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</si>
  <si>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</si>
  <si>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</si>
  <si>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</si>
  <si>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</si>
  <si>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</si>
  <si>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</si>
  <si>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147-儋州市人民政府政务服务中心</t>
  </si>
  <si>
    <t xml:space="preserve">   06-其他政务服务</t>
  </si>
  <si>
    <t xml:space="preserve">       01-综合服务</t>
  </si>
  <si>
    <t xml:space="preserve"> T202140.147-儋州鼎尚互联网城政务分中心运行费</t>
  </si>
  <si>
    <t xml:space="preserve"> 147001-儋州市人民政府政务服务中心本级</t>
  </si>
  <si>
    <t>产出指标</t>
  </si>
  <si>
    <t xml:space="preserve"> 儋州鼎尚互联网城政务分中心运行费</t>
  </si>
  <si>
    <t xml:space="preserve"> 儋州鼎尚互联网城政务中心运行</t>
  </si>
  <si>
    <t>成效指标</t>
  </si>
  <si>
    <t xml:space="preserve"> 儋州鼎尚互联网城政务中心正常运行</t>
  </si>
  <si>
    <t xml:space="preserve"> T203053.147-12345政府服务热线管理费用</t>
  </si>
  <si>
    <t xml:space="preserve"> 儋州市12345热线平台话务人员成本和平台每年固定投入费用</t>
  </si>
  <si>
    <t xml:space="preserve"> 儋州市12345热线平台话务人员成本和平台每年固定投入费用，每年208万元</t>
  </si>
  <si>
    <t xml:space="preserve"> 完成率100% </t>
  </si>
  <si>
    <t xml:space="preserve">   07-政务服务</t>
  </si>
  <si>
    <t xml:space="preserve">       04-政务大厅运行保障</t>
  </si>
  <si>
    <t xml:space="preserve"> R201362.147-网络光纤租金</t>
  </si>
  <si>
    <t xml:space="preserve"> 网络租金费用</t>
  </si>
  <si>
    <t xml:space="preserve"> 进入大厅42家单位窗口的光纤网的连接费用10万元。（按每个窗口420元/月X12个月计）</t>
  </si>
  <si>
    <t xml:space="preserve"> 实现网络化办公，提高工作效率</t>
  </si>
  <si>
    <t xml:space="preserve">   08-政务管理</t>
  </si>
  <si>
    <t xml:space="preserve">       02-行政审批制度管理</t>
  </si>
  <si>
    <t xml:space="preserve"> R201361.147-工作服装等经费</t>
  </si>
  <si>
    <t xml:space="preserve"> 工作服装</t>
  </si>
  <si>
    <t xml:space="preserve"> 120名工作人员制作夏装2套，冬装1套</t>
  </si>
  <si>
    <t xml:space="preserve"> 树立良好的政务服务形象，提升我市整体形象</t>
  </si>
  <si>
    <t xml:space="preserve"> R201457.147-政务中心独立楼宇物业管理经费</t>
  </si>
  <si>
    <t xml:space="preserve"> 独立楼宇物业管理费</t>
  </si>
  <si>
    <t xml:space="preserve"> 新政务中心楼宇物业管理经费：2436200元。①房屋租金：政务大厅4233平方，每平方租金20元／月；计102万元／年。②物业费：政务大厅4233平方，每平方1.5元，每月：6350元；计76200元／年。③水、电费：4万元／月，计48万元年。④聘用人员：保洁员6人、保安员2人、大厅引导员3人、打字复印室2人、设备维护管理员1人、水电工1人、食堂管理员5人、司机1人共21人（含现在的9个人在内），工资每人3000元／月（含五险一金），计76万元／年。⑤设施维护费：10万元／年。共：243.62万元。</t>
  </si>
  <si>
    <t xml:space="preserve"> 完成政务中心办公场所的日常维修、维护工作</t>
  </si>
  <si>
    <t xml:space="preserve"> T202142.147-基层标准化建设等费用</t>
  </si>
  <si>
    <t xml:space="preserve"> 市、镇、村三级政务体系正常运行</t>
  </si>
  <si>
    <t xml:space="preserve">   10-交易服务</t>
  </si>
  <si>
    <t xml:space="preserve">       02-招投标服务</t>
  </si>
  <si>
    <t xml:space="preserve"> T202078.147-专家评标费</t>
  </si>
  <si>
    <t xml:space="preserve"> 147002-儋州市公共资源交易服务中心</t>
  </si>
  <si>
    <t xml:space="preserve"> 印刷办事指南</t>
  </si>
  <si>
    <t xml:space="preserve"> 为群众提供优质服务</t>
  </si>
  <si>
    <t xml:space="preserve"> 专家评标费用</t>
  </si>
  <si>
    <t xml:space="preserve"> 保证评标专家的评标工作正常进行</t>
  </si>
  <si>
    <t xml:space="preserve"> T202143.147-固定资产出租收入</t>
  </si>
  <si>
    <t xml:space="preserve"> 市公共资源交易中心固定资产出租收入</t>
  </si>
  <si>
    <t xml:space="preserve">   11-综合服务</t>
  </si>
  <si>
    <t xml:space="preserve"> T202076.147-综合办公经费</t>
  </si>
  <si>
    <t xml:space="preserve"> 综合业务费用</t>
  </si>
  <si>
    <t xml:space="preserve"> 保障交易中心的正常运转</t>
  </si>
  <si>
    <t xml:space="preserve"> 正常工作运行</t>
  </si>
  <si>
    <t xml:space="preserve"> 保障政府投资建设项目、受理政府采购项目、受理国有资产交易项目，集中开展公共资源交易活动，规范交易行为，实施有效监管。</t>
  </si>
  <si>
    <t xml:space="preserve"> T202077.147-物业费及保安保洁费用</t>
  </si>
  <si>
    <t xml:space="preserve"> 办公区域安全维护</t>
  </si>
  <si>
    <t xml:space="preserve"> 办公区域及办公区的安全维护</t>
  </si>
  <si>
    <t xml:space="preserve"> 办公区域环境卫生维护</t>
  </si>
  <si>
    <t xml:space="preserve"> 办公区域周边及办公区卫生维护</t>
  </si>
  <si>
    <t xml:space="preserve"> 办公区域及办公区安全维护</t>
  </si>
  <si>
    <t xml:space="preserve">       02-其他综合服务</t>
  </si>
  <si>
    <t xml:space="preserve"> T203234.147-市政务中心工会经费</t>
  </si>
  <si>
    <t xml:space="preserve"> 开展工会活动</t>
  </si>
  <si>
    <t xml:space="preserve"> 开展好工会活动</t>
  </si>
  <si>
    <t xml:space="preserve"> 做好工会服务工作，凸显组织的关心、关怀、关爱，激发和调动工作人员积极性。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</si>
</sst>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1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24" fillId="22" borderId="16" applyNumberFormat="0" applyAlignment="0" applyProtection="0">
      <alignment vertical="center"/>
    </xf>
    <xf numFmtId="0" fontId="18" fillId="16" borderId="1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D25" sqref="D25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25" t="s">
        <v>2</v>
      </c>
      <c r="B3" s="24"/>
      <c r="C3" s="24"/>
      <c r="D3" s="24"/>
      <c r="E3" s="24"/>
      <c r="F3" s="38" t="s">
        <v>3</v>
      </c>
    </row>
    <row r="4" customHeight="1" spans="1:6">
      <c r="A4" s="30" t="s">
        <v>4</v>
      </c>
      <c r="B4" s="30"/>
      <c r="C4" s="30" t="s">
        <v>5</v>
      </c>
      <c r="D4" s="30"/>
      <c r="E4" s="30"/>
      <c r="F4" s="30"/>
    </row>
    <row r="5" customHeight="1" spans="1:6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customHeight="1" spans="1:6">
      <c r="A6" s="32" t="s">
        <v>11</v>
      </c>
      <c r="B6" s="79">
        <v>10564820.5</v>
      </c>
      <c r="C6" s="50" t="s">
        <v>12</v>
      </c>
      <c r="D6" s="32">
        <f>E6+F6</f>
        <v>9635778.3</v>
      </c>
      <c r="E6" s="32">
        <v>9635778.3</v>
      </c>
      <c r="F6" s="32"/>
    </row>
    <row r="7" customHeight="1" spans="1:6">
      <c r="A7" s="32" t="s">
        <v>13</v>
      </c>
      <c r="B7" s="79"/>
      <c r="C7" s="50" t="s">
        <v>14</v>
      </c>
      <c r="D7" s="32">
        <f t="shared" ref="D7:D32" si="0">E7+F7</f>
        <v>0</v>
      </c>
      <c r="E7" s="32"/>
      <c r="F7" s="32"/>
    </row>
    <row r="8" customHeight="1" spans="1:6">
      <c r="A8" s="32"/>
      <c r="B8" s="32"/>
      <c r="C8" s="50" t="s">
        <v>15</v>
      </c>
      <c r="D8" s="32">
        <f t="shared" si="0"/>
        <v>0</v>
      </c>
      <c r="E8" s="32"/>
      <c r="F8" s="32"/>
    </row>
    <row r="9" customHeight="1" spans="1:6">
      <c r="A9" s="32"/>
      <c r="B9" s="32"/>
      <c r="C9" s="50" t="s">
        <v>16</v>
      </c>
      <c r="D9" s="32">
        <f t="shared" si="0"/>
        <v>0</v>
      </c>
      <c r="E9" s="32"/>
      <c r="F9" s="32"/>
    </row>
    <row r="10" customHeight="1" spans="1:6">
      <c r="A10" s="32"/>
      <c r="B10" s="32"/>
      <c r="C10" s="50" t="s">
        <v>17</v>
      </c>
      <c r="D10" s="32">
        <f t="shared" si="0"/>
        <v>150000</v>
      </c>
      <c r="E10" s="32">
        <v>150000</v>
      </c>
      <c r="F10" s="32"/>
    </row>
    <row r="11" customHeight="1" spans="1:6">
      <c r="A11" s="32"/>
      <c r="B11" s="32"/>
      <c r="C11" s="50" t="s">
        <v>18</v>
      </c>
      <c r="D11" s="32">
        <f t="shared" si="0"/>
        <v>0</v>
      </c>
      <c r="E11" s="32"/>
      <c r="F11" s="32"/>
    </row>
    <row r="12" customHeight="1" spans="1:6">
      <c r="A12" s="32"/>
      <c r="B12" s="32"/>
      <c r="C12" s="50" t="s">
        <v>19</v>
      </c>
      <c r="D12" s="32">
        <f t="shared" si="0"/>
        <v>0</v>
      </c>
      <c r="E12" s="32"/>
      <c r="F12" s="32"/>
    </row>
    <row r="13" customHeight="1" spans="1:6">
      <c r="A13" s="32"/>
      <c r="B13" s="32"/>
      <c r="C13" s="50" t="s">
        <v>20</v>
      </c>
      <c r="D13" s="32">
        <f t="shared" si="0"/>
        <v>350480</v>
      </c>
      <c r="E13" s="32">
        <v>350480</v>
      </c>
      <c r="F13" s="32"/>
    </row>
    <row r="14" customHeight="1" spans="1:6">
      <c r="A14" s="32"/>
      <c r="B14" s="32"/>
      <c r="C14" s="50" t="s">
        <v>21</v>
      </c>
      <c r="D14" s="32">
        <f t="shared" si="0"/>
        <v>0</v>
      </c>
      <c r="E14" s="32"/>
      <c r="F14" s="32"/>
    </row>
    <row r="15" ht="31" customHeight="1" spans="1:6">
      <c r="A15" s="32"/>
      <c r="B15" s="32"/>
      <c r="C15" s="51" t="s">
        <v>22</v>
      </c>
      <c r="D15" s="32">
        <f t="shared" si="0"/>
        <v>211130.9</v>
      </c>
      <c r="E15" s="32">
        <v>211130.9</v>
      </c>
      <c r="F15" s="32"/>
    </row>
    <row r="16" customHeight="1" spans="1:6">
      <c r="A16" s="32"/>
      <c r="B16" s="32"/>
      <c r="C16" s="50" t="s">
        <v>23</v>
      </c>
      <c r="D16" s="32">
        <f t="shared" si="0"/>
        <v>0</v>
      </c>
      <c r="E16" s="32"/>
      <c r="F16" s="32"/>
    </row>
    <row r="17" customHeight="1" spans="1:6">
      <c r="A17" s="32"/>
      <c r="B17" s="32"/>
      <c r="C17" s="50" t="s">
        <v>24</v>
      </c>
      <c r="D17" s="32">
        <f t="shared" si="0"/>
        <v>0</v>
      </c>
      <c r="E17" s="32"/>
      <c r="F17" s="32"/>
    </row>
    <row r="18" customHeight="1" spans="1:6">
      <c r="A18" s="32"/>
      <c r="B18" s="32"/>
      <c r="C18" s="50" t="s">
        <v>25</v>
      </c>
      <c r="D18" s="32">
        <f t="shared" si="0"/>
        <v>0</v>
      </c>
      <c r="E18" s="32"/>
      <c r="F18" s="32"/>
    </row>
    <row r="19" customHeight="1" spans="1:6">
      <c r="A19" s="32"/>
      <c r="B19" s="32"/>
      <c r="C19" s="50" t="s">
        <v>26</v>
      </c>
      <c r="D19" s="32">
        <f t="shared" si="0"/>
        <v>0</v>
      </c>
      <c r="E19" s="32"/>
      <c r="F19" s="32"/>
    </row>
    <row r="20" customHeight="1" spans="1:6">
      <c r="A20" s="32"/>
      <c r="B20" s="32"/>
      <c r="C20" s="50" t="s">
        <v>27</v>
      </c>
      <c r="D20" s="32">
        <f t="shared" si="0"/>
        <v>0</v>
      </c>
      <c r="E20" s="32"/>
      <c r="F20" s="32"/>
    </row>
    <row r="21" customHeight="1" spans="1:6">
      <c r="A21" s="32"/>
      <c r="B21" s="32"/>
      <c r="C21" s="50" t="s">
        <v>28</v>
      </c>
      <c r="D21" s="32">
        <f t="shared" si="0"/>
        <v>0</v>
      </c>
      <c r="E21" s="32"/>
      <c r="F21" s="32"/>
    </row>
    <row r="22" customHeight="1" spans="1:6">
      <c r="A22" s="32"/>
      <c r="B22" s="32"/>
      <c r="C22" s="50" t="s">
        <v>29</v>
      </c>
      <c r="D22" s="32">
        <f t="shared" si="0"/>
        <v>0</v>
      </c>
      <c r="E22" s="32"/>
      <c r="F22" s="32"/>
    </row>
    <row r="23" customHeight="1" spans="1:6">
      <c r="A23" s="32"/>
      <c r="B23" s="32"/>
      <c r="C23" s="50" t="s">
        <v>30</v>
      </c>
      <c r="D23" s="32">
        <f t="shared" si="0"/>
        <v>0</v>
      </c>
      <c r="E23" s="32"/>
      <c r="F23" s="32"/>
    </row>
    <row r="24" customHeight="1" spans="1:6">
      <c r="A24" s="32"/>
      <c r="B24" s="32"/>
      <c r="C24" s="50" t="s">
        <v>31</v>
      </c>
      <c r="D24" s="32">
        <f t="shared" si="0"/>
        <v>0</v>
      </c>
      <c r="E24" s="32"/>
      <c r="F24" s="32"/>
    </row>
    <row r="25" customHeight="1" spans="1:6">
      <c r="A25" s="32"/>
      <c r="B25" s="32"/>
      <c r="C25" s="50" t="s">
        <v>32</v>
      </c>
      <c r="D25" s="32">
        <f t="shared" si="0"/>
        <v>217431.3</v>
      </c>
      <c r="E25" s="32">
        <v>217431.3</v>
      </c>
      <c r="F25" s="32"/>
    </row>
    <row r="26" customHeight="1" spans="1:6">
      <c r="A26" s="32"/>
      <c r="B26" s="32"/>
      <c r="C26" s="50" t="s">
        <v>33</v>
      </c>
      <c r="D26" s="32">
        <f t="shared" si="0"/>
        <v>0</v>
      </c>
      <c r="E26" s="32"/>
      <c r="F26" s="32"/>
    </row>
    <row r="27" customHeight="1" spans="1:6">
      <c r="A27" s="32"/>
      <c r="B27" s="32"/>
      <c r="C27" s="50" t="s">
        <v>34</v>
      </c>
      <c r="D27" s="32">
        <f t="shared" si="0"/>
        <v>0</v>
      </c>
      <c r="E27" s="32"/>
      <c r="F27" s="32"/>
    </row>
    <row r="28" customHeight="1" spans="1:6">
      <c r="A28" s="32"/>
      <c r="B28" s="32"/>
      <c r="C28" s="50" t="s">
        <v>35</v>
      </c>
      <c r="D28" s="32">
        <f t="shared" si="0"/>
        <v>0</v>
      </c>
      <c r="E28" s="32"/>
      <c r="F28" s="32"/>
    </row>
    <row r="29" customHeight="1" spans="1:6">
      <c r="A29" s="32"/>
      <c r="B29" s="32"/>
      <c r="C29" s="50" t="s">
        <v>36</v>
      </c>
      <c r="D29" s="32">
        <f t="shared" si="0"/>
        <v>0</v>
      </c>
      <c r="E29" s="32"/>
      <c r="F29" s="32"/>
    </row>
    <row r="30" customHeight="1" spans="1:6">
      <c r="A30" s="32"/>
      <c r="B30" s="32"/>
      <c r="C30" s="50" t="s">
        <v>37</v>
      </c>
      <c r="D30" s="32">
        <f t="shared" si="0"/>
        <v>0</v>
      </c>
      <c r="E30" s="32"/>
      <c r="F30" s="32"/>
    </row>
    <row r="31" customHeight="1" spans="1:6">
      <c r="A31" s="32"/>
      <c r="B31" s="32"/>
      <c r="C31" s="50" t="s">
        <v>38</v>
      </c>
      <c r="D31" s="32">
        <f t="shared" si="0"/>
        <v>0</v>
      </c>
      <c r="E31" s="32"/>
      <c r="F31" s="32"/>
    </row>
    <row r="32" customHeight="1" spans="1:6">
      <c r="A32" s="32"/>
      <c r="B32" s="32"/>
      <c r="C32" s="50" t="s">
        <v>39</v>
      </c>
      <c r="D32" s="32">
        <f t="shared" si="0"/>
        <v>0</v>
      </c>
      <c r="E32" s="32"/>
      <c r="F32" s="32"/>
    </row>
    <row r="33" customHeight="1" spans="1:6">
      <c r="A33" s="32" t="s">
        <v>40</v>
      </c>
      <c r="B33" s="32">
        <f>B6+B7</f>
        <v>10564820.5</v>
      </c>
      <c r="C33" s="80" t="s">
        <v>41</v>
      </c>
      <c r="D33" s="32">
        <f>SUM(D6:D32)</f>
        <v>10564820.5</v>
      </c>
      <c r="E33" s="32">
        <f>SUM(E6:E32)</f>
        <v>10564820.5</v>
      </c>
      <c r="F33" s="32">
        <f t="shared" ref="D33:F33" si="1">SUM(F6:F32)</f>
        <v>0</v>
      </c>
    </row>
    <row r="34" s="65" customFormat="1" ht="33" customHeight="1" spans="1:6">
      <c r="A34" s="81"/>
      <c r="B34" s="81"/>
      <c r="C34" s="81"/>
      <c r="D34" s="81"/>
      <c r="E34" s="81"/>
      <c r="F34" s="81"/>
    </row>
    <row r="35" s="65" customFormat="1" ht="33.75" customHeight="1" spans="1:6">
      <c r="A35" s="82"/>
      <c r="B35" s="82"/>
      <c r="C35" s="82"/>
      <c r="D35" s="82"/>
      <c r="E35" s="82"/>
      <c r="F35" s="82"/>
    </row>
    <row r="36" s="65" customFormat="1" ht="33.75" customHeight="1" spans="1:6">
      <c r="A36" s="82"/>
      <c r="B36" s="82"/>
      <c r="C36" s="82"/>
      <c r="D36" s="82"/>
      <c r="E36" s="82"/>
      <c r="F36" s="82"/>
    </row>
    <row r="37" s="65" customFormat="1" ht="33.75" customHeight="1" spans="1:6">
      <c r="A37" s="78"/>
      <c r="B37" s="78"/>
      <c r="C37" s="78"/>
      <c r="D37" s="78"/>
      <c r="E37" s="78"/>
      <c r="F37" s="78"/>
    </row>
    <row r="38" ht="26.25" customHeight="1" spans="1:6">
      <c r="A38" s="55"/>
      <c r="B38" s="55"/>
      <c r="C38" s="55"/>
      <c r="D38" s="55"/>
      <c r="E38" s="55"/>
      <c r="F38" s="55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B6" sqref="B6"/>
    </sheetView>
  </sheetViews>
  <sheetFormatPr defaultColWidth="15.625" defaultRowHeight="24.95" customHeight="1" outlineLevelCol="4"/>
  <cols>
    <col min="1" max="1" width="19.875" style="55" customWidth="1"/>
    <col min="2" max="2" width="33" customWidth="1"/>
  </cols>
  <sheetData>
    <row r="1" customHeight="1" spans="1:1">
      <c r="A1" t="s">
        <v>42</v>
      </c>
    </row>
    <row r="2" customHeight="1" spans="1:5">
      <c r="A2" s="24" t="s">
        <v>43</v>
      </c>
      <c r="B2" s="24"/>
      <c r="C2" s="24"/>
      <c r="D2" s="24"/>
      <c r="E2" s="24"/>
    </row>
    <row r="3" customHeight="1" spans="1:5">
      <c r="A3" s="25" t="s">
        <v>2</v>
      </c>
      <c r="B3" s="24"/>
      <c r="C3" s="24"/>
      <c r="D3" s="24"/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4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31">
        <v>2010303</v>
      </c>
      <c r="B6" s="32" t="s">
        <v>51</v>
      </c>
      <c r="C6" s="32">
        <f>SUM(D6:E6)</f>
        <v>7766790.2</v>
      </c>
      <c r="D6" s="32">
        <v>841590.2</v>
      </c>
      <c r="E6" s="32">
        <v>6925200</v>
      </c>
    </row>
    <row r="7" customHeight="1" spans="1:5">
      <c r="A7" s="31">
        <v>2010350</v>
      </c>
      <c r="B7" s="32" t="s">
        <v>52</v>
      </c>
      <c r="C7" s="32">
        <f>SUM(D7:E7)</f>
        <v>1398988.1</v>
      </c>
      <c r="D7" s="32">
        <v>1398988.1</v>
      </c>
      <c r="E7" s="32"/>
    </row>
    <row r="8" customHeight="1" spans="1:5">
      <c r="A8" s="31">
        <v>2010399</v>
      </c>
      <c r="B8" s="32" t="s">
        <v>53</v>
      </c>
      <c r="C8" s="32">
        <f t="shared" ref="C6:C21" si="0">SUM(D8:E8)</f>
        <v>470000</v>
      </c>
      <c r="D8" s="32"/>
      <c r="E8" s="32">
        <v>470000</v>
      </c>
    </row>
    <row r="9" customHeight="1" spans="1:5">
      <c r="A9" s="31">
        <v>2050803</v>
      </c>
      <c r="B9" s="32" t="s">
        <v>54</v>
      </c>
      <c r="C9" s="32">
        <f t="shared" si="0"/>
        <v>150000</v>
      </c>
      <c r="D9" s="32"/>
      <c r="E9" s="32">
        <v>150000</v>
      </c>
    </row>
    <row r="10" customHeight="1" spans="1:5">
      <c r="A10" s="31">
        <v>2080505</v>
      </c>
      <c r="B10" s="32" t="s">
        <v>55</v>
      </c>
      <c r="C10" s="32">
        <f t="shared" si="0"/>
        <v>350480</v>
      </c>
      <c r="D10" s="32">
        <v>350480</v>
      </c>
      <c r="E10" s="32"/>
    </row>
    <row r="11" customHeight="1" spans="1:5">
      <c r="A11" s="31">
        <v>2101101</v>
      </c>
      <c r="B11" s="32" t="s">
        <v>56</v>
      </c>
      <c r="C11" s="32">
        <f t="shared" si="0"/>
        <v>29938.1</v>
      </c>
      <c r="D11" s="32">
        <v>29938.1</v>
      </c>
      <c r="E11" s="32"/>
    </row>
    <row r="12" customHeight="1" spans="1:5">
      <c r="A12" s="31">
        <v>2101103</v>
      </c>
      <c r="B12" s="32" t="s">
        <v>57</v>
      </c>
      <c r="C12" s="32">
        <f t="shared" si="0"/>
        <v>181192.8</v>
      </c>
      <c r="D12" s="32">
        <v>181192.8</v>
      </c>
      <c r="E12" s="32"/>
    </row>
    <row r="13" customHeight="1" spans="1:5">
      <c r="A13" s="31">
        <v>2210201</v>
      </c>
      <c r="B13" s="32" t="s">
        <v>58</v>
      </c>
      <c r="C13" s="32">
        <f t="shared" si="0"/>
        <v>217431.3</v>
      </c>
      <c r="D13" s="32">
        <v>217431.3</v>
      </c>
      <c r="E13" s="32"/>
    </row>
    <row r="14" customHeight="1" spans="1:5">
      <c r="A14" s="31"/>
      <c r="B14" s="32"/>
      <c r="C14" s="32">
        <f t="shared" si="0"/>
        <v>0</v>
      </c>
      <c r="D14" s="32"/>
      <c r="E14" s="32"/>
    </row>
    <row r="15" customHeight="1" spans="1:5">
      <c r="A15" s="30" t="s">
        <v>8</v>
      </c>
      <c r="B15" s="30"/>
      <c r="C15" s="32">
        <f t="shared" si="0"/>
        <v>10564820.5</v>
      </c>
      <c r="D15" s="32">
        <f>SUM(D6:D14)</f>
        <v>3019620.5</v>
      </c>
      <c r="E15" s="32">
        <f>SUM(E6:E14)</f>
        <v>7545200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4" workbookViewId="0">
      <selection activeCell="C15" sqref="C15"/>
    </sheetView>
  </sheetViews>
  <sheetFormatPr defaultColWidth="15.625" defaultRowHeight="24.95" customHeight="1" outlineLevelCol="4"/>
  <cols>
    <col min="1" max="1" width="18.25" style="55" customWidth="1"/>
    <col min="2" max="2" width="34.375" customWidth="1"/>
  </cols>
  <sheetData>
    <row r="1" customHeight="1" spans="1:1">
      <c r="A1" t="s">
        <v>59</v>
      </c>
    </row>
    <row r="2" customHeight="1" spans="1:5">
      <c r="A2" s="24" t="s">
        <v>60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61</v>
      </c>
      <c r="B4" s="30"/>
      <c r="C4" s="30" t="s">
        <v>62</v>
      </c>
      <c r="D4" s="30"/>
      <c r="E4" s="30"/>
    </row>
    <row r="5" s="54" customFormat="1" customHeight="1" spans="1:5">
      <c r="A5" s="30" t="s">
        <v>46</v>
      </c>
      <c r="B5" s="30" t="s">
        <v>47</v>
      </c>
      <c r="C5" s="30" t="s">
        <v>8</v>
      </c>
      <c r="D5" s="30" t="s">
        <v>63</v>
      </c>
      <c r="E5" s="30" t="s">
        <v>64</v>
      </c>
    </row>
    <row r="6" s="64" customFormat="1" ht="35" customHeight="1" spans="1:5">
      <c r="A6" s="31">
        <v>2010303</v>
      </c>
      <c r="B6" s="66" t="s">
        <v>51</v>
      </c>
      <c r="C6" s="32">
        <v>841590.2</v>
      </c>
      <c r="D6" s="32">
        <f t="shared" ref="D6:D15" si="0">C6-E6</f>
        <v>686691.8</v>
      </c>
      <c r="E6" s="32">
        <v>154898.4</v>
      </c>
    </row>
    <row r="7" ht="41" customHeight="1" spans="1:5">
      <c r="A7" s="31">
        <v>2010350</v>
      </c>
      <c r="B7" s="66" t="s">
        <v>52</v>
      </c>
      <c r="C7" s="32">
        <v>1398988.1</v>
      </c>
      <c r="D7" s="32">
        <f t="shared" si="0"/>
        <v>1229328.9</v>
      </c>
      <c r="E7" s="32">
        <v>169659.2</v>
      </c>
    </row>
    <row r="8" ht="41" customHeight="1" spans="1:5">
      <c r="A8" s="67">
        <v>2080505</v>
      </c>
      <c r="B8" s="68" t="s">
        <v>55</v>
      </c>
      <c r="C8" s="32">
        <v>350480</v>
      </c>
      <c r="D8" s="32">
        <f t="shared" si="0"/>
        <v>350480</v>
      </c>
      <c r="E8" s="69"/>
    </row>
    <row r="9" ht="34" customHeight="1" spans="1:5">
      <c r="A9" s="67">
        <v>2101101</v>
      </c>
      <c r="B9" s="68" t="s">
        <v>56</v>
      </c>
      <c r="C9" s="32">
        <v>29938.1</v>
      </c>
      <c r="D9" s="32">
        <f t="shared" si="0"/>
        <v>29938.1</v>
      </c>
      <c r="E9" s="69"/>
    </row>
    <row r="10" ht="34" customHeight="1" spans="1:5">
      <c r="A10" s="70">
        <v>2101103</v>
      </c>
      <c r="B10" s="68" t="s">
        <v>57</v>
      </c>
      <c r="C10" s="71">
        <v>181192.8</v>
      </c>
      <c r="D10" s="32">
        <f t="shared" si="0"/>
        <v>181192.8</v>
      </c>
      <c r="E10" s="69"/>
    </row>
    <row r="11" ht="44" customHeight="1" spans="1:5">
      <c r="A11" s="70">
        <v>2210201</v>
      </c>
      <c r="B11" s="72" t="s">
        <v>58</v>
      </c>
      <c r="C11" s="71">
        <v>217431.3</v>
      </c>
      <c r="D11" s="32">
        <f t="shared" si="0"/>
        <v>217431.3</v>
      </c>
      <c r="E11" s="32"/>
    </row>
    <row r="12" ht="44" customHeight="1" spans="1:5">
      <c r="A12" s="31"/>
      <c r="B12" s="72"/>
      <c r="C12" s="73"/>
      <c r="D12" s="32">
        <f t="shared" si="0"/>
        <v>0</v>
      </c>
      <c r="E12" s="41"/>
    </row>
    <row r="13" ht="44" customHeight="1" spans="1:5">
      <c r="A13" s="74"/>
      <c r="B13" s="75"/>
      <c r="C13" s="73"/>
      <c r="D13" s="32">
        <f t="shared" si="0"/>
        <v>0</v>
      </c>
      <c r="E13" s="41"/>
    </row>
    <row r="14" ht="44" customHeight="1" spans="1:5">
      <c r="A14" s="74"/>
      <c r="B14" s="75"/>
      <c r="C14" s="73"/>
      <c r="D14" s="32">
        <f t="shared" si="0"/>
        <v>0</v>
      </c>
      <c r="E14" s="41"/>
    </row>
    <row r="15" customHeight="1" spans="1:5">
      <c r="A15" s="76" t="s">
        <v>8</v>
      </c>
      <c r="B15" s="77"/>
      <c r="C15" s="41">
        <f>SUM(C6:C14)</f>
        <v>3019620.5</v>
      </c>
      <c r="D15" s="32">
        <f t="shared" si="0"/>
        <v>2695062.9</v>
      </c>
      <c r="E15" s="41">
        <f>SUM(E6:E14)</f>
        <v>324557.6</v>
      </c>
    </row>
    <row r="16" customHeight="1" spans="1:5">
      <c r="A16" s="62" t="s">
        <v>65</v>
      </c>
      <c r="B16" s="62"/>
      <c r="C16" s="62"/>
      <c r="D16" s="62"/>
      <c r="E16" s="62"/>
    </row>
    <row r="17" s="65" customFormat="1" ht="36" customHeight="1" spans="1:5">
      <c r="A17" s="78"/>
      <c r="B17" s="78"/>
      <c r="C17" s="78"/>
      <c r="D17" s="78"/>
      <c r="E17" s="78"/>
    </row>
    <row r="18" ht="27" customHeight="1" spans="1:5">
      <c r="A18" s="78"/>
      <c r="B18" s="78"/>
      <c r="C18" s="78"/>
      <c r="D18" s="78"/>
      <c r="E18" s="78"/>
    </row>
    <row r="19" ht="30.75" customHeight="1" spans="1:5">
      <c r="A19" s="78"/>
      <c r="B19" s="78"/>
      <c r="C19" s="78"/>
      <c r="D19" s="78"/>
      <c r="E19" s="78"/>
    </row>
  </sheetData>
  <mergeCells count="8">
    <mergeCell ref="A2:E2"/>
    <mergeCell ref="A4:B4"/>
    <mergeCell ref="C4:E4"/>
    <mergeCell ref="A15:B15"/>
    <mergeCell ref="A16:E16"/>
    <mergeCell ref="A17:E17"/>
    <mergeCell ref="A18:E18"/>
    <mergeCell ref="A19:E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A10" sqref="A10:L10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66</v>
      </c>
    </row>
    <row r="2" ht="34.5" customHeight="1" spans="1:12">
      <c r="A2" s="57" t="s">
        <v>67</v>
      </c>
      <c r="B2" s="57"/>
      <c r="C2" s="57"/>
      <c r="D2" s="57"/>
      <c r="E2" s="57"/>
      <c r="F2" s="57"/>
      <c r="G2" s="24"/>
      <c r="H2" s="24"/>
      <c r="I2" s="24"/>
      <c r="J2" s="24"/>
      <c r="K2" s="24"/>
      <c r="L2" s="24"/>
    </row>
    <row r="3" customHeight="1" spans="1:12">
      <c r="A3" s="25" t="s">
        <v>2</v>
      </c>
      <c r="L3" s="35" t="s">
        <v>68</v>
      </c>
    </row>
    <row r="4" ht="29.25" customHeight="1" spans="1:12">
      <c r="A4" s="58" t="s">
        <v>69</v>
      </c>
      <c r="B4" s="58"/>
      <c r="C4" s="58"/>
      <c r="D4" s="58"/>
      <c r="E4" s="58"/>
      <c r="F4" s="58"/>
      <c r="G4" s="30" t="s">
        <v>45</v>
      </c>
      <c r="H4" s="30"/>
      <c r="I4" s="30"/>
      <c r="J4" s="30"/>
      <c r="K4" s="30"/>
      <c r="L4" s="30"/>
    </row>
    <row r="5" s="56" customFormat="1" customHeight="1" spans="1:12">
      <c r="A5" s="59" t="s">
        <v>8</v>
      </c>
      <c r="B5" s="59" t="s">
        <v>70</v>
      </c>
      <c r="C5" s="59" t="s">
        <v>71</v>
      </c>
      <c r="D5" s="59"/>
      <c r="E5" s="59"/>
      <c r="F5" s="59" t="s">
        <v>72</v>
      </c>
      <c r="G5" s="60" t="s">
        <v>8</v>
      </c>
      <c r="H5" s="60" t="s">
        <v>70</v>
      </c>
      <c r="I5" s="60" t="s">
        <v>71</v>
      </c>
      <c r="J5" s="60"/>
      <c r="K5" s="60"/>
      <c r="L5" s="60" t="s">
        <v>72</v>
      </c>
    </row>
    <row r="6" s="56" customFormat="1" customHeight="1" spans="1:12">
      <c r="A6" s="59"/>
      <c r="B6" s="59"/>
      <c r="C6" s="59" t="s">
        <v>48</v>
      </c>
      <c r="D6" s="59" t="s">
        <v>73</v>
      </c>
      <c r="E6" s="59" t="s">
        <v>74</v>
      </c>
      <c r="F6" s="59"/>
      <c r="G6" s="60"/>
      <c r="H6" s="60"/>
      <c r="I6" s="60" t="s">
        <v>48</v>
      </c>
      <c r="J6" s="60" t="s">
        <v>73</v>
      </c>
      <c r="K6" s="60" t="s">
        <v>74</v>
      </c>
      <c r="L6" s="60"/>
    </row>
    <row r="7" ht="39" customHeight="1" spans="1:12">
      <c r="A7" s="33">
        <f>B7+C7+F7</f>
        <v>9.69</v>
      </c>
      <c r="B7" s="33">
        <v>0</v>
      </c>
      <c r="C7" s="33">
        <f>SUM(D7:E7)</f>
        <v>7.79</v>
      </c>
      <c r="D7" s="33">
        <v>0</v>
      </c>
      <c r="E7" s="33">
        <v>7.79</v>
      </c>
      <c r="F7" s="33">
        <v>1.9</v>
      </c>
      <c r="G7" s="32">
        <v>8.5</v>
      </c>
      <c r="H7" s="32">
        <v>0</v>
      </c>
      <c r="I7" s="32">
        <v>7</v>
      </c>
      <c r="J7" s="32">
        <v>0</v>
      </c>
      <c r="K7" s="32">
        <v>7</v>
      </c>
      <c r="L7" s="32">
        <v>1.5</v>
      </c>
    </row>
    <row r="8" ht="40.5" customHeight="1" spans="1:12">
      <c r="A8" s="61"/>
      <c r="B8" s="61"/>
      <c r="C8" s="61"/>
      <c r="D8" s="61"/>
      <c r="E8" s="61"/>
      <c r="F8" s="61"/>
      <c r="G8" s="62"/>
      <c r="H8" s="62"/>
      <c r="I8" s="62"/>
      <c r="J8" s="62"/>
      <c r="K8" s="62"/>
      <c r="L8" s="62"/>
    </row>
    <row r="9" customHeight="1" spans="1:12">
      <c r="A9" s="63"/>
      <c r="B9" s="63"/>
      <c r="C9" s="63"/>
      <c r="D9" s="63"/>
      <c r="E9" s="63"/>
      <c r="F9" s="63"/>
      <c r="G9" s="55"/>
      <c r="H9" s="55"/>
      <c r="I9" s="55"/>
      <c r="J9" s="55"/>
      <c r="K9" s="55"/>
      <c r="L9" s="55"/>
    </row>
    <row r="10" ht="26.25" customHeight="1" spans="1:12">
      <c r="A10" s="63"/>
      <c r="B10" s="63"/>
      <c r="C10" s="63"/>
      <c r="D10" s="63"/>
      <c r="E10" s="63"/>
      <c r="F10" s="63"/>
      <c r="G10" s="55"/>
      <c r="H10" s="55"/>
      <c r="I10" s="55"/>
      <c r="J10" s="55"/>
      <c r="K10" s="55"/>
      <c r="L10" s="5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5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53" customFormat="1" ht="47.25" customHeight="1" spans="1:5">
      <c r="A2" s="24" t="s">
        <v>76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4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31"/>
      <c r="B6" s="32"/>
      <c r="C6" s="32"/>
      <c r="D6" s="32"/>
      <c r="E6" s="32"/>
    </row>
    <row r="7" customHeight="1" spans="1:5">
      <c r="A7" s="31"/>
      <c r="B7" s="32"/>
      <c r="C7" s="32"/>
      <c r="D7" s="32"/>
      <c r="E7" s="32"/>
    </row>
    <row r="8" customHeight="1" spans="1:5">
      <c r="A8" s="30" t="s">
        <v>8</v>
      </c>
      <c r="B8" s="30"/>
      <c r="C8" s="32">
        <f>SUM(C6:C7)</f>
        <v>0</v>
      </c>
      <c r="D8" s="32">
        <f>SUM(D6:D7)</f>
        <v>0</v>
      </c>
      <c r="E8" s="32">
        <f>SUM(E6:E7)</f>
        <v>0</v>
      </c>
    </row>
    <row r="9" customHeight="1" spans="1:5">
      <c r="A9" s="55" t="s">
        <v>65</v>
      </c>
      <c r="B9" s="55"/>
      <c r="C9" s="55"/>
      <c r="D9" s="55"/>
      <c r="E9" s="55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B1" workbookViewId="0">
      <pane xSplit="13425" topLeftCell="A1" activePane="topLeft"/>
      <selection activeCell="D34" sqref="D34"/>
      <selection pane="topRight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77</v>
      </c>
    </row>
    <row r="2" ht="40.5" customHeight="1" spans="1:4">
      <c r="A2" s="24" t="s">
        <v>78</v>
      </c>
      <c r="B2" s="24"/>
      <c r="C2" s="24"/>
      <c r="D2" s="24"/>
    </row>
    <row r="3" customHeight="1" spans="1:4">
      <c r="A3" s="25" t="s">
        <v>2</v>
      </c>
      <c r="D3" s="35" t="s">
        <v>3</v>
      </c>
    </row>
    <row r="4" customHeight="1" spans="1:4">
      <c r="A4" s="49" t="s">
        <v>79</v>
      </c>
      <c r="B4" s="49"/>
      <c r="C4" s="49" t="s">
        <v>80</v>
      </c>
      <c r="D4" s="49"/>
    </row>
    <row r="5" customHeight="1" spans="1:4">
      <c r="A5" s="49" t="s">
        <v>81</v>
      </c>
      <c r="B5" s="49" t="s">
        <v>82</v>
      </c>
      <c r="C5" s="49" t="s">
        <v>81</v>
      </c>
      <c r="D5" s="49" t="s">
        <v>82</v>
      </c>
    </row>
    <row r="6" ht="20.1" customHeight="1" spans="1:4">
      <c r="A6" s="50" t="s">
        <v>83</v>
      </c>
      <c r="B6" s="32">
        <v>10564820.5</v>
      </c>
      <c r="C6" s="50" t="s">
        <v>12</v>
      </c>
      <c r="D6" s="32">
        <v>9635778.3</v>
      </c>
    </row>
    <row r="7" ht="20.1" customHeight="1" spans="1:4">
      <c r="A7" s="50" t="s">
        <v>84</v>
      </c>
      <c r="B7" s="32"/>
      <c r="C7" s="50" t="s">
        <v>14</v>
      </c>
      <c r="D7" s="32">
        <v>0</v>
      </c>
    </row>
    <row r="8" ht="20.1" customHeight="1" spans="1:4">
      <c r="A8" s="50" t="s">
        <v>85</v>
      </c>
      <c r="B8" s="32"/>
      <c r="C8" s="50" t="s">
        <v>15</v>
      </c>
      <c r="D8" s="32">
        <v>0</v>
      </c>
    </row>
    <row r="9" ht="20.1" customHeight="1" spans="1:4">
      <c r="A9" s="50" t="s">
        <v>86</v>
      </c>
      <c r="B9" s="32"/>
      <c r="C9" s="50" t="s">
        <v>16</v>
      </c>
      <c r="D9" s="32">
        <v>0</v>
      </c>
    </row>
    <row r="10" ht="20.1" customHeight="1" spans="1:4">
      <c r="A10" s="50" t="s">
        <v>87</v>
      </c>
      <c r="B10" s="32"/>
      <c r="C10" s="50" t="s">
        <v>17</v>
      </c>
      <c r="D10" s="32">
        <v>150000</v>
      </c>
    </row>
    <row r="11" ht="20.1" customHeight="1" spans="1:4">
      <c r="A11" s="50" t="s">
        <v>88</v>
      </c>
      <c r="B11" s="32"/>
      <c r="C11" s="50" t="s">
        <v>18</v>
      </c>
      <c r="D11" s="32">
        <v>0</v>
      </c>
    </row>
    <row r="12" ht="20.1" customHeight="1" spans="1:4">
      <c r="A12" s="50" t="s">
        <v>89</v>
      </c>
      <c r="B12" s="32"/>
      <c r="C12" s="50" t="s">
        <v>19</v>
      </c>
      <c r="D12" s="32">
        <v>0</v>
      </c>
    </row>
    <row r="13" ht="20.1" customHeight="1" spans="1:4">
      <c r="A13" s="50"/>
      <c r="B13" s="32"/>
      <c r="C13" s="50" t="s">
        <v>20</v>
      </c>
      <c r="D13" s="32">
        <v>350480</v>
      </c>
    </row>
    <row r="14" ht="20.1" customHeight="1" spans="1:4">
      <c r="A14" s="50"/>
      <c r="B14" s="32"/>
      <c r="C14" s="50" t="s">
        <v>21</v>
      </c>
      <c r="D14" s="32">
        <v>0</v>
      </c>
    </row>
    <row r="15" ht="20.1" customHeight="1" spans="1:4">
      <c r="A15" s="50"/>
      <c r="B15" s="32"/>
      <c r="C15" s="51" t="s">
        <v>22</v>
      </c>
      <c r="D15" s="32">
        <v>211130.9</v>
      </c>
    </row>
    <row r="16" ht="20.1" customHeight="1" spans="1:4">
      <c r="A16" s="50"/>
      <c r="B16" s="32"/>
      <c r="C16" s="50" t="s">
        <v>23</v>
      </c>
      <c r="D16" s="32">
        <v>0</v>
      </c>
    </row>
    <row r="17" ht="20.1" customHeight="1" spans="1:4">
      <c r="A17" s="50"/>
      <c r="B17" s="32"/>
      <c r="C17" s="50" t="s">
        <v>24</v>
      </c>
      <c r="D17" s="32">
        <v>0</v>
      </c>
    </row>
    <row r="18" ht="20.1" customHeight="1" spans="1:4">
      <c r="A18" s="50"/>
      <c r="B18" s="32"/>
      <c r="C18" s="50" t="s">
        <v>25</v>
      </c>
      <c r="D18" s="32">
        <v>0</v>
      </c>
    </row>
    <row r="19" ht="20.1" customHeight="1" spans="1:4">
      <c r="A19" s="50"/>
      <c r="B19" s="32"/>
      <c r="C19" s="50" t="s">
        <v>26</v>
      </c>
      <c r="D19" s="32">
        <v>0</v>
      </c>
    </row>
    <row r="20" ht="20.1" customHeight="1" spans="1:4">
      <c r="A20" s="50"/>
      <c r="B20" s="32"/>
      <c r="C20" s="50" t="s">
        <v>27</v>
      </c>
      <c r="D20" s="32">
        <v>0</v>
      </c>
    </row>
    <row r="21" ht="20.1" customHeight="1" spans="1:4">
      <c r="A21" s="50"/>
      <c r="B21" s="32"/>
      <c r="C21" s="50" t="s">
        <v>28</v>
      </c>
      <c r="D21" s="32">
        <v>0</v>
      </c>
    </row>
    <row r="22" ht="20.1" customHeight="1" spans="1:4">
      <c r="A22" s="50"/>
      <c r="B22" s="32"/>
      <c r="C22" s="50" t="s">
        <v>29</v>
      </c>
      <c r="D22" s="32">
        <v>0</v>
      </c>
    </row>
    <row r="23" ht="20.1" customHeight="1" spans="1:4">
      <c r="A23" s="52"/>
      <c r="B23" s="32"/>
      <c r="C23" s="50" t="s">
        <v>30</v>
      </c>
      <c r="D23" s="32">
        <v>0</v>
      </c>
    </row>
    <row r="24" ht="20.1" customHeight="1" spans="1:4">
      <c r="A24" s="52"/>
      <c r="B24" s="32"/>
      <c r="C24" s="50" t="s">
        <v>31</v>
      </c>
      <c r="D24" s="32">
        <v>0</v>
      </c>
    </row>
    <row r="25" ht="20.1" customHeight="1" spans="1:4">
      <c r="A25" s="52"/>
      <c r="B25" s="32"/>
      <c r="C25" s="50" t="s">
        <v>32</v>
      </c>
      <c r="D25" s="32">
        <v>217431.3</v>
      </c>
    </row>
    <row r="26" ht="20.1" customHeight="1" spans="1:4">
      <c r="A26" s="52"/>
      <c r="B26" s="32"/>
      <c r="C26" s="50" t="s">
        <v>33</v>
      </c>
      <c r="D26" s="32">
        <v>0</v>
      </c>
    </row>
    <row r="27" ht="20.1" customHeight="1" spans="1:4">
      <c r="A27" s="52"/>
      <c r="B27" s="32"/>
      <c r="C27" s="50" t="s">
        <v>34</v>
      </c>
      <c r="D27" s="32">
        <v>0</v>
      </c>
    </row>
    <row r="28" ht="20.1" customHeight="1" spans="1:4">
      <c r="A28" s="52"/>
      <c r="B28" s="32"/>
      <c r="C28" s="50" t="s">
        <v>35</v>
      </c>
      <c r="D28" s="32">
        <v>0</v>
      </c>
    </row>
    <row r="29" ht="20.1" customHeight="1" spans="1:4">
      <c r="A29" s="52"/>
      <c r="B29" s="32"/>
      <c r="C29" s="50" t="s">
        <v>36</v>
      </c>
      <c r="D29" s="32">
        <v>0</v>
      </c>
    </row>
    <row r="30" ht="20.1" customHeight="1" spans="1:4">
      <c r="A30" s="52"/>
      <c r="B30" s="32"/>
      <c r="C30" s="50" t="s">
        <v>37</v>
      </c>
      <c r="D30" s="32">
        <v>0</v>
      </c>
    </row>
    <row r="31" ht="20.1" customHeight="1" spans="1:4">
      <c r="A31" s="52"/>
      <c r="B31" s="32"/>
      <c r="C31" s="50" t="s">
        <v>38</v>
      </c>
      <c r="D31" s="32">
        <v>0</v>
      </c>
    </row>
    <row r="32" ht="20.1" customHeight="1" spans="1:4">
      <c r="A32" s="52"/>
      <c r="B32" s="32"/>
      <c r="C32" s="50" t="s">
        <v>39</v>
      </c>
      <c r="D32" s="32">
        <v>0</v>
      </c>
    </row>
    <row r="33" ht="20.1" customHeight="1" spans="1:4">
      <c r="A33" s="49" t="s">
        <v>90</v>
      </c>
      <c r="B33" s="32">
        <f>B6+B7</f>
        <v>10564820.5</v>
      </c>
      <c r="C33" s="49" t="s">
        <v>91</v>
      </c>
      <c r="D33" s="32">
        <f>SUM(D6:D32)</f>
        <v>10564820.5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7" sqref="F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92</v>
      </c>
    </row>
    <row r="2" customFormat="1" ht="35.25" customHeight="1" spans="1:12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Format="1" customHeight="1" spans="1:12">
      <c r="A3" s="25"/>
      <c r="L3" s="48" t="s">
        <v>3</v>
      </c>
    </row>
    <row r="4" s="1" customFormat="1" ht="17.25" customHeight="1" spans="1:12">
      <c r="A4" s="43" t="s">
        <v>94</v>
      </c>
      <c r="B4" s="44" t="s">
        <v>95</v>
      </c>
      <c r="C4" s="44" t="s">
        <v>96</v>
      </c>
      <c r="D4" s="44" t="s">
        <v>97</v>
      </c>
      <c r="E4" s="44" t="s">
        <v>98</v>
      </c>
      <c r="F4" s="44" t="s">
        <v>99</v>
      </c>
      <c r="G4" s="44" t="s">
        <v>100</v>
      </c>
      <c r="H4" s="44" t="s">
        <v>101</v>
      </c>
      <c r="I4" s="44" t="s">
        <v>102</v>
      </c>
      <c r="J4" s="44" t="s">
        <v>103</v>
      </c>
      <c r="K4" s="44" t="s">
        <v>104</v>
      </c>
      <c r="L4" s="44" t="s">
        <v>105</v>
      </c>
    </row>
    <row r="5" s="1" customFormat="1" ht="17.25" customHeight="1" spans="1:12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="1" customFormat="1" ht="17.25" customHeight="1" spans="1:12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customFormat="1" ht="57" customHeight="1" spans="1:12">
      <c r="A7" s="47" t="s">
        <v>106</v>
      </c>
      <c r="B7" s="32">
        <f>E7</f>
        <v>10564820.5</v>
      </c>
      <c r="C7" s="33"/>
      <c r="D7" s="33"/>
      <c r="E7" s="32">
        <f>SUM(F7:L7)</f>
        <v>10564820.5</v>
      </c>
      <c r="F7" s="32">
        <f>部门收支总表!B6</f>
        <v>10564820.5</v>
      </c>
      <c r="G7" s="32">
        <f>部门收支总表!B7</f>
        <v>0</v>
      </c>
      <c r="H7" s="32"/>
      <c r="I7" s="32"/>
      <c r="J7" s="32"/>
      <c r="K7" s="32"/>
      <c r="L7" s="3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"/>
  <sheetViews>
    <sheetView workbookViewId="0">
      <selection activeCell="L12" sqref="L12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107</v>
      </c>
    </row>
    <row r="2" ht="31.5" customHeight="1" spans="1:9">
      <c r="A2" s="24" t="s">
        <v>108</v>
      </c>
      <c r="B2" s="24"/>
      <c r="C2" s="24"/>
      <c r="D2" s="24"/>
      <c r="E2" s="24"/>
      <c r="F2" s="24"/>
      <c r="G2" s="24"/>
      <c r="H2" s="24"/>
      <c r="I2" s="24"/>
    </row>
    <row r="3" customHeight="1" spans="1:15">
      <c r="A3" s="25" t="s">
        <v>2</v>
      </c>
      <c r="I3" s="35" t="s">
        <v>3</v>
      </c>
      <c r="K3" s="24"/>
      <c r="L3" s="24"/>
      <c r="M3" s="24"/>
      <c r="N3" s="24"/>
      <c r="O3" s="24"/>
    </row>
    <row r="4" s="23" customFormat="1" customHeight="1" spans="1:15">
      <c r="A4" s="26" t="s">
        <v>44</v>
      </c>
      <c r="B4" s="26"/>
      <c r="C4" s="27" t="s">
        <v>8</v>
      </c>
      <c r="D4" s="28" t="s">
        <v>49</v>
      </c>
      <c r="E4" s="29"/>
      <c r="F4" s="29"/>
      <c r="G4" s="27" t="s">
        <v>50</v>
      </c>
      <c r="H4" s="27"/>
      <c r="I4" s="36"/>
      <c r="K4" s="25"/>
      <c r="L4" s="37"/>
      <c r="M4" s="37"/>
      <c r="N4" s="37"/>
      <c r="O4" s="38"/>
    </row>
    <row r="5" s="23" customFormat="1" ht="36.75" customHeight="1" spans="1:15">
      <c r="A5" s="26" t="s">
        <v>46</v>
      </c>
      <c r="B5" s="26" t="s">
        <v>47</v>
      </c>
      <c r="C5" s="27"/>
      <c r="D5" s="27" t="s">
        <v>48</v>
      </c>
      <c r="E5" s="30" t="s">
        <v>63</v>
      </c>
      <c r="F5" s="30" t="s">
        <v>64</v>
      </c>
      <c r="G5" s="27" t="s">
        <v>48</v>
      </c>
      <c r="H5" s="28" t="s">
        <v>109</v>
      </c>
      <c r="I5" s="27" t="s">
        <v>110</v>
      </c>
      <c r="J5" s="39"/>
      <c r="K5" s="40"/>
      <c r="L5" s="40"/>
      <c r="M5" s="40"/>
      <c r="N5" s="40"/>
      <c r="O5" s="40"/>
    </row>
    <row r="6" customHeight="1" spans="1:15">
      <c r="A6" s="31">
        <v>2010303</v>
      </c>
      <c r="B6" s="32" t="s">
        <v>51</v>
      </c>
      <c r="C6" s="32">
        <v>7766790.2</v>
      </c>
      <c r="D6" s="32">
        <f t="shared" ref="D6:D15" si="0">E6+F6</f>
        <v>841590.2</v>
      </c>
      <c r="E6" s="32">
        <v>686691.8</v>
      </c>
      <c r="F6" s="32">
        <v>154898.4</v>
      </c>
      <c r="G6" s="32">
        <f t="shared" ref="G6:G15" si="1">H6+I6</f>
        <v>6925200</v>
      </c>
      <c r="H6" s="32">
        <v>6913700</v>
      </c>
      <c r="I6" s="41">
        <v>11500</v>
      </c>
      <c r="K6" s="40"/>
      <c r="L6" s="40"/>
      <c r="M6" s="40"/>
      <c r="N6" s="40"/>
      <c r="O6" s="40"/>
    </row>
    <row r="7" customHeight="1" spans="1:15">
      <c r="A7" s="31">
        <v>2010350</v>
      </c>
      <c r="B7" s="32" t="s">
        <v>52</v>
      </c>
      <c r="C7" s="32">
        <v>1398988.1</v>
      </c>
      <c r="D7" s="32">
        <f t="shared" si="0"/>
        <v>1398988.1</v>
      </c>
      <c r="E7" s="32">
        <v>1229328.9</v>
      </c>
      <c r="F7" s="32">
        <v>169659.2</v>
      </c>
      <c r="G7" s="32">
        <f t="shared" si="1"/>
        <v>0</v>
      </c>
      <c r="H7" s="33"/>
      <c r="I7" s="33"/>
      <c r="K7" s="40"/>
      <c r="L7" s="40"/>
      <c r="M7" s="40"/>
      <c r="N7" s="40"/>
      <c r="O7" s="40"/>
    </row>
    <row r="8" customHeight="1" spans="1:15">
      <c r="A8" s="31">
        <v>2010399</v>
      </c>
      <c r="B8" s="32" t="s">
        <v>53</v>
      </c>
      <c r="C8" s="32">
        <v>470000</v>
      </c>
      <c r="D8" s="32">
        <f t="shared" si="0"/>
        <v>0</v>
      </c>
      <c r="E8" s="32"/>
      <c r="F8" s="32"/>
      <c r="G8" s="32">
        <f t="shared" si="1"/>
        <v>470000</v>
      </c>
      <c r="H8" s="33"/>
      <c r="I8" s="33">
        <v>470000</v>
      </c>
      <c r="K8" s="40"/>
      <c r="L8" s="40"/>
      <c r="M8" s="40"/>
      <c r="N8" s="40"/>
      <c r="O8" s="40"/>
    </row>
    <row r="9" customHeight="1" spans="1:15">
      <c r="A9" s="31">
        <v>2050803</v>
      </c>
      <c r="B9" s="32" t="s">
        <v>54</v>
      </c>
      <c r="C9" s="32">
        <v>150000</v>
      </c>
      <c r="D9" s="32">
        <f t="shared" si="0"/>
        <v>0</v>
      </c>
      <c r="E9" s="32"/>
      <c r="F9" s="32"/>
      <c r="G9" s="32">
        <f t="shared" si="1"/>
        <v>150000</v>
      </c>
      <c r="H9" s="33">
        <v>150000</v>
      </c>
      <c r="I9" s="33"/>
      <c r="K9" s="40"/>
      <c r="L9" s="40"/>
      <c r="M9" s="40"/>
      <c r="N9" s="40"/>
      <c r="O9" s="40"/>
    </row>
    <row r="10" customHeight="1" spans="1:15">
      <c r="A10" s="31">
        <v>2080505</v>
      </c>
      <c r="B10" s="32" t="s">
        <v>55</v>
      </c>
      <c r="C10" s="32">
        <v>350480</v>
      </c>
      <c r="D10" s="32">
        <f t="shared" si="0"/>
        <v>350480</v>
      </c>
      <c r="E10" s="32">
        <v>350480</v>
      </c>
      <c r="F10" s="32"/>
      <c r="G10" s="32">
        <f t="shared" si="1"/>
        <v>0</v>
      </c>
      <c r="H10" s="32"/>
      <c r="I10" s="32"/>
      <c r="K10" s="40"/>
      <c r="L10" s="40"/>
      <c r="M10" s="40"/>
      <c r="N10" s="40"/>
      <c r="O10" s="40"/>
    </row>
    <row r="11" customHeight="1" spans="1:15">
      <c r="A11" s="31">
        <v>2101101</v>
      </c>
      <c r="B11" s="32" t="s">
        <v>56</v>
      </c>
      <c r="C11" s="32">
        <v>29938.1</v>
      </c>
      <c r="D11" s="32">
        <f t="shared" si="0"/>
        <v>29938.1</v>
      </c>
      <c r="E11" s="32">
        <v>29938.1</v>
      </c>
      <c r="F11" s="32"/>
      <c r="G11" s="32">
        <f t="shared" si="1"/>
        <v>0</v>
      </c>
      <c r="H11" s="32"/>
      <c r="I11" s="32"/>
      <c r="K11" s="40"/>
      <c r="L11" s="40"/>
      <c r="M11" s="40"/>
      <c r="N11" s="40"/>
      <c r="O11" s="40"/>
    </row>
    <row r="12" customHeight="1" spans="1:15">
      <c r="A12" s="31">
        <v>2101103</v>
      </c>
      <c r="B12" s="32" t="s">
        <v>57</v>
      </c>
      <c r="C12" s="32">
        <v>181192.8</v>
      </c>
      <c r="D12" s="32">
        <f t="shared" si="0"/>
        <v>181192.8</v>
      </c>
      <c r="E12" s="32">
        <v>181192.8</v>
      </c>
      <c r="F12" s="32"/>
      <c r="G12" s="32">
        <f t="shared" si="1"/>
        <v>0</v>
      </c>
      <c r="H12" s="32"/>
      <c r="I12" s="32"/>
      <c r="K12" s="40"/>
      <c r="L12" s="40"/>
      <c r="M12" s="40"/>
      <c r="N12" s="40"/>
      <c r="O12" s="40"/>
    </row>
    <row r="13" customHeight="1" spans="1:15">
      <c r="A13" s="31">
        <v>2210201</v>
      </c>
      <c r="B13" s="32" t="s">
        <v>58</v>
      </c>
      <c r="C13" s="32">
        <v>217431.3</v>
      </c>
      <c r="D13" s="32">
        <f t="shared" si="0"/>
        <v>217431.3</v>
      </c>
      <c r="E13" s="32">
        <v>217431.3</v>
      </c>
      <c r="F13" s="32"/>
      <c r="G13" s="32">
        <f t="shared" si="1"/>
        <v>0</v>
      </c>
      <c r="H13" s="32"/>
      <c r="I13" s="32"/>
      <c r="K13" s="40"/>
      <c r="L13" s="40"/>
      <c r="M13" s="40"/>
      <c r="N13" s="40"/>
      <c r="O13" s="40"/>
    </row>
    <row r="14" customHeight="1" spans="1:15">
      <c r="A14" s="31"/>
      <c r="B14" s="32"/>
      <c r="C14" s="32"/>
      <c r="D14" s="32">
        <f t="shared" si="0"/>
        <v>0</v>
      </c>
      <c r="E14" s="32"/>
      <c r="F14" s="32"/>
      <c r="G14" s="32">
        <f t="shared" si="1"/>
        <v>0</v>
      </c>
      <c r="H14" s="32"/>
      <c r="I14" s="32"/>
      <c r="K14" s="40"/>
      <c r="L14" s="40"/>
      <c r="M14" s="40"/>
      <c r="N14" s="40"/>
      <c r="O14" s="40"/>
    </row>
    <row r="15" customHeight="1" spans="1:15">
      <c r="A15" s="30" t="s">
        <v>8</v>
      </c>
      <c r="B15" s="30"/>
      <c r="C15" s="32">
        <f t="shared" ref="C15:F15" si="2">SUM(C6:C14)</f>
        <v>10564820.5</v>
      </c>
      <c r="D15" s="32">
        <f t="shared" si="2"/>
        <v>3019620.5</v>
      </c>
      <c r="E15" s="32">
        <f t="shared" si="2"/>
        <v>2695062.9</v>
      </c>
      <c r="F15" s="32">
        <f t="shared" si="2"/>
        <v>324557.6</v>
      </c>
      <c r="G15" s="32">
        <f t="shared" si="1"/>
        <v>7545200</v>
      </c>
      <c r="H15" s="32">
        <f>SUM(H6:H14)</f>
        <v>7063700</v>
      </c>
      <c r="I15" s="32">
        <f>SUM(I6:I14)</f>
        <v>481500</v>
      </c>
      <c r="K15" s="42"/>
      <c r="L15" s="25"/>
      <c r="M15" s="25"/>
      <c r="N15" s="25"/>
      <c r="O15" s="25"/>
    </row>
    <row r="16" ht="32.25" customHeight="1" spans="1:15">
      <c r="A16" s="34" t="s">
        <v>111</v>
      </c>
      <c r="B16" s="34"/>
      <c r="C16" s="34"/>
      <c r="D16" s="34"/>
      <c r="E16" s="34"/>
      <c r="F16" s="34"/>
      <c r="G16" s="34"/>
      <c r="H16" s="34"/>
      <c r="I16" s="34"/>
      <c r="K16" s="42"/>
      <c r="L16" s="25"/>
      <c r="M16" s="25"/>
      <c r="N16" s="25"/>
      <c r="O16" s="25"/>
    </row>
    <row r="17" ht="30.75" customHeight="1" spans="1:15">
      <c r="A17" s="34"/>
      <c r="B17" s="34"/>
      <c r="C17" s="34"/>
      <c r="D17" s="34"/>
      <c r="E17" s="34"/>
      <c r="F17" s="34"/>
      <c r="G17" s="34"/>
      <c r="H17" s="34"/>
      <c r="I17" s="34"/>
      <c r="K17" s="42"/>
      <c r="L17" s="25"/>
      <c r="M17" s="25"/>
      <c r="N17" s="25"/>
      <c r="O17" s="25"/>
    </row>
    <row r="18" customHeight="1" spans="11:15">
      <c r="K18" s="25"/>
      <c r="L18" s="25"/>
      <c r="M18" s="25"/>
      <c r="N18" s="25"/>
      <c r="O18" s="25"/>
    </row>
    <row r="19" customHeight="1" spans="11:15">
      <c r="K19" s="25"/>
      <c r="L19" s="25"/>
      <c r="M19" s="25"/>
      <c r="N19" s="25"/>
      <c r="O19" s="25"/>
    </row>
    <row r="20" customHeight="1" spans="11:15">
      <c r="K20" s="25"/>
      <c r="L20" s="25"/>
      <c r="M20" s="25"/>
      <c r="N20" s="25"/>
      <c r="O20" s="25"/>
    </row>
    <row r="21" customHeight="1" spans="11:15">
      <c r="K21" s="25"/>
      <c r="L21" s="25"/>
      <c r="M21" s="25"/>
      <c r="N21" s="25"/>
      <c r="O21" s="25"/>
    </row>
    <row r="22" customHeight="1" spans="11:15">
      <c r="K22" s="25"/>
      <c r="L22" s="25"/>
      <c r="M22" s="25"/>
      <c r="N22" s="25"/>
      <c r="O22" s="25"/>
    </row>
    <row r="23" customHeight="1" spans="11:15">
      <c r="K23" s="25"/>
      <c r="L23" s="25"/>
      <c r="M23" s="25"/>
      <c r="N23" s="25"/>
      <c r="O23" s="25"/>
    </row>
    <row r="24" customHeight="1" spans="11:15">
      <c r="K24" s="25"/>
      <c r="L24" s="25"/>
      <c r="M24" s="25"/>
      <c r="N24" s="25"/>
      <c r="O24" s="25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3"/>
  <sheetViews>
    <sheetView workbookViewId="0">
      <selection activeCell="A8" sqref="A8:A12"/>
    </sheetView>
  </sheetViews>
  <sheetFormatPr defaultColWidth="9" defaultRowHeight="13.5"/>
  <cols>
    <col min="1" max="1" width="27.875" style="2" customWidth="1"/>
    <col min="2" max="2" width="25.125" style="2" customWidth="1"/>
    <col min="3" max="3" width="22.875" style="2" customWidth="1"/>
    <col min="4" max="5" width="15.625" style="2" customWidth="1"/>
    <col min="6" max="6" width="14.375" style="2" customWidth="1"/>
    <col min="7" max="7" width="13.875" style="2" customWidth="1"/>
    <col min="8" max="8" width="18.125" style="2" customWidth="1"/>
    <col min="9" max="9" width="32.625" style="2" customWidth="1"/>
    <col min="10" max="16382" width="9" style="2"/>
    <col min="16383" max="16384" width="9" style="3"/>
  </cols>
  <sheetData>
    <row r="1" spans="1:9">
      <c r="A1" s="3" t="s">
        <v>112</v>
      </c>
      <c r="B1" s="4"/>
      <c r="C1" s="5" t="s">
        <v>113</v>
      </c>
      <c r="D1" s="5" t="s">
        <v>113</v>
      </c>
      <c r="E1" s="5" t="s">
        <v>113</v>
      </c>
      <c r="F1" s="5" t="s">
        <v>113</v>
      </c>
      <c r="G1" s="5" t="s">
        <v>113</v>
      </c>
      <c r="H1" s="5" t="s">
        <v>113</v>
      </c>
      <c r="I1" s="5" t="s">
        <v>113</v>
      </c>
    </row>
    <row r="2" ht="27" spans="1:9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115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116</v>
      </c>
      <c r="B4" s="14" t="s">
        <v>117</v>
      </c>
      <c r="C4" s="14" t="s">
        <v>118</v>
      </c>
      <c r="D4" s="14" t="s">
        <v>7</v>
      </c>
      <c r="E4" s="14"/>
      <c r="F4" s="14"/>
      <c r="G4" s="14" t="s">
        <v>119</v>
      </c>
      <c r="H4" s="14" t="s">
        <v>120</v>
      </c>
      <c r="I4" s="14" t="s">
        <v>121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109</v>
      </c>
      <c r="F5" s="14" t="s">
        <v>110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122</v>
      </c>
      <c r="B6" s="16"/>
      <c r="C6" s="17"/>
      <c r="D6" s="18">
        <v>6323700</v>
      </c>
      <c r="E6" s="18">
        <f>E7+E13+E17+E25+E33</f>
        <v>5853700</v>
      </c>
      <c r="F6" s="18">
        <f>F7+F13+F17+F25+F33</f>
        <v>470000</v>
      </c>
      <c r="G6" s="16"/>
      <c r="H6" s="16"/>
      <c r="I6" s="16"/>
    </row>
    <row r="7" ht="30" customHeight="1" spans="1:9">
      <c r="A7" s="15" t="s">
        <v>123</v>
      </c>
      <c r="B7" s="16"/>
      <c r="C7" s="17"/>
      <c r="D7" s="18">
        <v>2200000</v>
      </c>
      <c r="E7" s="18">
        <v>2200000</v>
      </c>
      <c r="F7" s="18">
        <v>0</v>
      </c>
      <c r="G7" s="16"/>
      <c r="H7" s="16"/>
      <c r="I7" s="16"/>
    </row>
    <row r="8" ht="28" customHeight="1" spans="1:9">
      <c r="A8" s="19" t="s">
        <v>124</v>
      </c>
      <c r="B8" s="16"/>
      <c r="C8" s="17"/>
      <c r="D8" s="18">
        <v>2200000</v>
      </c>
      <c r="E8" s="18">
        <v>2200000</v>
      </c>
      <c r="F8" s="18" t="s">
        <v>115</v>
      </c>
      <c r="G8" s="16"/>
      <c r="H8" s="16"/>
      <c r="I8" s="16"/>
    </row>
    <row r="9" ht="27" spans="1:9">
      <c r="A9" s="19"/>
      <c r="B9" s="19" t="s">
        <v>125</v>
      </c>
      <c r="C9" s="19" t="s">
        <v>126</v>
      </c>
      <c r="D9" s="18">
        <v>120000</v>
      </c>
      <c r="E9" s="18">
        <v>120000</v>
      </c>
      <c r="F9" s="18" t="s">
        <v>115</v>
      </c>
      <c r="G9" s="20" t="s">
        <v>127</v>
      </c>
      <c r="H9" s="15" t="s">
        <v>128</v>
      </c>
      <c r="I9" s="15" t="s">
        <v>129</v>
      </c>
    </row>
    <row r="10" ht="27" spans="1:9">
      <c r="A10" s="19"/>
      <c r="B10" s="19"/>
      <c r="C10" s="19"/>
      <c r="D10" s="18"/>
      <c r="E10" s="18"/>
      <c r="F10" s="18"/>
      <c r="G10" s="20" t="s">
        <v>130</v>
      </c>
      <c r="H10" s="15" t="s">
        <v>128</v>
      </c>
      <c r="I10" s="15" t="s">
        <v>131</v>
      </c>
    </row>
    <row r="11" ht="40.5" spans="1:9">
      <c r="A11" s="19"/>
      <c r="B11" s="19" t="s">
        <v>132</v>
      </c>
      <c r="C11" s="19" t="s">
        <v>126</v>
      </c>
      <c r="D11" s="18">
        <v>2080000</v>
      </c>
      <c r="E11" s="18">
        <v>2080000</v>
      </c>
      <c r="F11" s="18" t="s">
        <v>115</v>
      </c>
      <c r="G11" s="20" t="s">
        <v>127</v>
      </c>
      <c r="H11" s="15" t="s">
        <v>133</v>
      </c>
      <c r="I11" s="15" t="s">
        <v>134</v>
      </c>
    </row>
    <row r="12" ht="40.5" spans="1:9">
      <c r="A12" s="19"/>
      <c r="B12" s="19"/>
      <c r="C12" s="19"/>
      <c r="D12" s="18"/>
      <c r="E12" s="18"/>
      <c r="F12" s="18"/>
      <c r="G12" s="20" t="s">
        <v>130</v>
      </c>
      <c r="H12" s="15" t="s">
        <v>133</v>
      </c>
      <c r="I12" s="15" t="s">
        <v>135</v>
      </c>
    </row>
    <row r="13" spans="1:9">
      <c r="A13" s="15" t="s">
        <v>136</v>
      </c>
      <c r="B13" s="16"/>
      <c r="C13" s="17"/>
      <c r="D13" s="18">
        <v>150000</v>
      </c>
      <c r="E13" s="18">
        <v>150000</v>
      </c>
      <c r="F13" s="18">
        <v>0</v>
      </c>
      <c r="G13" s="16"/>
      <c r="H13" s="16"/>
      <c r="I13" s="16"/>
    </row>
    <row r="14" spans="1:9">
      <c r="A14" s="19" t="s">
        <v>137</v>
      </c>
      <c r="B14" s="16"/>
      <c r="C14" s="17"/>
      <c r="D14" s="18">
        <v>150000</v>
      </c>
      <c r="E14" s="18">
        <v>150000</v>
      </c>
      <c r="F14" s="18" t="s">
        <v>115</v>
      </c>
      <c r="G14" s="16"/>
      <c r="H14" s="16"/>
      <c r="I14" s="16"/>
    </row>
    <row r="15" ht="40.5" spans="1:9">
      <c r="A15" s="19"/>
      <c r="B15" s="19" t="s">
        <v>138</v>
      </c>
      <c r="C15" s="19" t="s">
        <v>126</v>
      </c>
      <c r="D15" s="18">
        <v>150000</v>
      </c>
      <c r="E15" s="18">
        <v>150000</v>
      </c>
      <c r="F15" s="18" t="s">
        <v>115</v>
      </c>
      <c r="G15" s="20" t="s">
        <v>127</v>
      </c>
      <c r="H15" s="15" t="s">
        <v>139</v>
      </c>
      <c r="I15" s="15" t="s">
        <v>140</v>
      </c>
    </row>
    <row r="16" spans="1:9">
      <c r="A16" s="19"/>
      <c r="B16" s="19"/>
      <c r="C16" s="19"/>
      <c r="D16" s="18"/>
      <c r="E16" s="18"/>
      <c r="F16" s="18"/>
      <c r="G16" s="20" t="s">
        <v>130</v>
      </c>
      <c r="H16" s="15" t="s">
        <v>139</v>
      </c>
      <c r="I16" s="15" t="s">
        <v>141</v>
      </c>
    </row>
    <row r="17" spans="1:9">
      <c r="A17" s="15" t="s">
        <v>142</v>
      </c>
      <c r="B17" s="16"/>
      <c r="C17" s="17"/>
      <c r="D17" s="18">
        <v>3006200</v>
      </c>
      <c r="E17" s="18">
        <v>3006200</v>
      </c>
      <c r="F17" s="18">
        <v>0</v>
      </c>
      <c r="G17" s="16"/>
      <c r="H17" s="16"/>
      <c r="I17" s="16"/>
    </row>
    <row r="18" spans="1:9">
      <c r="A18" s="19" t="s">
        <v>143</v>
      </c>
      <c r="B18" s="16"/>
      <c r="C18" s="17"/>
      <c r="D18" s="18">
        <v>3006200</v>
      </c>
      <c r="E18" s="18">
        <v>3006200</v>
      </c>
      <c r="F18" s="18" t="s">
        <v>115</v>
      </c>
      <c r="G18" s="16"/>
      <c r="H18" s="16"/>
      <c r="I18" s="16"/>
    </row>
    <row r="19" ht="27" spans="1:9">
      <c r="A19" s="19"/>
      <c r="B19" s="19" t="s">
        <v>144</v>
      </c>
      <c r="C19" s="19" t="s">
        <v>126</v>
      </c>
      <c r="D19" s="18">
        <v>120000</v>
      </c>
      <c r="E19" s="18">
        <v>120000</v>
      </c>
      <c r="F19" s="18" t="s">
        <v>115</v>
      </c>
      <c r="G19" s="20" t="s">
        <v>127</v>
      </c>
      <c r="H19" s="15" t="s">
        <v>145</v>
      </c>
      <c r="I19" s="15" t="s">
        <v>146</v>
      </c>
    </row>
    <row r="20" ht="27" spans="1:9">
      <c r="A20" s="19"/>
      <c r="B20" s="19"/>
      <c r="C20" s="19"/>
      <c r="D20" s="18"/>
      <c r="E20" s="18"/>
      <c r="F20" s="18"/>
      <c r="G20" s="20" t="s">
        <v>130</v>
      </c>
      <c r="H20" s="15" t="s">
        <v>145</v>
      </c>
      <c r="I20" s="15" t="s">
        <v>147</v>
      </c>
    </row>
    <row r="21" ht="193" customHeight="1" spans="1:9">
      <c r="A21" s="19"/>
      <c r="B21" s="19" t="s">
        <v>148</v>
      </c>
      <c r="C21" s="19" t="s">
        <v>126</v>
      </c>
      <c r="D21" s="18">
        <v>2436200</v>
      </c>
      <c r="E21" s="18">
        <v>2436200</v>
      </c>
      <c r="F21" s="18" t="s">
        <v>115</v>
      </c>
      <c r="G21" s="20" t="s">
        <v>127</v>
      </c>
      <c r="H21" s="15" t="s">
        <v>149</v>
      </c>
      <c r="I21" s="22" t="s">
        <v>150</v>
      </c>
    </row>
    <row r="22" ht="27" spans="1:9">
      <c r="A22" s="19"/>
      <c r="B22" s="19"/>
      <c r="C22" s="19"/>
      <c r="D22" s="18"/>
      <c r="E22" s="18"/>
      <c r="F22" s="18"/>
      <c r="G22" s="20" t="s">
        <v>130</v>
      </c>
      <c r="H22" s="15" t="s">
        <v>149</v>
      </c>
      <c r="I22" s="15" t="s">
        <v>151</v>
      </c>
    </row>
    <row r="23" ht="27" spans="1:9">
      <c r="A23" s="19"/>
      <c r="B23" s="19" t="s">
        <v>152</v>
      </c>
      <c r="C23" s="19" t="s">
        <v>126</v>
      </c>
      <c r="D23" s="18">
        <v>450000</v>
      </c>
      <c r="E23" s="18">
        <v>450000</v>
      </c>
      <c r="F23" s="18" t="s">
        <v>115</v>
      </c>
      <c r="G23" s="20" t="s">
        <v>127</v>
      </c>
      <c r="H23" s="15" t="s">
        <v>153</v>
      </c>
      <c r="I23" s="15" t="s">
        <v>153</v>
      </c>
    </row>
    <row r="24" ht="27" spans="1:9">
      <c r="A24" s="19"/>
      <c r="B24" s="19"/>
      <c r="C24" s="19"/>
      <c r="D24" s="18"/>
      <c r="E24" s="18"/>
      <c r="F24" s="18"/>
      <c r="G24" s="20" t="s">
        <v>130</v>
      </c>
      <c r="H24" s="15" t="s">
        <v>153</v>
      </c>
      <c r="I24" s="15" t="s">
        <v>153</v>
      </c>
    </row>
    <row r="25" spans="1:9">
      <c r="A25" s="15" t="s">
        <v>154</v>
      </c>
      <c r="B25" s="16"/>
      <c r="C25" s="17"/>
      <c r="D25" s="18">
        <v>640000</v>
      </c>
      <c r="E25" s="18">
        <f>E26</f>
        <v>490000</v>
      </c>
      <c r="F25" s="18">
        <f>F26</f>
        <v>150000</v>
      </c>
      <c r="G25" s="16"/>
      <c r="H25" s="16"/>
      <c r="I25" s="16"/>
    </row>
    <row r="26" spans="1:9">
      <c r="A26" s="19" t="s">
        <v>155</v>
      </c>
      <c r="B26" s="16"/>
      <c r="C26" s="17"/>
      <c r="D26" s="18">
        <v>640000</v>
      </c>
      <c r="E26" s="18">
        <f>E31</f>
        <v>490000</v>
      </c>
      <c r="F26" s="18">
        <f>F27</f>
        <v>150000</v>
      </c>
      <c r="G26" s="16"/>
      <c r="H26" s="16"/>
      <c r="I26" s="16"/>
    </row>
    <row r="27" spans="1:9">
      <c r="A27" s="19"/>
      <c r="B27" s="19" t="s">
        <v>156</v>
      </c>
      <c r="C27" s="19" t="s">
        <v>157</v>
      </c>
      <c r="D27" s="18">
        <v>150000</v>
      </c>
      <c r="E27" s="18"/>
      <c r="F27" s="18">
        <v>150000</v>
      </c>
      <c r="G27" s="20" t="s">
        <v>127</v>
      </c>
      <c r="H27" s="15" t="s">
        <v>158</v>
      </c>
      <c r="I27" s="15" t="s">
        <v>159</v>
      </c>
    </row>
    <row r="28" spans="1:9">
      <c r="A28" s="19"/>
      <c r="B28" s="19"/>
      <c r="C28" s="19"/>
      <c r="D28" s="18"/>
      <c r="E28" s="18"/>
      <c r="F28" s="18"/>
      <c r="G28" s="20"/>
      <c r="H28" s="15" t="s">
        <v>160</v>
      </c>
      <c r="I28" s="15" t="s">
        <v>161</v>
      </c>
    </row>
    <row r="29" spans="1:9">
      <c r="A29" s="19"/>
      <c r="B29" s="19"/>
      <c r="C29" s="19"/>
      <c r="D29" s="18"/>
      <c r="E29" s="18"/>
      <c r="F29" s="18"/>
      <c r="G29" s="20" t="s">
        <v>130</v>
      </c>
      <c r="H29" s="15" t="s">
        <v>158</v>
      </c>
      <c r="I29" s="15" t="s">
        <v>159</v>
      </c>
    </row>
    <row r="30" spans="1:9">
      <c r="A30" s="19"/>
      <c r="B30" s="19"/>
      <c r="C30" s="19"/>
      <c r="D30" s="18"/>
      <c r="E30" s="18"/>
      <c r="F30" s="18"/>
      <c r="G30" s="20"/>
      <c r="H30" s="15" t="s">
        <v>160</v>
      </c>
      <c r="I30" s="15" t="s">
        <v>161</v>
      </c>
    </row>
    <row r="31" ht="27" spans="1:9">
      <c r="A31" s="19"/>
      <c r="B31" s="19" t="s">
        <v>162</v>
      </c>
      <c r="C31" s="19" t="s">
        <v>126</v>
      </c>
      <c r="D31" s="18">
        <v>490000</v>
      </c>
      <c r="E31" s="18">
        <v>490000</v>
      </c>
      <c r="F31" s="18" t="s">
        <v>115</v>
      </c>
      <c r="G31" s="20" t="s">
        <v>127</v>
      </c>
      <c r="H31" s="15" t="s">
        <v>163</v>
      </c>
      <c r="I31" s="15" t="s">
        <v>163</v>
      </c>
    </row>
    <row r="32" ht="27" spans="1:9">
      <c r="A32" s="19"/>
      <c r="B32" s="19"/>
      <c r="C32" s="19"/>
      <c r="D32" s="18"/>
      <c r="E32" s="18"/>
      <c r="F32" s="18"/>
      <c r="G32" s="20" t="s">
        <v>130</v>
      </c>
      <c r="H32" s="15" t="s">
        <v>163</v>
      </c>
      <c r="I32" s="15" t="s">
        <v>163</v>
      </c>
    </row>
    <row r="33" spans="1:9">
      <c r="A33" s="15" t="s">
        <v>164</v>
      </c>
      <c r="B33" s="16"/>
      <c r="C33" s="17"/>
      <c r="D33" s="18">
        <v>327500</v>
      </c>
      <c r="E33" s="18">
        <f>E41</f>
        <v>7500</v>
      </c>
      <c r="F33" s="18">
        <f>F34</f>
        <v>320000</v>
      </c>
      <c r="G33" s="16"/>
      <c r="H33" s="16"/>
      <c r="I33" s="16"/>
    </row>
    <row r="34" spans="1:9">
      <c r="A34" s="19" t="s">
        <v>124</v>
      </c>
      <c r="B34" s="16"/>
      <c r="C34" s="17"/>
      <c r="D34" s="18">
        <v>320000</v>
      </c>
      <c r="E34" s="18">
        <v>0</v>
      </c>
      <c r="F34" s="18">
        <v>320000</v>
      </c>
      <c r="G34" s="16"/>
      <c r="H34" s="16"/>
      <c r="I34" s="16"/>
    </row>
    <row r="35" spans="1:9">
      <c r="A35" s="19"/>
      <c r="B35" s="19" t="s">
        <v>165</v>
      </c>
      <c r="C35" s="19" t="s">
        <v>157</v>
      </c>
      <c r="D35" s="18">
        <v>150000</v>
      </c>
      <c r="E35" s="18"/>
      <c r="F35" s="18">
        <v>150000</v>
      </c>
      <c r="G35" s="20" t="s">
        <v>127</v>
      </c>
      <c r="H35" s="15" t="s">
        <v>166</v>
      </c>
      <c r="I35" s="15" t="s">
        <v>167</v>
      </c>
    </row>
    <row r="36" ht="54" spans="1:9">
      <c r="A36" s="19"/>
      <c r="B36" s="19"/>
      <c r="C36" s="19"/>
      <c r="D36" s="18"/>
      <c r="E36" s="18"/>
      <c r="F36" s="18"/>
      <c r="G36" s="20" t="s">
        <v>130</v>
      </c>
      <c r="H36" s="15" t="s">
        <v>168</v>
      </c>
      <c r="I36" s="15" t="s">
        <v>169</v>
      </c>
    </row>
    <row r="37" spans="1:9">
      <c r="A37" s="19"/>
      <c r="B37" s="19" t="s">
        <v>170</v>
      </c>
      <c r="C37" s="19" t="s">
        <v>157</v>
      </c>
      <c r="D37" s="18">
        <v>170000</v>
      </c>
      <c r="E37" s="18"/>
      <c r="F37" s="18">
        <v>170000</v>
      </c>
      <c r="G37" s="20" t="s">
        <v>127</v>
      </c>
      <c r="H37" s="15" t="s">
        <v>171</v>
      </c>
      <c r="I37" s="15" t="s">
        <v>172</v>
      </c>
    </row>
    <row r="38" ht="27" spans="1:9">
      <c r="A38" s="19"/>
      <c r="B38" s="19"/>
      <c r="C38" s="19"/>
      <c r="D38" s="18"/>
      <c r="E38" s="18"/>
      <c r="F38" s="18"/>
      <c r="G38" s="20"/>
      <c r="H38" s="15" t="s">
        <v>173</v>
      </c>
      <c r="I38" s="15" t="s">
        <v>174</v>
      </c>
    </row>
    <row r="39" spans="1:9">
      <c r="A39" s="19"/>
      <c r="B39" s="19"/>
      <c r="C39" s="19"/>
      <c r="D39" s="18"/>
      <c r="E39" s="18"/>
      <c r="F39" s="18"/>
      <c r="G39" s="20" t="s">
        <v>130</v>
      </c>
      <c r="H39" s="15" t="s">
        <v>171</v>
      </c>
      <c r="I39" s="15" t="s">
        <v>175</v>
      </c>
    </row>
    <row r="40" ht="27" spans="1:9">
      <c r="A40" s="19"/>
      <c r="B40" s="19"/>
      <c r="C40" s="19"/>
      <c r="D40" s="18"/>
      <c r="E40" s="18"/>
      <c r="F40" s="18"/>
      <c r="G40" s="20"/>
      <c r="H40" s="15" t="s">
        <v>173</v>
      </c>
      <c r="I40" s="15" t="s">
        <v>174</v>
      </c>
    </row>
    <row r="41" spans="1:9">
      <c r="A41" s="19" t="s">
        <v>176</v>
      </c>
      <c r="B41" s="16"/>
      <c r="C41" s="17"/>
      <c r="D41" s="18">
        <v>7500</v>
      </c>
      <c r="E41" s="18">
        <v>7500</v>
      </c>
      <c r="F41" s="18" t="s">
        <v>115</v>
      </c>
      <c r="G41" s="16"/>
      <c r="H41" s="16"/>
      <c r="I41" s="16"/>
    </row>
    <row r="42" spans="1:9">
      <c r="A42" s="19"/>
      <c r="B42" s="19" t="s">
        <v>177</v>
      </c>
      <c r="C42" s="19" t="s">
        <v>126</v>
      </c>
      <c r="D42" s="18">
        <v>7500</v>
      </c>
      <c r="E42" s="18">
        <v>7500</v>
      </c>
      <c r="F42" s="18" t="s">
        <v>115</v>
      </c>
      <c r="G42" s="20" t="s">
        <v>127</v>
      </c>
      <c r="H42" s="15" t="s">
        <v>178</v>
      </c>
      <c r="I42" s="15" t="s">
        <v>179</v>
      </c>
    </row>
    <row r="43" ht="67.5" spans="1:9">
      <c r="A43" s="19"/>
      <c r="B43" s="19"/>
      <c r="C43" s="19"/>
      <c r="D43" s="18"/>
      <c r="E43" s="18"/>
      <c r="F43" s="18"/>
      <c r="G43" s="20" t="s">
        <v>130</v>
      </c>
      <c r="H43" s="15" t="s">
        <v>180</v>
      </c>
      <c r="I43" s="15" t="s">
        <v>180</v>
      </c>
    </row>
  </sheetData>
  <mergeCells count="75">
    <mergeCell ref="A2:I2"/>
    <mergeCell ref="A3:B3"/>
    <mergeCell ref="H3:I3"/>
    <mergeCell ref="D4:F4"/>
    <mergeCell ref="A4:A5"/>
    <mergeCell ref="A8:A12"/>
    <mergeCell ref="A14:A16"/>
    <mergeCell ref="A18:A24"/>
    <mergeCell ref="A26:A32"/>
    <mergeCell ref="A34:A40"/>
    <mergeCell ref="A41:A43"/>
    <mergeCell ref="B4:B5"/>
    <mergeCell ref="B9:B10"/>
    <mergeCell ref="B11:B12"/>
    <mergeCell ref="B15:B16"/>
    <mergeCell ref="B19:B20"/>
    <mergeCell ref="B21:B22"/>
    <mergeCell ref="B23:B24"/>
    <mergeCell ref="B27:B30"/>
    <mergeCell ref="B31:B32"/>
    <mergeCell ref="B35:B36"/>
    <mergeCell ref="B37:B40"/>
    <mergeCell ref="B42:B43"/>
    <mergeCell ref="C4:C5"/>
    <mergeCell ref="C9:C10"/>
    <mergeCell ref="C11:C12"/>
    <mergeCell ref="C15:C16"/>
    <mergeCell ref="C19:C20"/>
    <mergeCell ref="C21:C22"/>
    <mergeCell ref="C23:C24"/>
    <mergeCell ref="C27:C30"/>
    <mergeCell ref="C31:C32"/>
    <mergeCell ref="C35:C36"/>
    <mergeCell ref="C37:C40"/>
    <mergeCell ref="C42:C43"/>
    <mergeCell ref="D9:D10"/>
    <mergeCell ref="D11:D12"/>
    <mergeCell ref="D15:D16"/>
    <mergeCell ref="D19:D20"/>
    <mergeCell ref="D21:D22"/>
    <mergeCell ref="D23:D24"/>
    <mergeCell ref="D27:D30"/>
    <mergeCell ref="D31:D32"/>
    <mergeCell ref="D35:D36"/>
    <mergeCell ref="D37:D40"/>
    <mergeCell ref="D42:D43"/>
    <mergeCell ref="E9:E10"/>
    <mergeCell ref="E11:E12"/>
    <mergeCell ref="E15:E16"/>
    <mergeCell ref="E19:E20"/>
    <mergeCell ref="E21:E22"/>
    <mergeCell ref="E23:E24"/>
    <mergeCell ref="E27:E30"/>
    <mergeCell ref="E31:E32"/>
    <mergeCell ref="E35:E36"/>
    <mergeCell ref="E37:E40"/>
    <mergeCell ref="E42:E43"/>
    <mergeCell ref="F9:F10"/>
    <mergeCell ref="F11:F12"/>
    <mergeCell ref="F15:F16"/>
    <mergeCell ref="F19:F20"/>
    <mergeCell ref="F21:F22"/>
    <mergeCell ref="F23:F24"/>
    <mergeCell ref="F27:F30"/>
    <mergeCell ref="F31:F32"/>
    <mergeCell ref="F35:F36"/>
    <mergeCell ref="F37:F40"/>
    <mergeCell ref="F42:F43"/>
    <mergeCell ref="G4:G5"/>
    <mergeCell ref="G27:G28"/>
    <mergeCell ref="G29:G30"/>
    <mergeCell ref="G37:G38"/>
    <mergeCell ref="G39:G40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2017-01-25T03:43:00Z</cp:lastPrinted>
  <dcterms:modified xsi:type="dcterms:W3CDTF">2018-10-10T08:50:37Z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