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900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04-海洋管理及生态环境保护</t>
        </r>
      </text>
    </comment>
    <comment ref="B9" authorId="0">
      <text>
        <r>
          <rPr>
            <sz val="9"/>
            <rFont val="宋体"/>
            <charset val="134"/>
          </rPr>
          <t>T203060.300-动态监测监管经费</t>
        </r>
      </text>
    </comment>
    <comment ref="H9" authorId="0">
      <text>
        <r>
          <rPr>
            <sz val="9"/>
            <rFont val="宋体"/>
            <charset val="134"/>
          </rPr>
          <t>国家海洋督察交办件共10件</t>
        </r>
      </text>
    </comment>
    <comment ref="I9" authorId="0">
      <text>
        <r>
          <rPr>
            <sz val="9"/>
            <rFont val="宋体"/>
            <charset val="134"/>
          </rPr>
          <t>10件</t>
        </r>
      </text>
    </comment>
    <comment ref="H10" authorId="0">
      <text>
        <r>
          <rPr>
            <sz val="9"/>
            <rFont val="宋体"/>
            <charset val="134"/>
          </rPr>
          <t>疑似水产养殖图斑8个养殖场</t>
        </r>
      </text>
    </comment>
    <comment ref="I10" authorId="0">
      <text>
        <r>
          <rPr>
            <sz val="9"/>
            <rFont val="宋体"/>
            <charset val="134"/>
          </rPr>
          <t>8个养殖场（户）</t>
        </r>
      </text>
    </comment>
    <comment ref="H11" authorId="0">
      <text>
        <r>
          <rPr>
            <sz val="9"/>
            <rFont val="宋体"/>
            <charset val="134"/>
          </rPr>
          <t>整改中央环保督察交办案件共10宗</t>
        </r>
      </text>
    </comment>
    <comment ref="I11" authorId="0">
      <text>
        <r>
          <rPr>
            <sz val="9"/>
            <rFont val="宋体"/>
            <charset val="134"/>
          </rPr>
          <t>10宗</t>
        </r>
      </text>
    </comment>
    <comment ref="H12" authorId="0">
      <text>
        <r>
          <rPr>
            <sz val="9"/>
            <rFont val="宋体"/>
            <charset val="134"/>
          </rPr>
          <t>调查及整改中央环保督察交办案件</t>
        </r>
      </text>
    </comment>
    <comment ref="I12" authorId="0">
      <text>
        <r>
          <rPr>
            <sz val="9"/>
            <rFont val="宋体"/>
            <charset val="134"/>
          </rPr>
          <t>70%以上</t>
        </r>
      </text>
    </comment>
    <comment ref="H13" authorId="0">
      <text>
        <r>
          <rPr>
            <sz val="9"/>
            <rFont val="宋体"/>
            <charset val="134"/>
          </rPr>
          <t>国家海洋督察交办件共10件</t>
        </r>
      </text>
    </comment>
    <comment ref="I13" authorId="0">
      <text>
        <r>
          <rPr>
            <sz val="9"/>
            <rFont val="宋体"/>
            <charset val="134"/>
          </rPr>
          <t>70%以上</t>
        </r>
      </text>
    </comment>
    <comment ref="H14" authorId="0">
      <text>
        <r>
          <rPr>
            <sz val="9"/>
            <rFont val="宋体"/>
            <charset val="134"/>
          </rPr>
          <t>疑似水产养殖图斑8个养殖场</t>
        </r>
      </text>
    </comment>
    <comment ref="I14" authorId="0">
      <text>
        <r>
          <rPr>
            <sz val="9"/>
            <rFont val="宋体"/>
            <charset val="134"/>
          </rPr>
          <t>70%以上</t>
        </r>
      </text>
    </comment>
    <comment ref="B15" authorId="0">
      <text>
        <r>
          <rPr>
            <sz val="9"/>
            <rFont val="宋体"/>
            <charset val="134"/>
          </rPr>
          <t>T203059.300-执法服装、装备费</t>
        </r>
      </text>
    </comment>
    <comment ref="H15" authorId="0">
      <text>
        <r>
          <rPr>
            <sz val="9"/>
            <rFont val="宋体"/>
            <charset val="134"/>
          </rPr>
          <t>采购工作人员执法服装、雨衣136套（儋州市海洋与渔业局27名，儋州市海洋执法支队执法人员109名）及执法设备（对讲机30部，执法记录仪20台）</t>
        </r>
      </text>
    </comment>
    <comment ref="I15" authorId="0">
      <text>
        <r>
          <rPr>
            <sz val="9"/>
            <rFont val="宋体"/>
            <charset val="134"/>
          </rPr>
          <t>采购工作人员136名执法服装、雨衣及执法设备（对讲机30部，执法记录仪20台）</t>
        </r>
      </text>
    </comment>
    <comment ref="H16" authorId="0">
      <text>
        <r>
          <rPr>
            <sz val="9"/>
            <rFont val="宋体"/>
            <charset val="134"/>
          </rPr>
          <t>进一步提高完善全市海洋与渔业领域的监督执法工作。</t>
        </r>
      </text>
    </comment>
    <comment ref="I16" authorId="0">
      <text>
        <r>
          <rPr>
            <sz val="9"/>
            <rFont val="宋体"/>
            <charset val="134"/>
          </rPr>
          <t>136名工作人员配备装备100%</t>
        </r>
      </text>
    </comment>
    <comment ref="B17" authorId="0">
      <text>
        <r>
          <rPr>
            <sz val="9"/>
            <rFont val="宋体"/>
            <charset val="134"/>
          </rPr>
          <t>T203060.300-动态监测监管经费</t>
        </r>
      </text>
    </comment>
    <comment ref="H17" authorId="0">
      <text>
        <r>
          <rPr>
            <sz val="9"/>
            <rFont val="宋体"/>
            <charset val="134"/>
          </rPr>
          <t>海花岛项目围填海监视监测</t>
        </r>
      </text>
    </comment>
    <comment ref="I17" authorId="0">
      <text>
        <r>
          <rPr>
            <sz val="9"/>
            <rFont val="宋体"/>
            <charset val="134"/>
          </rPr>
          <t>对整个海花岛项目及周边海域监视监测工作</t>
        </r>
      </text>
    </comment>
    <comment ref="H18" authorId="0">
      <text>
        <r>
          <rPr>
            <sz val="9"/>
            <rFont val="宋体"/>
            <charset val="134"/>
          </rPr>
          <t>我市管辖海域岸线监管及违法用海的监管</t>
        </r>
      </text>
    </comment>
    <comment ref="I18" authorId="0">
      <text>
        <r>
          <rPr>
            <sz val="9"/>
            <rFont val="宋体"/>
            <charset val="134"/>
          </rPr>
          <t>我市管辖海域岸线监管及违法用海的监管</t>
        </r>
      </text>
    </comment>
    <comment ref="H19" authorId="0">
      <text>
        <r>
          <rPr>
            <sz val="9"/>
            <rFont val="宋体"/>
            <charset val="134"/>
          </rPr>
          <t>我市养殖池进行测量</t>
        </r>
      </text>
    </comment>
    <comment ref="I19" authorId="0">
      <text>
        <r>
          <rPr>
            <sz val="9"/>
            <rFont val="宋体"/>
            <charset val="134"/>
          </rPr>
          <t>峨蔓镇、新州镇等7个乡镇的养殖池测量工作</t>
        </r>
      </text>
    </comment>
    <comment ref="H20" authorId="0">
      <text>
        <r>
          <rPr>
            <sz val="9"/>
            <rFont val="宋体"/>
            <charset val="134"/>
          </rPr>
          <t>完成对海花岛项目的日常监视监测工作</t>
        </r>
      </text>
    </comment>
    <comment ref="I20" authorId="0">
      <text>
        <r>
          <rPr>
            <sz val="9"/>
            <rFont val="宋体"/>
            <charset val="134"/>
          </rPr>
          <t>对整个海花岛项目及周边海域监视监测工作</t>
        </r>
      </text>
    </comment>
    <comment ref="H21" authorId="0">
      <text>
        <r>
          <rPr>
            <sz val="9"/>
            <rFont val="宋体"/>
            <charset val="134"/>
          </rPr>
          <t>完成对我市管辖海域岸线监管及违法用海的监管</t>
        </r>
      </text>
    </comment>
    <comment ref="I21" authorId="0">
      <text>
        <r>
          <rPr>
            <sz val="9"/>
            <rFont val="宋体"/>
            <charset val="134"/>
          </rPr>
          <t>我市管辖海域岸线监管及违法用海的监管</t>
        </r>
      </text>
    </comment>
    <comment ref="H22" authorId="0">
      <text>
        <r>
          <rPr>
            <sz val="9"/>
            <rFont val="宋体"/>
            <charset val="134"/>
          </rPr>
          <t>完成我市养殖池进行测量</t>
        </r>
      </text>
    </comment>
    <comment ref="I22" authorId="0">
      <text>
        <r>
          <rPr>
            <sz val="9"/>
            <rFont val="宋体"/>
            <charset val="134"/>
          </rPr>
          <t>峨蔓镇、新州镇等7个乡镇的养殖池测量工作</t>
        </r>
      </text>
    </comment>
    <comment ref="A23" authorId="0">
      <text>
        <r>
          <rPr>
            <sz val="9"/>
            <rFont val="宋体"/>
            <charset val="134"/>
          </rPr>
          <t>06-其他海洋与渔业事务</t>
        </r>
      </text>
    </comment>
    <comment ref="B25" authorId="0">
      <text>
        <r>
          <rPr>
            <sz val="9"/>
            <rFont val="宋体"/>
            <charset val="134"/>
          </rPr>
          <t>T203378.300-海洋、渔政罚没收入</t>
        </r>
      </text>
    </comment>
    <comment ref="H25" authorId="0">
      <text>
        <r>
          <rPr>
            <sz val="9"/>
            <rFont val="宋体"/>
            <charset val="134"/>
          </rPr>
          <t>顺利组织我市渔业企业参加今年底在海口举行的海博会</t>
        </r>
      </text>
    </comment>
    <comment ref="I25" authorId="0">
      <text>
        <r>
          <rPr>
            <sz val="9"/>
            <rFont val="宋体"/>
            <charset val="134"/>
          </rPr>
          <t>搭建儋州馆1个及组织10家（含10家）以上企业参加</t>
        </r>
      </text>
    </comment>
    <comment ref="H26" authorId="0">
      <text>
        <r>
          <rPr>
            <sz val="9"/>
            <rFont val="宋体"/>
            <charset val="134"/>
          </rPr>
          <t>组组织我市渔业企业参加海洋博览会，展示我市海洋渔业产业成果。</t>
        </r>
      </text>
    </comment>
    <comment ref="I26" authorId="0">
      <text>
        <r>
          <rPr>
            <sz val="9"/>
            <rFont val="宋体"/>
            <charset val="134"/>
          </rPr>
          <t>搭建儋州馆1个及组织10家（含10家）以上企业参加</t>
        </r>
      </text>
    </comment>
    <comment ref="B27" authorId="0">
      <text>
        <r>
          <rPr>
            <sz val="9"/>
            <rFont val="宋体"/>
            <charset val="134"/>
          </rPr>
          <t>R201477.300-综合工作经费</t>
        </r>
      </text>
    </comment>
    <comment ref="H27" authorId="0">
      <text>
        <r>
          <rPr>
            <sz val="9"/>
            <rFont val="宋体"/>
            <charset val="134"/>
          </rPr>
          <t>我局日常工作顺利推进。</t>
        </r>
      </text>
    </comment>
    <comment ref="I27" authorId="0">
      <text>
        <r>
          <rPr>
            <sz val="9"/>
            <rFont val="宋体"/>
            <charset val="134"/>
          </rPr>
          <t>顺利完成各项工作任务</t>
        </r>
      </text>
    </comment>
    <comment ref="H28" authorId="0">
      <text>
        <r>
          <rPr>
            <sz val="9"/>
            <rFont val="宋体"/>
            <charset val="134"/>
          </rPr>
          <t>全局各项工作顺利推进</t>
        </r>
      </text>
    </comment>
    <comment ref="I28" authorId="0">
      <text>
        <r>
          <rPr>
            <sz val="9"/>
            <rFont val="宋体"/>
            <charset val="134"/>
          </rPr>
          <t>我局牵头的省市重点工作或项目（100%）顺利推进</t>
        </r>
      </text>
    </comment>
    <comment ref="B29" authorId="0">
      <text>
        <r>
          <rPr>
            <sz val="9"/>
            <rFont val="宋体"/>
            <charset val="134"/>
          </rPr>
          <t>R202675.300-非经营性国有资产收入（房屋出租收入）</t>
        </r>
      </text>
    </comment>
    <comment ref="H29" authorId="0">
      <text>
        <r>
          <rPr>
            <sz val="9"/>
            <rFont val="宋体"/>
            <charset val="134"/>
          </rPr>
          <t>房屋出租征收及使用管理</t>
        </r>
      </text>
    </comment>
    <comment ref="I29" authorId="0">
      <text>
        <r>
          <rPr>
            <sz val="9"/>
            <rFont val="宋体"/>
            <charset val="134"/>
          </rPr>
          <t>房屋出租征收及使用管理</t>
        </r>
      </text>
    </comment>
    <comment ref="H30" authorId="0">
      <text>
        <r>
          <rPr>
            <sz val="9"/>
            <rFont val="宋体"/>
            <charset val="134"/>
          </rPr>
          <t>房屋出租收入使用</t>
        </r>
      </text>
    </comment>
    <comment ref="I30" authorId="0">
      <text>
        <r>
          <rPr>
            <sz val="9"/>
            <rFont val="宋体"/>
            <charset val="134"/>
          </rPr>
          <t>房屋出租收入使用</t>
        </r>
      </text>
    </comment>
    <comment ref="B31" authorId="0">
      <text>
        <r>
          <rPr>
            <sz val="9"/>
            <rFont val="宋体"/>
            <charset val="134"/>
          </rPr>
          <t>T202656.300-罚款</t>
        </r>
      </text>
    </comment>
    <comment ref="H31" authorId="0">
      <text>
        <r>
          <rPr>
            <sz val="9"/>
            <rFont val="宋体"/>
            <charset val="134"/>
          </rPr>
          <t>罚没款</t>
        </r>
      </text>
    </comment>
    <comment ref="I31" authorId="0">
      <text>
        <r>
          <rPr>
            <sz val="9"/>
            <rFont val="宋体"/>
            <charset val="134"/>
          </rPr>
          <t>北部湾属于我支队渔业行政管辖范筹，加强海洋与渔业行政执法力度。</t>
        </r>
      </text>
    </comment>
    <comment ref="H32" authorId="0">
      <text>
        <r>
          <rPr>
            <sz val="9"/>
            <rFont val="宋体"/>
            <charset val="134"/>
          </rPr>
          <t>罚没款</t>
        </r>
      </text>
    </comment>
    <comment ref="I32" authorId="0">
      <text>
        <r>
          <rPr>
            <sz val="9"/>
            <rFont val="宋体"/>
            <charset val="134"/>
          </rPr>
          <t>北部湾属于我支队渔业行政管辖范筹，加强海洋与渔业行政执法力度使我市海洋与渔业资源得到保护和发
展</t>
        </r>
      </text>
    </comment>
    <comment ref="B33" authorId="0">
      <text>
        <r>
          <rPr>
            <sz val="9"/>
            <rFont val="宋体"/>
            <charset val="134"/>
          </rPr>
          <t>T203205.300- 工会经费</t>
        </r>
      </text>
    </comment>
    <comment ref="H33" authorId="0">
      <text>
        <r>
          <rPr>
            <sz val="9"/>
            <rFont val="宋体"/>
            <charset val="134"/>
          </rPr>
          <t>工会经费规范管理和使用</t>
        </r>
      </text>
    </comment>
    <comment ref="I33" authorId="0">
      <text>
        <r>
          <rPr>
            <sz val="9"/>
            <rFont val="宋体"/>
            <charset val="134"/>
          </rPr>
          <t>规范基层工会经费的收支管理和使用</t>
        </r>
      </text>
    </comment>
    <comment ref="H34" authorId="0">
      <text>
        <r>
          <rPr>
            <sz val="9"/>
            <rFont val="宋体"/>
            <charset val="134"/>
          </rPr>
          <t>工会经费惠及职工率</t>
        </r>
      </text>
    </comment>
    <comment ref="I34" authorId="0">
      <text>
        <r>
          <rPr>
            <sz val="9"/>
            <rFont val="宋体"/>
            <charset val="134"/>
          </rPr>
          <t>充分发挥党联系职工群众的桥梁纽带作用</t>
        </r>
      </text>
    </comment>
    <comment ref="B35" authorId="0">
      <text>
        <r>
          <rPr>
            <sz val="9"/>
            <rFont val="宋体"/>
            <charset val="134"/>
          </rPr>
          <t>T203378.300-海洋、渔政罚没收入</t>
        </r>
      </text>
    </comment>
    <comment ref="H35" authorId="0">
      <text>
        <r>
          <rPr>
            <sz val="9"/>
            <rFont val="宋体"/>
            <charset val="134"/>
          </rPr>
          <t>罚没收入</t>
        </r>
      </text>
    </comment>
    <comment ref="I35" authorId="0">
      <text>
        <r>
          <rPr>
            <sz val="9"/>
            <rFont val="宋体"/>
            <charset val="134"/>
          </rPr>
          <t xml:space="preserve">北部湾属于我支队海洋、渔业行政管辖范筹，加强海洋、渔业行政执法力度使我市海洋与渔业资源得到保护和发展。
</t>
        </r>
      </text>
    </comment>
    <comment ref="A36" authorId="0">
      <text>
        <r>
          <rPr>
            <sz val="9"/>
            <rFont val="宋体"/>
            <charset val="134"/>
          </rPr>
          <t>10-渔业安全管理</t>
        </r>
      </text>
    </comment>
    <comment ref="B38" authorId="0">
      <text>
        <r>
          <rPr>
            <sz val="9"/>
            <rFont val="宋体"/>
            <charset val="134"/>
          </rPr>
          <t>T203055.300-海上搜救经费</t>
        </r>
      </text>
    </comment>
    <comment ref="H38" authorId="0">
      <text>
        <r>
          <rPr>
            <sz val="9"/>
            <rFont val="宋体"/>
            <charset val="134"/>
          </rPr>
          <t>举办海上搜救知识、技能培训</t>
        </r>
      </text>
    </comment>
    <comment ref="I38" authorId="0">
      <text>
        <r>
          <rPr>
            <sz val="9"/>
            <rFont val="宋体"/>
            <charset val="134"/>
          </rPr>
          <t>120人次</t>
        </r>
      </text>
    </comment>
    <comment ref="H39" authorId="0">
      <text>
        <r>
          <rPr>
            <sz val="9"/>
            <rFont val="宋体"/>
            <charset val="134"/>
          </rPr>
          <t xml:space="preserve"> 年度海上搜救成功率</t>
        </r>
      </text>
    </comment>
    <comment ref="I39" authorId="0">
      <text>
        <r>
          <rPr>
            <sz val="9"/>
            <rFont val="宋体"/>
            <charset val="134"/>
          </rPr>
          <t>年度海上搜救成功率</t>
        </r>
      </text>
    </comment>
    <comment ref="A40" authorId="0">
      <text>
        <r>
          <rPr>
            <sz val="9"/>
            <rFont val="宋体"/>
            <charset val="134"/>
          </rPr>
          <t>11-渔业生产</t>
        </r>
      </text>
    </comment>
    <comment ref="B42" authorId="0">
      <text>
        <r>
          <rPr>
            <sz val="9"/>
            <rFont val="宋体"/>
            <charset val="134"/>
          </rPr>
          <t>T201834.300-养殖生产综合管理工作经费</t>
        </r>
      </text>
    </comment>
    <comment ref="H42" authorId="0">
      <text>
        <r>
          <rPr>
            <sz val="9"/>
            <rFont val="宋体"/>
            <charset val="134"/>
          </rPr>
          <t>全市水产养殖户进行养殖综合指导，包括海洋牧场建设、深水网箱养殖，特别是环保督察和海洋督察整改后水产养殖的发展等</t>
        </r>
      </text>
    </comment>
    <comment ref="I42" authorId="0">
      <text>
        <r>
          <rPr>
            <sz val="9"/>
            <rFont val="宋体"/>
            <charset val="134"/>
          </rPr>
          <t>顺利完成100家养殖数据录入等工作</t>
        </r>
      </text>
    </comment>
    <comment ref="H43" authorId="0">
      <text>
        <r>
          <rPr>
            <sz val="9"/>
            <rFont val="宋体"/>
            <charset val="134"/>
          </rPr>
          <t>大力发展海洋经济，建设海洋强省。发展壮大海洋产业。科学规划、合理布局，推动海洋产业集聚发展、优化发展，打造海南经济新的增长极。推广深海网箱养殖，建设海洋牧场。</t>
        </r>
      </text>
    </comment>
    <comment ref="I43" authorId="0">
      <text>
        <r>
          <rPr>
            <sz val="9"/>
            <rFont val="宋体"/>
            <charset val="134"/>
          </rPr>
          <t>完成100家养殖数据录入农业部养殖系统。</t>
        </r>
      </text>
    </comment>
    <comment ref="B45" authorId="0">
      <text>
        <r>
          <rPr>
            <sz val="9"/>
            <rFont val="宋体"/>
            <charset val="134"/>
          </rPr>
          <t>T201114.300-南沙渔船更新改造扶持资金</t>
        </r>
      </text>
    </comment>
    <comment ref="H45" authorId="0">
      <text>
        <r>
          <rPr>
            <sz val="9"/>
            <rFont val="宋体"/>
            <charset val="134"/>
          </rPr>
          <t>南沙钢质渔船建造工作顺利推进</t>
        </r>
      </text>
    </comment>
    <comment ref="I45" authorId="0">
      <text>
        <r>
          <rPr>
            <sz val="9"/>
            <rFont val="宋体"/>
            <charset val="134"/>
          </rPr>
          <t xml:space="preserve"> 2018年预计完成13艘，补贴260万元</t>
        </r>
      </text>
    </comment>
    <comment ref="H46" authorId="0">
      <text>
        <r>
          <rPr>
            <sz val="9"/>
            <rFont val="宋体"/>
            <charset val="134"/>
          </rPr>
          <t>完成农业部批准的南沙钢质渔船建造工作</t>
        </r>
      </text>
    </comment>
    <comment ref="I46" authorId="0">
      <text>
        <r>
          <rPr>
            <sz val="9"/>
            <rFont val="宋体"/>
            <charset val="134"/>
          </rPr>
          <t xml:space="preserve"> 2018年预计完成13艘，补贴260万元</t>
        </r>
      </text>
    </comment>
  </commentList>
</comments>
</file>

<file path=xl/sharedStrings.xml><?xml version="1.0" encoding="utf-8"?>
<sst xmlns="http://schemas.openxmlformats.org/spreadsheetml/2006/main" count="203">
  <si>
    <t>附表1</t>
  </si>
  <si>
    <t>财政拨款收支总表</t>
  </si>
  <si>
    <t>部门：儋州市海洋与渔业局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</si>
  <si>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</si>
  <si>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</si>
  <si>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</si>
  <si>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</si>
  <si>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</si>
  <si>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</si>
  <si>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</si>
  <si>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</si>
  <si>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</si>
  <si>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</si>
  <si>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</si>
  <si>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</si>
  <si>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</si>
  <si>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</si>
  <si>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</si>
  <si>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</si>
  <si>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</si>
  <si>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</si>
  <si>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</si>
  <si>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</si>
  <si>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</si>
  <si>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</si>
  <si>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</si>
  <si>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</si>
  <si>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</si>
  <si>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</si>
  <si>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</si>
  <si>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</si>
  <si>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</si>
  <si>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</si>
  <si>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</si>
  <si>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</si>
  <si>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</si>
  <si>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</si>
  <si>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</si>
  <si>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</si>
  <si>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</si>
  <si>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</si>
  <si>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</si>
  <si>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</si>
  <si>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</si>
  <si>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</si>
  <si>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</si>
  <si>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</si>
  <si>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</si>
  <si>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</si>
  <si>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</si>
  <si>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</si>
  <si>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归口管理的行政单位离退休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</si>
  <si>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</si>
  <si>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</si>
  <si>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</si>
  <si>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</si>
  <si>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</si>
  <si>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行政运行</t>
  </si>
  <si>
    <t>一般行政管理事务</t>
  </si>
  <si>
    <t>海洋环境保护与监测</t>
  </si>
  <si>
    <t>海洋执法监察</t>
  </si>
  <si>
    <t>事业运行</t>
  </si>
  <si>
    <t>其他海洋管理事务支出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</si>
  <si>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</si>
  <si>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</si>
  <si>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</si>
  <si>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</si>
  <si>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</si>
  <si>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</si>
  <si>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</si>
  <si>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</si>
  <si>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</si>
  <si>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</si>
  <si>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</si>
  <si>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</si>
  <si>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</si>
  <si>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</si>
  <si>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</si>
  <si>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</si>
  <si>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</si>
  <si>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</si>
  <si>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其他国有土地使用权出让收入安排的支出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</si>
  <si>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</si>
  <si>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</si>
  <si>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</si>
  <si>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</si>
  <si>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</si>
  <si>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</si>
  <si>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</si>
  <si>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</si>
  <si>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</si>
  <si>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</si>
  <si>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</si>
  <si>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</si>
  <si>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</si>
  <si>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</si>
  <si>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</si>
  <si>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</si>
  <si>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</si>
  <si>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</si>
  <si>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</si>
  <si>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</si>
  <si>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</si>
  <si>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</si>
  <si>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</si>
  <si>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</si>
  <si>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</si>
  <si>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</si>
  <si>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</si>
  <si>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</si>
  <si>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</si>
  <si>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儋州市海洋与渔业局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</si>
  <si>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</si>
  <si>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</si>
  <si>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</si>
  <si>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</si>
  <si>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</si>
  <si>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</si>
  <si>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</si>
  <si>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</si>
  <si>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</si>
  <si>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</si>
  <si>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</si>
  <si>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</si>
  <si>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</si>
  <si>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</si>
  <si>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</si>
  <si>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300-儋州市海洋与渔业局</t>
  </si>
  <si>
    <t xml:space="preserve">   04-海洋管理及生态环境保护</t>
  </si>
  <si>
    <t xml:space="preserve">       03-政策制定                                        项目实施                                        检查监督</t>
  </si>
  <si>
    <t xml:space="preserve"> T203057.300-环保与海洋督查整治经费</t>
  </si>
  <si>
    <t xml:space="preserve"> 300-儋州市海洋与渔业局（预留）</t>
  </si>
  <si>
    <t>产出指标</t>
  </si>
  <si>
    <t xml:space="preserve"> 国家海洋督察交办件共10件</t>
  </si>
  <si>
    <t xml:space="preserve"> 10件</t>
  </si>
  <si>
    <t xml:space="preserve"> 疑似水产养殖图斑8个养殖场</t>
  </si>
  <si>
    <t xml:space="preserve"> 8个养殖场（户）</t>
  </si>
  <si>
    <t xml:space="preserve"> 整改中央环保督察交办案件共10宗</t>
  </si>
  <si>
    <t xml:space="preserve"> 10宗</t>
  </si>
  <si>
    <t>成效指标</t>
  </si>
  <si>
    <t xml:space="preserve"> 调查及整改中央环保督察交办案件</t>
  </si>
  <si>
    <t xml:space="preserve"> 70%以上</t>
  </si>
  <si>
    <t xml:space="preserve"> T203059.300-执法服装、装备费</t>
  </si>
  <si>
    <t xml:space="preserve"> 采购工作人员执法服装、雨衣136套（儋州市海洋与渔业局27名，儋州市海洋执法支队执法人员109名）及执法设备（对讲机30部，执法记录仪20台）</t>
  </si>
  <si>
    <t xml:space="preserve"> 采购工作人员136名执法服装、雨衣及执法设备（对讲机30部，执法记录仪20台）</t>
  </si>
  <si>
    <t xml:space="preserve"> 进一步提高完善全市海洋与渔业领域的监督执法工作。</t>
  </si>
  <si>
    <t xml:space="preserve"> 136名工作人员配备装备100%</t>
  </si>
  <si>
    <t xml:space="preserve"> T203060.300-动态监测监管经费</t>
  </si>
  <si>
    <t xml:space="preserve"> 海花岛项目围填海监视监测</t>
  </si>
  <si>
    <t xml:space="preserve"> 对整个海花岛项目及周边海域监视监测工作</t>
  </si>
  <si>
    <t xml:space="preserve"> 我市管辖海域岸线监管及违法用海的监管</t>
  </si>
  <si>
    <t xml:space="preserve"> 我市养殖池进行测量</t>
  </si>
  <si>
    <t xml:space="preserve"> 峨蔓镇、新州镇等7个乡镇的养殖池测量工作</t>
  </si>
  <si>
    <t xml:space="preserve"> 完成对海花岛项目的日常监视监测工作</t>
  </si>
  <si>
    <t xml:space="preserve"> 完成对我市管辖海域岸线监管及违法用海的监管</t>
  </si>
  <si>
    <t xml:space="preserve"> 完成我市养殖池进行测量</t>
  </si>
  <si>
    <t xml:space="preserve">   06-其他海洋与渔业事务</t>
  </si>
  <si>
    <t xml:space="preserve">       01-其他海洋与渔业事务</t>
  </si>
  <si>
    <t xml:space="preserve"> T200146.300-中国（海南）国际海洋产业博览会</t>
  </si>
  <si>
    <t xml:space="preserve"> 300001-儋州市海洋与渔业局本级</t>
  </si>
  <si>
    <t xml:space="preserve"> 顺利组织我市渔业企业参加今年底在海口举行的海博会</t>
  </si>
  <si>
    <t xml:space="preserve"> 搭建儋州馆1个及组织10家（含10家）以上企业参加</t>
  </si>
  <si>
    <t xml:space="preserve"> 组组织我市渔业企业参加海洋博览会，展示我市海洋渔业产业成果。</t>
  </si>
  <si>
    <t xml:space="preserve"> R201477.300-综合工作经费</t>
  </si>
  <si>
    <t xml:space="preserve"> 我局日常工作顺利推进。</t>
  </si>
  <si>
    <t xml:space="preserve"> 顺利完成各项工作任务</t>
  </si>
  <si>
    <t xml:space="preserve"> 全局各项工作顺利推进</t>
  </si>
  <si>
    <t xml:space="preserve"> 我局牵头的省市重点工作或项目（100%）顺利推进</t>
  </si>
  <si>
    <t xml:space="preserve"> R202675.300-非经营性国有资产收入（房屋出租收入）</t>
  </si>
  <si>
    <t xml:space="preserve"> 房屋出租征收及使用管理</t>
  </si>
  <si>
    <t xml:space="preserve"> 房屋出租收入使用</t>
  </si>
  <si>
    <t xml:space="preserve"> T202656.300-罚款</t>
  </si>
  <si>
    <t xml:space="preserve"> 300004-儋州市海洋执法支队</t>
  </si>
  <si>
    <t xml:space="preserve"> 罚没款</t>
  </si>
  <si>
    <t xml:space="preserve"> 北部湾属于我支队渔业行政管辖范筹，加强海洋与渔业行政执法力度。</t>
  </si>
  <si>
    <t xml:space="preserve"> 北部湾属于我支队渔业行政管辖范筹，加强海洋与渔业行政执法力度使我市海洋与渔业资源得到保护和发
展</t>
  </si>
  <si>
    <t xml:space="preserve"> T203205.300- 工会经费</t>
  </si>
  <si>
    <t xml:space="preserve"> 工会经费规范管理和使用</t>
  </si>
  <si>
    <t xml:space="preserve"> 规范基层工会经费的收支管理和使用</t>
  </si>
  <si>
    <t xml:space="preserve"> 工会经费惠及职工率</t>
  </si>
  <si>
    <t xml:space="preserve"> 充分发挥党联系职工群众的桥梁纽带作用</t>
  </si>
  <si>
    <t xml:space="preserve"> T203378.300-海洋、渔政罚没收入</t>
  </si>
  <si>
    <t xml:space="preserve"> 罚没收入</t>
  </si>
  <si>
    <t xml:space="preserve"> 北部湾属于我支队海洋、渔业行政管辖范筹，加强海洋、渔业行政执法力度使我市海洋与渔业资源得到保护和发展。
</t>
  </si>
  <si>
    <t xml:space="preserve">   10-渔业安全管理</t>
  </si>
  <si>
    <t xml:space="preserve">       02-政策制定                                        项目实施                                        检查监督</t>
  </si>
  <si>
    <t xml:space="preserve"> T203055.300-海上搜救经费</t>
  </si>
  <si>
    <t xml:space="preserve"> 举办海上搜救知识、技能培训</t>
  </si>
  <si>
    <t xml:space="preserve"> 120人次</t>
  </si>
  <si>
    <t xml:space="preserve">  年度海上搜救成功率</t>
  </si>
  <si>
    <t xml:space="preserve"> 年度海上搜救成功率</t>
  </si>
  <si>
    <t xml:space="preserve">   11-渔业生产</t>
  </si>
  <si>
    <t xml:space="preserve">       01-检查监督</t>
  </si>
  <si>
    <t xml:space="preserve"> T201834.300-养殖生产综合管理工作经费</t>
  </si>
  <si>
    <t xml:space="preserve"> 全市水产养殖户进行养殖综合指导，包括海洋牧场建设、深水网箱养殖，特别是环保督察和海洋督察整改后水产养殖的发展等</t>
  </si>
  <si>
    <t xml:space="preserve"> 顺利完成100家养殖数据录入等工作</t>
  </si>
  <si>
    <t xml:space="preserve"> 大力发展海洋经济，建设海洋强省。发展壮大海洋产业。科学规划、合理布局，推动海洋产业集聚发展、优化发展，打造海南经济新的增长极。推广深海网箱养殖，建设海洋牧场。</t>
  </si>
  <si>
    <t xml:space="preserve"> 完成100家养殖数据录入农业部养殖系统。</t>
  </si>
  <si>
    <t xml:space="preserve">       02-项目实施</t>
  </si>
  <si>
    <t xml:space="preserve"> T201114.300-南沙渔船更新改造扶持资金</t>
  </si>
  <si>
    <t xml:space="preserve"> 南沙钢质渔船建造工作顺利推进</t>
  </si>
  <si>
    <t xml:space="preserve">  2018年预计完成13艘，补贴260万元</t>
  </si>
  <si>
    <t xml:space="preserve"> 完成农业部批准的南沙钢质渔船建造工作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</si>
</sst>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1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0" borderId="1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9" borderId="16" applyNumberFormat="0" applyAlignment="0" applyProtection="0">
      <alignment vertical="center"/>
    </xf>
    <xf numFmtId="0" fontId="24" fillId="9" borderId="20" applyNumberFormat="0" applyAlignment="0" applyProtection="0">
      <alignment vertical="center"/>
    </xf>
    <xf numFmtId="0" fontId="7" fillId="5" borderId="1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Fill="1" applyAlignment="1"/>
    <xf numFmtId="0" fontId="0" fillId="0" borderId="0" xfId="0" applyFill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6" xfId="0" applyNumberFormat="1" applyFill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2" xfId="0" applyNumberForma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49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workbookViewId="0">
      <selection activeCell="A15" sqref="A15"/>
    </sheetView>
  </sheetViews>
  <sheetFormatPr defaultColWidth="9" defaultRowHeight="24.95" customHeight="1" outlineLevelCol="5"/>
  <cols>
    <col min="1" max="1" width="28.125" customWidth="1"/>
    <col min="2" max="2" width="19.375" customWidth="1"/>
    <col min="3" max="3" width="32.75" customWidth="1"/>
    <col min="4" max="4" width="13.875" customWidth="1"/>
    <col min="5" max="5" width="15.125" customWidth="1"/>
    <col min="6" max="6" width="16" customWidth="1"/>
  </cols>
  <sheetData>
    <row r="1" ht="24.75" customHeight="1" spans="1:1">
      <c r="A1" t="s">
        <v>0</v>
      </c>
    </row>
    <row r="2" ht="39" customHeight="1" spans="1:6">
      <c r="A2" s="24" t="s">
        <v>1</v>
      </c>
      <c r="B2" s="24"/>
      <c r="C2" s="24"/>
      <c r="D2" s="24"/>
      <c r="E2" s="24"/>
      <c r="F2" s="24"/>
    </row>
    <row r="3" ht="26.25" customHeight="1" spans="1:6">
      <c r="A3" s="25" t="s">
        <v>2</v>
      </c>
      <c r="B3" s="24"/>
      <c r="C3" s="24"/>
      <c r="D3" s="24"/>
      <c r="E3" s="24"/>
      <c r="F3" s="38" t="s">
        <v>3</v>
      </c>
    </row>
    <row r="4" customHeight="1" spans="1:6">
      <c r="A4" s="30" t="s">
        <v>4</v>
      </c>
      <c r="B4" s="30"/>
      <c r="C4" s="30" t="s">
        <v>5</v>
      </c>
      <c r="D4" s="30"/>
      <c r="E4" s="30"/>
      <c r="F4" s="30"/>
    </row>
    <row r="5" customHeight="1" spans="1:6">
      <c r="A5" s="30" t="s">
        <v>6</v>
      </c>
      <c r="B5" s="30" t="s">
        <v>7</v>
      </c>
      <c r="C5" s="30" t="s">
        <v>6</v>
      </c>
      <c r="D5" s="30" t="s">
        <v>8</v>
      </c>
      <c r="E5" s="30" t="s">
        <v>9</v>
      </c>
      <c r="F5" s="30" t="s">
        <v>10</v>
      </c>
    </row>
    <row r="6" customHeight="1" spans="1:6">
      <c r="A6" s="32" t="s">
        <v>11</v>
      </c>
      <c r="B6" s="79">
        <v>24988188.1</v>
      </c>
      <c r="C6" s="50" t="s">
        <v>12</v>
      </c>
      <c r="D6" s="32">
        <f>E6+F6</f>
        <v>0</v>
      </c>
      <c r="E6" s="32"/>
      <c r="F6" s="32"/>
    </row>
    <row r="7" customHeight="1" spans="1:6">
      <c r="A7" s="32" t="s">
        <v>13</v>
      </c>
      <c r="B7" s="79">
        <v>4200000</v>
      </c>
      <c r="C7" s="50" t="s">
        <v>14</v>
      </c>
      <c r="D7" s="32">
        <f t="shared" ref="D7:D32" si="0">E7+F7</f>
        <v>0</v>
      </c>
      <c r="E7" s="32"/>
      <c r="F7" s="32"/>
    </row>
    <row r="8" customHeight="1" spans="1:6">
      <c r="A8" s="32"/>
      <c r="B8" s="32"/>
      <c r="C8" s="50" t="s">
        <v>15</v>
      </c>
      <c r="D8" s="32">
        <f t="shared" si="0"/>
        <v>0</v>
      </c>
      <c r="E8" s="32"/>
      <c r="F8" s="32"/>
    </row>
    <row r="9" customHeight="1" spans="1:6">
      <c r="A9" s="32"/>
      <c r="B9" s="32"/>
      <c r="C9" s="50" t="s">
        <v>16</v>
      </c>
      <c r="D9" s="32">
        <f t="shared" si="0"/>
        <v>0</v>
      </c>
      <c r="E9" s="32"/>
      <c r="F9" s="32"/>
    </row>
    <row r="10" customHeight="1" spans="1:6">
      <c r="A10" s="32"/>
      <c r="B10" s="32"/>
      <c r="C10" s="50" t="s">
        <v>17</v>
      </c>
      <c r="D10" s="32">
        <f t="shared" si="0"/>
        <v>0</v>
      </c>
      <c r="E10" s="32"/>
      <c r="F10" s="32"/>
    </row>
    <row r="11" customHeight="1" spans="1:6">
      <c r="A11" s="32"/>
      <c r="B11" s="32"/>
      <c r="C11" s="50" t="s">
        <v>18</v>
      </c>
      <c r="D11" s="32">
        <f t="shared" si="0"/>
        <v>0</v>
      </c>
      <c r="E11" s="32"/>
      <c r="F11" s="32"/>
    </row>
    <row r="12" customHeight="1" spans="1:6">
      <c r="A12" s="32"/>
      <c r="B12" s="32"/>
      <c r="C12" s="50" t="s">
        <v>19</v>
      </c>
      <c r="D12" s="32">
        <f t="shared" si="0"/>
        <v>0</v>
      </c>
      <c r="E12" s="32"/>
      <c r="F12" s="32"/>
    </row>
    <row r="13" customHeight="1" spans="1:6">
      <c r="A13" s="32"/>
      <c r="B13" s="32"/>
      <c r="C13" s="50" t="s">
        <v>20</v>
      </c>
      <c r="D13" s="32">
        <f t="shared" si="0"/>
        <v>1740686</v>
      </c>
      <c r="E13" s="32">
        <v>1740686</v>
      </c>
      <c r="F13" s="32"/>
    </row>
    <row r="14" customHeight="1" spans="1:6">
      <c r="A14" s="32"/>
      <c r="B14" s="32"/>
      <c r="C14" s="50" t="s">
        <v>21</v>
      </c>
      <c r="D14" s="32">
        <f t="shared" si="0"/>
        <v>0</v>
      </c>
      <c r="E14" s="32"/>
      <c r="F14" s="32"/>
    </row>
    <row r="15" ht="31" customHeight="1" spans="1:6">
      <c r="A15" s="32"/>
      <c r="B15" s="32"/>
      <c r="C15" s="51" t="s">
        <v>22</v>
      </c>
      <c r="D15" s="32">
        <f t="shared" si="0"/>
        <v>1229531.3</v>
      </c>
      <c r="E15" s="32">
        <v>1229531.3</v>
      </c>
      <c r="F15" s="32"/>
    </row>
    <row r="16" customHeight="1" spans="1:6">
      <c r="A16" s="32"/>
      <c r="B16" s="32"/>
      <c r="C16" s="50" t="s">
        <v>23</v>
      </c>
      <c r="D16" s="32">
        <f t="shared" si="0"/>
        <v>0</v>
      </c>
      <c r="E16" s="32"/>
      <c r="F16" s="32"/>
    </row>
    <row r="17" customHeight="1" spans="1:6">
      <c r="A17" s="32"/>
      <c r="B17" s="32"/>
      <c r="C17" s="50" t="s">
        <v>24</v>
      </c>
      <c r="D17" s="32">
        <f t="shared" si="0"/>
        <v>4200000</v>
      </c>
      <c r="E17" s="32"/>
      <c r="F17" s="32">
        <v>4200000</v>
      </c>
    </row>
    <row r="18" customHeight="1" spans="1:6">
      <c r="A18" s="32"/>
      <c r="B18" s="32"/>
      <c r="C18" s="50" t="s">
        <v>25</v>
      </c>
      <c r="D18" s="32">
        <f t="shared" si="0"/>
        <v>0</v>
      </c>
      <c r="E18" s="32"/>
      <c r="F18" s="32"/>
    </row>
    <row r="19" customHeight="1" spans="1:6">
      <c r="A19" s="32"/>
      <c r="B19" s="32"/>
      <c r="C19" s="50" t="s">
        <v>26</v>
      </c>
      <c r="D19" s="32">
        <f t="shared" si="0"/>
        <v>0</v>
      </c>
      <c r="E19" s="32"/>
      <c r="F19" s="32"/>
    </row>
    <row r="20" customHeight="1" spans="1:6">
      <c r="A20" s="32"/>
      <c r="B20" s="32"/>
      <c r="C20" s="50" t="s">
        <v>27</v>
      </c>
      <c r="D20" s="32">
        <f t="shared" si="0"/>
        <v>0</v>
      </c>
      <c r="E20" s="32"/>
      <c r="F20" s="32"/>
    </row>
    <row r="21" customHeight="1" spans="1:6">
      <c r="A21" s="32"/>
      <c r="B21" s="32"/>
      <c r="C21" s="50" t="s">
        <v>28</v>
      </c>
      <c r="D21" s="32">
        <f t="shared" si="0"/>
        <v>0</v>
      </c>
      <c r="E21" s="32"/>
      <c r="F21" s="32"/>
    </row>
    <row r="22" customHeight="1" spans="1:6">
      <c r="A22" s="32"/>
      <c r="B22" s="32"/>
      <c r="C22" s="50" t="s">
        <v>29</v>
      </c>
      <c r="D22" s="32">
        <f t="shared" si="0"/>
        <v>0</v>
      </c>
      <c r="E22" s="32"/>
      <c r="F22" s="32"/>
    </row>
    <row r="23" customHeight="1" spans="1:6">
      <c r="A23" s="32"/>
      <c r="B23" s="32"/>
      <c r="C23" s="50" t="s">
        <v>30</v>
      </c>
      <c r="D23" s="32">
        <f t="shared" si="0"/>
        <v>0</v>
      </c>
      <c r="E23" s="32"/>
      <c r="F23" s="32"/>
    </row>
    <row r="24" customHeight="1" spans="1:6">
      <c r="A24" s="32"/>
      <c r="B24" s="32"/>
      <c r="C24" s="50" t="s">
        <v>31</v>
      </c>
      <c r="D24" s="32">
        <f t="shared" si="0"/>
        <v>21014871.1</v>
      </c>
      <c r="E24" s="32">
        <v>21014871.1</v>
      </c>
      <c r="F24" s="32"/>
    </row>
    <row r="25" customHeight="1" spans="1:6">
      <c r="A25" s="32"/>
      <c r="B25" s="32"/>
      <c r="C25" s="50" t="s">
        <v>32</v>
      </c>
      <c r="D25" s="32">
        <f t="shared" si="0"/>
        <v>1003099.7</v>
      </c>
      <c r="E25" s="32">
        <v>1003099.7</v>
      </c>
      <c r="F25" s="32"/>
    </row>
    <row r="26" customHeight="1" spans="1:6">
      <c r="A26" s="32"/>
      <c r="B26" s="32"/>
      <c r="C26" s="50" t="s">
        <v>33</v>
      </c>
      <c r="D26" s="32">
        <f t="shared" si="0"/>
        <v>0</v>
      </c>
      <c r="E26" s="32"/>
      <c r="F26" s="32"/>
    </row>
    <row r="27" customHeight="1" spans="1:6">
      <c r="A27" s="32"/>
      <c r="B27" s="32"/>
      <c r="C27" s="50" t="s">
        <v>34</v>
      </c>
      <c r="D27" s="32">
        <f t="shared" si="0"/>
        <v>0</v>
      </c>
      <c r="E27" s="32"/>
      <c r="F27" s="32"/>
    </row>
    <row r="28" customHeight="1" spans="1:6">
      <c r="A28" s="32"/>
      <c r="B28" s="32"/>
      <c r="C28" s="50" t="s">
        <v>35</v>
      </c>
      <c r="D28" s="32">
        <f t="shared" si="0"/>
        <v>0</v>
      </c>
      <c r="E28" s="32"/>
      <c r="F28" s="32"/>
    </row>
    <row r="29" customHeight="1" spans="1:6">
      <c r="A29" s="32"/>
      <c r="B29" s="32"/>
      <c r="C29" s="50" t="s">
        <v>36</v>
      </c>
      <c r="D29" s="32">
        <f t="shared" si="0"/>
        <v>0</v>
      </c>
      <c r="E29" s="32"/>
      <c r="F29" s="32"/>
    </row>
    <row r="30" customHeight="1" spans="1:6">
      <c r="A30" s="32"/>
      <c r="B30" s="32"/>
      <c r="C30" s="50" t="s">
        <v>37</v>
      </c>
      <c r="D30" s="32">
        <f t="shared" si="0"/>
        <v>0</v>
      </c>
      <c r="E30" s="32"/>
      <c r="F30" s="32"/>
    </row>
    <row r="31" customHeight="1" spans="1:6">
      <c r="A31" s="32"/>
      <c r="B31" s="32"/>
      <c r="C31" s="50" t="s">
        <v>38</v>
      </c>
      <c r="D31" s="32">
        <f t="shared" si="0"/>
        <v>0</v>
      </c>
      <c r="E31" s="32"/>
      <c r="F31" s="32"/>
    </row>
    <row r="32" customHeight="1" spans="1:6">
      <c r="A32" s="32"/>
      <c r="B32" s="32"/>
      <c r="C32" s="50" t="s">
        <v>39</v>
      </c>
      <c r="D32" s="32">
        <f t="shared" si="0"/>
        <v>0</v>
      </c>
      <c r="E32" s="32"/>
      <c r="F32" s="32"/>
    </row>
    <row r="33" customHeight="1" spans="1:6">
      <c r="A33" s="32" t="s">
        <v>40</v>
      </c>
      <c r="B33" s="32">
        <f>B6+B7</f>
        <v>29188188.1</v>
      </c>
      <c r="C33" s="80" t="s">
        <v>41</v>
      </c>
      <c r="D33" s="32">
        <f>SUM(D6:D32)</f>
        <v>29188188.1</v>
      </c>
      <c r="E33" s="32">
        <f>SUM(E6:E32)</f>
        <v>24988188.1</v>
      </c>
      <c r="F33" s="32">
        <f t="shared" ref="D33:F33" si="1">SUM(F6:F32)</f>
        <v>4200000</v>
      </c>
    </row>
    <row r="34" s="65" customFormat="1" ht="33" customHeight="1" spans="1:6">
      <c r="A34" s="81"/>
      <c r="B34" s="81"/>
      <c r="C34" s="81"/>
      <c r="D34" s="81"/>
      <c r="E34" s="81"/>
      <c r="F34" s="81"/>
    </row>
    <row r="35" s="65" customFormat="1" ht="33.75" customHeight="1" spans="1:6">
      <c r="A35" s="82"/>
      <c r="B35" s="82"/>
      <c r="C35" s="82"/>
      <c r="D35" s="82"/>
      <c r="E35" s="82"/>
      <c r="F35" s="82"/>
    </row>
    <row r="36" s="65" customFormat="1" ht="33.75" customHeight="1" spans="1:6">
      <c r="A36" s="82"/>
      <c r="B36" s="82"/>
      <c r="C36" s="82"/>
      <c r="D36" s="82"/>
      <c r="E36" s="82"/>
      <c r="F36" s="82"/>
    </row>
    <row r="37" s="65" customFormat="1" ht="33.75" customHeight="1" spans="1:6">
      <c r="A37" s="78"/>
      <c r="B37" s="78"/>
      <c r="C37" s="78"/>
      <c r="D37" s="78"/>
      <c r="E37" s="78"/>
      <c r="F37" s="78"/>
    </row>
    <row r="38" ht="26.25" customHeight="1" spans="1:6">
      <c r="A38" s="55"/>
      <c r="B38" s="55"/>
      <c r="C38" s="55"/>
      <c r="D38" s="55"/>
      <c r="E38" s="55"/>
      <c r="F38" s="55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G14" sqref="G14"/>
    </sheetView>
  </sheetViews>
  <sheetFormatPr defaultColWidth="15.625" defaultRowHeight="24.95" customHeight="1" outlineLevelCol="4"/>
  <cols>
    <col min="1" max="1" width="17" style="55" customWidth="1"/>
    <col min="2" max="2" width="33" customWidth="1"/>
  </cols>
  <sheetData>
    <row r="1" customHeight="1" spans="1:1">
      <c r="A1" t="s">
        <v>42</v>
      </c>
    </row>
    <row r="2" customHeight="1" spans="1:5">
      <c r="A2" s="24" t="s">
        <v>43</v>
      </c>
      <c r="B2" s="24"/>
      <c r="C2" s="24"/>
      <c r="D2" s="24"/>
      <c r="E2" s="24"/>
    </row>
    <row r="3" customHeight="1" spans="1:5">
      <c r="A3" s="25" t="s">
        <v>2</v>
      </c>
      <c r="B3" s="24"/>
      <c r="C3" s="24"/>
      <c r="D3" s="24"/>
      <c r="E3" s="35" t="s">
        <v>3</v>
      </c>
    </row>
    <row r="4" customHeight="1" spans="1:5">
      <c r="A4" s="30" t="s">
        <v>44</v>
      </c>
      <c r="B4" s="30"/>
      <c r="C4" s="30" t="s">
        <v>45</v>
      </c>
      <c r="D4" s="30"/>
      <c r="E4" s="30"/>
    </row>
    <row r="5" s="54" customFormat="1" customHeight="1" spans="1:5">
      <c r="A5" s="30" t="s">
        <v>46</v>
      </c>
      <c r="B5" s="30" t="s">
        <v>47</v>
      </c>
      <c r="C5" s="30" t="s">
        <v>48</v>
      </c>
      <c r="D5" s="30" t="s">
        <v>49</v>
      </c>
      <c r="E5" s="30" t="s">
        <v>50</v>
      </c>
    </row>
    <row r="6" customHeight="1" spans="1:5">
      <c r="A6" s="31">
        <v>2080501</v>
      </c>
      <c r="B6" s="32" t="s">
        <v>51</v>
      </c>
      <c r="C6" s="32">
        <f t="shared" ref="C6:C20" si="0">SUM(D6:E6)</f>
        <v>88830</v>
      </c>
      <c r="D6" s="32">
        <v>88830</v>
      </c>
      <c r="E6" s="32"/>
    </row>
    <row r="7" customHeight="1" spans="1:5">
      <c r="A7" s="31">
        <v>2080505</v>
      </c>
      <c r="B7" s="32" t="s">
        <v>52</v>
      </c>
      <c r="C7" s="32">
        <f t="shared" si="0"/>
        <v>1592780</v>
      </c>
      <c r="D7" s="32">
        <v>1592780</v>
      </c>
      <c r="E7" s="32"/>
    </row>
    <row r="8" customHeight="1" spans="1:5">
      <c r="A8" s="31">
        <v>2080899</v>
      </c>
      <c r="B8" s="32" t="s">
        <v>53</v>
      </c>
      <c r="C8" s="32">
        <f t="shared" si="0"/>
        <v>59076</v>
      </c>
      <c r="D8" s="32">
        <v>59076</v>
      </c>
      <c r="E8" s="32"/>
    </row>
    <row r="9" customHeight="1" spans="1:5">
      <c r="A9" s="31">
        <v>2101101</v>
      </c>
      <c r="B9" s="32" t="s">
        <v>54</v>
      </c>
      <c r="C9" s="32">
        <f t="shared" si="0"/>
        <v>70009.7</v>
      </c>
      <c r="D9" s="32">
        <v>70009.7</v>
      </c>
      <c r="E9" s="32"/>
    </row>
    <row r="10" customHeight="1" spans="1:5">
      <c r="A10" s="31">
        <v>2101102</v>
      </c>
      <c r="B10" s="32" t="s">
        <v>55</v>
      </c>
      <c r="C10" s="32">
        <f t="shared" si="0"/>
        <v>323605.2</v>
      </c>
      <c r="D10" s="32">
        <v>323605.2</v>
      </c>
      <c r="E10" s="32"/>
    </row>
    <row r="11" customHeight="1" spans="1:5">
      <c r="A11" s="31">
        <v>2101103</v>
      </c>
      <c r="B11" s="32" t="s">
        <v>56</v>
      </c>
      <c r="C11" s="32">
        <f t="shared" si="0"/>
        <v>835916.4</v>
      </c>
      <c r="D11" s="32">
        <v>835916.4</v>
      </c>
      <c r="E11" s="32"/>
    </row>
    <row r="12" customHeight="1" spans="1:5">
      <c r="A12" s="31">
        <v>2200201</v>
      </c>
      <c r="B12" s="32" t="s">
        <v>57</v>
      </c>
      <c r="C12" s="32">
        <f t="shared" si="0"/>
        <v>6437789</v>
      </c>
      <c r="D12" s="32">
        <v>2076289</v>
      </c>
      <c r="E12" s="32">
        <v>4361500</v>
      </c>
    </row>
    <row r="13" customHeight="1" spans="1:5">
      <c r="A13" s="31">
        <v>2200202</v>
      </c>
      <c r="B13" s="32" t="s">
        <v>58</v>
      </c>
      <c r="C13" s="32">
        <f t="shared" si="0"/>
        <v>78400</v>
      </c>
      <c r="D13" s="32"/>
      <c r="E13" s="32">
        <v>78400</v>
      </c>
    </row>
    <row r="14" customHeight="1" spans="1:5">
      <c r="A14" s="31">
        <v>2200205</v>
      </c>
      <c r="B14" s="32" t="s">
        <v>59</v>
      </c>
      <c r="C14" s="32">
        <f t="shared" si="0"/>
        <v>100000</v>
      </c>
      <c r="D14" s="32"/>
      <c r="E14" s="32">
        <v>100000</v>
      </c>
    </row>
    <row r="15" customHeight="1" spans="1:5">
      <c r="A15" s="31">
        <v>2200208</v>
      </c>
      <c r="B15" s="32" t="s">
        <v>60</v>
      </c>
      <c r="C15" s="32">
        <f t="shared" si="0"/>
        <v>200000</v>
      </c>
      <c r="D15" s="32"/>
      <c r="E15" s="32">
        <v>200000</v>
      </c>
    </row>
    <row r="16" customHeight="1" spans="1:5">
      <c r="A16" s="31">
        <v>2200250</v>
      </c>
      <c r="B16" s="32" t="s">
        <v>61</v>
      </c>
      <c r="C16" s="32">
        <f t="shared" si="0"/>
        <v>8278682.1</v>
      </c>
      <c r="D16" s="32">
        <v>8278682.1</v>
      </c>
      <c r="E16" s="32"/>
    </row>
    <row r="17" customHeight="1" spans="1:5">
      <c r="A17" s="31">
        <v>2200299</v>
      </c>
      <c r="B17" s="32" t="s">
        <v>62</v>
      </c>
      <c r="C17" s="32">
        <f t="shared" si="0"/>
        <v>5920000</v>
      </c>
      <c r="D17" s="32"/>
      <c r="E17" s="32">
        <v>5920000</v>
      </c>
    </row>
    <row r="18" customHeight="1" spans="1:5">
      <c r="A18" s="31">
        <v>2210201</v>
      </c>
      <c r="B18" s="32" t="s">
        <v>63</v>
      </c>
      <c r="C18" s="32">
        <f t="shared" si="0"/>
        <v>1003099.7</v>
      </c>
      <c r="D18" s="32">
        <v>1003099.7</v>
      </c>
      <c r="E18" s="32"/>
    </row>
    <row r="19" customHeight="1" spans="1:5">
      <c r="A19" s="31"/>
      <c r="B19" s="32"/>
      <c r="C19" s="32">
        <f t="shared" si="0"/>
        <v>0</v>
      </c>
      <c r="D19" s="32"/>
      <c r="E19" s="32"/>
    </row>
    <row r="20" customHeight="1" spans="1:5">
      <c r="A20" s="30" t="s">
        <v>8</v>
      </c>
      <c r="B20" s="30"/>
      <c r="C20" s="32">
        <f t="shared" si="0"/>
        <v>24988188.1</v>
      </c>
      <c r="D20" s="32">
        <f>SUM(D6:D19)</f>
        <v>14328288.1</v>
      </c>
      <c r="E20" s="32">
        <f>SUM(E6:E19)</f>
        <v>10659900</v>
      </c>
    </row>
  </sheetData>
  <mergeCells count="4">
    <mergeCell ref="A2:E2"/>
    <mergeCell ref="A4:B4"/>
    <mergeCell ref="C4:E4"/>
    <mergeCell ref="A20:B2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D14" sqref="D14"/>
    </sheetView>
  </sheetViews>
  <sheetFormatPr defaultColWidth="15.625" defaultRowHeight="24.95" customHeight="1" outlineLevelCol="4"/>
  <cols>
    <col min="1" max="1" width="18.25" style="55" customWidth="1"/>
    <col min="2" max="2" width="34.375" customWidth="1"/>
  </cols>
  <sheetData>
    <row r="1" customHeight="1" spans="1:1">
      <c r="A1" t="s">
        <v>64</v>
      </c>
    </row>
    <row r="2" customHeight="1" spans="1:5">
      <c r="A2" s="24" t="s">
        <v>65</v>
      </c>
      <c r="B2" s="24"/>
      <c r="C2" s="24"/>
      <c r="D2" s="24"/>
      <c r="E2" s="24"/>
    </row>
    <row r="3" customHeight="1" spans="1:5">
      <c r="A3" s="25" t="s">
        <v>2</v>
      </c>
      <c r="E3" s="35" t="s">
        <v>3</v>
      </c>
    </row>
    <row r="4" customHeight="1" spans="1:5">
      <c r="A4" s="30" t="s">
        <v>66</v>
      </c>
      <c r="B4" s="30"/>
      <c r="C4" s="30" t="s">
        <v>67</v>
      </c>
      <c r="D4" s="30"/>
      <c r="E4" s="30"/>
    </row>
    <row r="5" s="54" customFormat="1" customHeight="1" spans="1:5">
      <c r="A5" s="30" t="s">
        <v>46</v>
      </c>
      <c r="B5" s="30" t="s">
        <v>47</v>
      </c>
      <c r="C5" s="30" t="s">
        <v>8</v>
      </c>
      <c r="D5" s="30" t="s">
        <v>68</v>
      </c>
      <c r="E5" s="30" t="s">
        <v>69</v>
      </c>
    </row>
    <row r="6" s="64" customFormat="1" ht="35" customHeight="1" spans="1:5">
      <c r="A6" s="31">
        <v>2080501</v>
      </c>
      <c r="B6" s="66" t="s">
        <v>51</v>
      </c>
      <c r="C6" s="32">
        <v>88830</v>
      </c>
      <c r="D6" s="32">
        <f t="shared" ref="D6:D15" si="0">C6-E6</f>
        <v>88830</v>
      </c>
      <c r="E6" s="32"/>
    </row>
    <row r="7" ht="41" customHeight="1" spans="1:5">
      <c r="A7" s="31">
        <v>2080505</v>
      </c>
      <c r="B7" s="66" t="s">
        <v>52</v>
      </c>
      <c r="C7" s="32">
        <v>1592780</v>
      </c>
      <c r="D7" s="32">
        <f t="shared" si="0"/>
        <v>1592780</v>
      </c>
      <c r="E7" s="32"/>
    </row>
    <row r="8" ht="41" customHeight="1" spans="1:5">
      <c r="A8" s="67">
        <v>2080899</v>
      </c>
      <c r="B8" s="68" t="s">
        <v>53</v>
      </c>
      <c r="C8" s="32">
        <v>59076</v>
      </c>
      <c r="D8" s="32">
        <f t="shared" si="0"/>
        <v>59076</v>
      </c>
      <c r="E8" s="69"/>
    </row>
    <row r="9" ht="34" customHeight="1" spans="1:5">
      <c r="A9" s="67">
        <v>2101101</v>
      </c>
      <c r="B9" s="68" t="s">
        <v>54</v>
      </c>
      <c r="C9" s="32">
        <v>70009.7</v>
      </c>
      <c r="D9" s="32">
        <f t="shared" si="0"/>
        <v>70009.7</v>
      </c>
      <c r="E9" s="69"/>
    </row>
    <row r="10" ht="34" customHeight="1" spans="1:5">
      <c r="A10" s="70">
        <v>2101102</v>
      </c>
      <c r="B10" s="68" t="s">
        <v>55</v>
      </c>
      <c r="C10" s="71">
        <v>323605.2</v>
      </c>
      <c r="D10" s="32">
        <f t="shared" si="0"/>
        <v>323605.2</v>
      </c>
      <c r="E10" s="69"/>
    </row>
    <row r="11" ht="44" customHeight="1" spans="1:5">
      <c r="A11" s="70">
        <v>2101103</v>
      </c>
      <c r="B11" s="72" t="s">
        <v>56</v>
      </c>
      <c r="C11" s="71">
        <v>835916.4</v>
      </c>
      <c r="D11" s="32">
        <f t="shared" si="0"/>
        <v>835916.4</v>
      </c>
      <c r="E11" s="32"/>
    </row>
    <row r="12" ht="44" customHeight="1" spans="1:5">
      <c r="A12" s="31">
        <v>2200201</v>
      </c>
      <c r="B12" s="72" t="s">
        <v>57</v>
      </c>
      <c r="C12" s="73">
        <v>2076289</v>
      </c>
      <c r="D12" s="32">
        <f t="shared" si="0"/>
        <v>1623416.2</v>
      </c>
      <c r="E12" s="41">
        <v>452872.8</v>
      </c>
    </row>
    <row r="13" ht="44" customHeight="1" spans="1:5">
      <c r="A13" s="74">
        <v>2200250</v>
      </c>
      <c r="B13" s="75" t="s">
        <v>61</v>
      </c>
      <c r="C13" s="73">
        <v>8278682.1</v>
      </c>
      <c r="D13" s="32">
        <f t="shared" si="0"/>
        <v>7248211.7</v>
      </c>
      <c r="E13" s="41">
        <v>1030470.4</v>
      </c>
    </row>
    <row r="14" ht="44" customHeight="1" spans="1:5">
      <c r="A14" s="74">
        <v>2210201</v>
      </c>
      <c r="B14" s="75" t="s">
        <v>63</v>
      </c>
      <c r="C14" s="73">
        <v>1003099.7</v>
      </c>
      <c r="D14" s="32">
        <f t="shared" si="0"/>
        <v>1003099.7</v>
      </c>
      <c r="E14" s="41"/>
    </row>
    <row r="15" customHeight="1" spans="1:5">
      <c r="A15" s="76" t="s">
        <v>8</v>
      </c>
      <c r="B15" s="77"/>
      <c r="C15" s="41">
        <f>SUM(C6:C14)</f>
        <v>14328288.1</v>
      </c>
      <c r="D15" s="32">
        <f t="shared" si="0"/>
        <v>12844944.9</v>
      </c>
      <c r="E15" s="41">
        <f>SUM(E6:E14)</f>
        <v>1483343.2</v>
      </c>
    </row>
    <row r="16" customHeight="1" spans="1:5">
      <c r="A16" s="62" t="s">
        <v>70</v>
      </c>
      <c r="B16" s="62"/>
      <c r="C16" s="62"/>
      <c r="D16" s="62"/>
      <c r="E16" s="62"/>
    </row>
    <row r="17" s="65" customFormat="1" ht="36" customHeight="1" spans="1:5">
      <c r="A17" s="78"/>
      <c r="B17" s="78"/>
      <c r="C17" s="78"/>
      <c r="D17" s="78"/>
      <c r="E17" s="78"/>
    </row>
    <row r="18" ht="27" customHeight="1" spans="1:5">
      <c r="A18" s="78"/>
      <c r="B18" s="78"/>
      <c r="C18" s="78"/>
      <c r="D18" s="78"/>
      <c r="E18" s="78"/>
    </row>
    <row r="19" ht="30.75" customHeight="1" spans="1:5">
      <c r="A19" s="78"/>
      <c r="B19" s="78"/>
      <c r="C19" s="78"/>
      <c r="D19" s="78"/>
      <c r="E19" s="78"/>
    </row>
  </sheetData>
  <mergeCells count="8">
    <mergeCell ref="A2:E2"/>
    <mergeCell ref="A4:B4"/>
    <mergeCell ref="C4:E4"/>
    <mergeCell ref="A15:B15"/>
    <mergeCell ref="A16:E16"/>
    <mergeCell ref="A17:E17"/>
    <mergeCell ref="A18:E18"/>
    <mergeCell ref="A19:E1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G7" sqref="G7:L7"/>
    </sheetView>
  </sheetViews>
  <sheetFormatPr defaultColWidth="15.625" defaultRowHeight="24.95" customHeight="1"/>
  <cols>
    <col min="1" max="1" width="9.625" style="3" customWidth="1"/>
    <col min="2" max="2" width="12.75" style="3" customWidth="1"/>
    <col min="3" max="3" width="12.625" style="3" customWidth="1"/>
    <col min="4" max="5" width="15.625" style="3"/>
    <col min="6" max="6" width="12.875" style="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3" t="s">
        <v>71</v>
      </c>
    </row>
    <row r="2" ht="34.5" customHeight="1" spans="1:12">
      <c r="A2" s="57" t="s">
        <v>72</v>
      </c>
      <c r="B2" s="57"/>
      <c r="C2" s="57"/>
      <c r="D2" s="57"/>
      <c r="E2" s="57"/>
      <c r="F2" s="57"/>
      <c r="G2" s="24"/>
      <c r="H2" s="24"/>
      <c r="I2" s="24"/>
      <c r="J2" s="24"/>
      <c r="K2" s="24"/>
      <c r="L2" s="24"/>
    </row>
    <row r="3" customHeight="1" spans="1:12">
      <c r="A3" s="25" t="s">
        <v>2</v>
      </c>
      <c r="L3" s="35" t="s">
        <v>3</v>
      </c>
    </row>
    <row r="4" ht="29.25" customHeight="1" spans="1:12">
      <c r="A4" s="58" t="s">
        <v>73</v>
      </c>
      <c r="B4" s="58"/>
      <c r="C4" s="58"/>
      <c r="D4" s="58"/>
      <c r="E4" s="58"/>
      <c r="F4" s="58"/>
      <c r="G4" s="30" t="s">
        <v>45</v>
      </c>
      <c r="H4" s="30"/>
      <c r="I4" s="30"/>
      <c r="J4" s="30"/>
      <c r="K4" s="30"/>
      <c r="L4" s="30"/>
    </row>
    <row r="5" s="56" customFormat="1" customHeight="1" spans="1:12">
      <c r="A5" s="59" t="s">
        <v>8</v>
      </c>
      <c r="B5" s="59" t="s">
        <v>74</v>
      </c>
      <c r="C5" s="59" t="s">
        <v>75</v>
      </c>
      <c r="D5" s="59"/>
      <c r="E5" s="59"/>
      <c r="F5" s="59" t="s">
        <v>76</v>
      </c>
      <c r="G5" s="60" t="s">
        <v>8</v>
      </c>
      <c r="H5" s="60" t="s">
        <v>74</v>
      </c>
      <c r="I5" s="60" t="s">
        <v>75</v>
      </c>
      <c r="J5" s="60"/>
      <c r="K5" s="60"/>
      <c r="L5" s="60" t="s">
        <v>76</v>
      </c>
    </row>
    <row r="6" s="56" customFormat="1" customHeight="1" spans="1:12">
      <c r="A6" s="59"/>
      <c r="B6" s="59"/>
      <c r="C6" s="59" t="s">
        <v>48</v>
      </c>
      <c r="D6" s="59" t="s">
        <v>77</v>
      </c>
      <c r="E6" s="59" t="s">
        <v>78</v>
      </c>
      <c r="F6" s="59"/>
      <c r="G6" s="60"/>
      <c r="H6" s="60"/>
      <c r="I6" s="60" t="s">
        <v>48</v>
      </c>
      <c r="J6" s="60" t="s">
        <v>77</v>
      </c>
      <c r="K6" s="60" t="s">
        <v>78</v>
      </c>
      <c r="L6" s="60"/>
    </row>
    <row r="7" ht="39" customHeight="1" spans="1:12">
      <c r="A7" s="33">
        <f>B7+C7+F7</f>
        <v>47</v>
      </c>
      <c r="B7" s="33"/>
      <c r="C7" s="33">
        <f>SUM(D7:E7)</f>
        <v>37.6</v>
      </c>
      <c r="D7" s="33">
        <v>0</v>
      </c>
      <c r="E7" s="33">
        <v>37.6</v>
      </c>
      <c r="F7" s="33">
        <v>9.4</v>
      </c>
      <c r="G7" s="32">
        <v>47</v>
      </c>
      <c r="H7" s="32"/>
      <c r="I7" s="32">
        <v>37.6</v>
      </c>
      <c r="J7" s="32">
        <v>0</v>
      </c>
      <c r="K7" s="32">
        <v>37.6</v>
      </c>
      <c r="L7" s="32">
        <v>9.4</v>
      </c>
    </row>
    <row r="8" ht="40.5" customHeight="1" spans="1:12">
      <c r="A8" s="61"/>
      <c r="B8" s="61"/>
      <c r="C8" s="61"/>
      <c r="D8" s="61"/>
      <c r="E8" s="61"/>
      <c r="F8" s="61"/>
      <c r="G8" s="62"/>
      <c r="H8" s="62"/>
      <c r="I8" s="62"/>
      <c r="J8" s="62"/>
      <c r="K8" s="62"/>
      <c r="L8" s="62"/>
    </row>
    <row r="9" customHeight="1" spans="1:12">
      <c r="A9" s="63"/>
      <c r="B9" s="63"/>
      <c r="C9" s="63"/>
      <c r="D9" s="63"/>
      <c r="E9" s="63"/>
      <c r="F9" s="63"/>
      <c r="G9" s="55"/>
      <c r="H9" s="55"/>
      <c r="I9" s="55"/>
      <c r="J9" s="55"/>
      <c r="K9" s="55"/>
      <c r="L9" s="55"/>
    </row>
    <row r="10" ht="26.25" customHeight="1" spans="1:12">
      <c r="A10" s="63"/>
      <c r="B10" s="63"/>
      <c r="C10" s="63"/>
      <c r="D10" s="63"/>
      <c r="E10" s="63"/>
      <c r="F10" s="63"/>
      <c r="G10" s="55"/>
      <c r="H10" s="55"/>
      <c r="I10" s="55"/>
      <c r="J10" s="55"/>
      <c r="K10" s="55"/>
      <c r="L10" s="55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6" sqref="A6:C6"/>
    </sheetView>
  </sheetViews>
  <sheetFormatPr defaultColWidth="15.625" defaultRowHeight="24.95" customHeight="1" outlineLevelCol="4"/>
  <cols>
    <col min="1" max="1" width="12.5" style="55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79</v>
      </c>
    </row>
    <row r="2" s="53" customFormat="1" ht="47.25" customHeight="1" spans="1:5">
      <c r="A2" s="24" t="s">
        <v>80</v>
      </c>
      <c r="B2" s="24"/>
      <c r="C2" s="24"/>
      <c r="D2" s="24"/>
      <c r="E2" s="24"/>
    </row>
    <row r="3" customHeight="1" spans="1:5">
      <c r="A3" s="25" t="s">
        <v>2</v>
      </c>
      <c r="E3" s="35" t="s">
        <v>3</v>
      </c>
    </row>
    <row r="4" customHeight="1" spans="1:5">
      <c r="A4" s="30" t="s">
        <v>44</v>
      </c>
      <c r="B4" s="30"/>
      <c r="C4" s="30" t="s">
        <v>45</v>
      </c>
      <c r="D4" s="30"/>
      <c r="E4" s="30"/>
    </row>
    <row r="5" s="54" customFormat="1" customHeight="1" spans="1:5">
      <c r="A5" s="30" t="s">
        <v>46</v>
      </c>
      <c r="B5" s="30" t="s">
        <v>47</v>
      </c>
      <c r="C5" s="30" t="s">
        <v>48</v>
      </c>
      <c r="D5" s="30" t="s">
        <v>49</v>
      </c>
      <c r="E5" s="30" t="s">
        <v>50</v>
      </c>
    </row>
    <row r="6" customHeight="1" spans="1:5">
      <c r="A6" s="31">
        <v>2120899</v>
      </c>
      <c r="B6" s="32" t="s">
        <v>81</v>
      </c>
      <c r="C6" s="32">
        <f>D6+E6</f>
        <v>4200000</v>
      </c>
      <c r="D6" s="32"/>
      <c r="E6" s="32">
        <v>4200000</v>
      </c>
    </row>
    <row r="7" customHeight="1" spans="1:5">
      <c r="A7" s="31"/>
      <c r="B7" s="32"/>
      <c r="C7" s="32"/>
      <c r="D7" s="32"/>
      <c r="E7" s="32"/>
    </row>
    <row r="8" customHeight="1" spans="1:5">
      <c r="A8" s="30" t="s">
        <v>8</v>
      </c>
      <c r="B8" s="30"/>
      <c r="C8" s="32">
        <f>SUM(C6:C7)</f>
        <v>4200000</v>
      </c>
      <c r="D8" s="32">
        <f>SUM(D6:D7)</f>
        <v>0</v>
      </c>
      <c r="E8" s="32">
        <f>SUM(E6:E7)</f>
        <v>4200000</v>
      </c>
    </row>
    <row r="9" customHeight="1" spans="1:5">
      <c r="A9" s="55" t="s">
        <v>70</v>
      </c>
      <c r="B9" s="55"/>
      <c r="C9" s="55"/>
      <c r="D9" s="55"/>
      <c r="E9" s="55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opLeftCell="A16" workbookViewId="0">
      <selection activeCell="E29" sqref="E29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82</v>
      </c>
    </row>
    <row r="2" ht="40.5" customHeight="1" spans="1:4">
      <c r="A2" s="24" t="s">
        <v>83</v>
      </c>
      <c r="B2" s="24"/>
      <c r="C2" s="24"/>
      <c r="D2" s="24"/>
    </row>
    <row r="3" customHeight="1" spans="1:4">
      <c r="A3" s="25" t="s">
        <v>2</v>
      </c>
      <c r="D3" s="35" t="s">
        <v>3</v>
      </c>
    </row>
    <row r="4" customHeight="1" spans="1:4">
      <c r="A4" s="49" t="s">
        <v>84</v>
      </c>
      <c r="B4" s="49"/>
      <c r="C4" s="49" t="s">
        <v>85</v>
      </c>
      <c r="D4" s="49"/>
    </row>
    <row r="5" customHeight="1" spans="1:4">
      <c r="A5" s="49" t="s">
        <v>86</v>
      </c>
      <c r="B5" s="49" t="s">
        <v>87</v>
      </c>
      <c r="C5" s="49" t="s">
        <v>86</v>
      </c>
      <c r="D5" s="49" t="s">
        <v>87</v>
      </c>
    </row>
    <row r="6" ht="20.1" customHeight="1" spans="1:4">
      <c r="A6" s="50" t="s">
        <v>88</v>
      </c>
      <c r="B6" s="32">
        <v>24988188.1</v>
      </c>
      <c r="C6" s="50" t="s">
        <v>12</v>
      </c>
      <c r="D6" s="32">
        <v>0</v>
      </c>
    </row>
    <row r="7" ht="20.1" customHeight="1" spans="1:4">
      <c r="A7" s="50" t="s">
        <v>89</v>
      </c>
      <c r="B7" s="32">
        <v>4200000</v>
      </c>
      <c r="C7" s="50" t="s">
        <v>14</v>
      </c>
      <c r="D7" s="32">
        <v>0</v>
      </c>
    </row>
    <row r="8" ht="20.1" customHeight="1" spans="1:4">
      <c r="A8" s="50" t="s">
        <v>90</v>
      </c>
      <c r="B8" s="32"/>
      <c r="C8" s="50" t="s">
        <v>15</v>
      </c>
      <c r="D8" s="32">
        <v>0</v>
      </c>
    </row>
    <row r="9" ht="20.1" customHeight="1" spans="1:4">
      <c r="A9" s="50" t="s">
        <v>91</v>
      </c>
      <c r="B9" s="32"/>
      <c r="C9" s="50" t="s">
        <v>16</v>
      </c>
      <c r="D9" s="32">
        <v>0</v>
      </c>
    </row>
    <row r="10" ht="20.1" customHeight="1" spans="1:4">
      <c r="A10" s="50" t="s">
        <v>92</v>
      </c>
      <c r="B10" s="32"/>
      <c r="C10" s="50" t="s">
        <v>17</v>
      </c>
      <c r="D10" s="32">
        <v>0</v>
      </c>
    </row>
    <row r="11" ht="20.1" customHeight="1" spans="1:4">
      <c r="A11" s="50" t="s">
        <v>93</v>
      </c>
      <c r="B11" s="32"/>
      <c r="C11" s="50" t="s">
        <v>18</v>
      </c>
      <c r="D11" s="32">
        <v>0</v>
      </c>
    </row>
    <row r="12" ht="20.1" customHeight="1" spans="1:4">
      <c r="A12" s="50" t="s">
        <v>94</v>
      </c>
      <c r="B12" s="32"/>
      <c r="C12" s="50" t="s">
        <v>19</v>
      </c>
      <c r="D12" s="32">
        <v>0</v>
      </c>
    </row>
    <row r="13" ht="20.1" customHeight="1" spans="1:4">
      <c r="A13" s="50"/>
      <c r="B13" s="32"/>
      <c r="C13" s="50" t="s">
        <v>20</v>
      </c>
      <c r="D13" s="32">
        <v>1740686</v>
      </c>
    </row>
    <row r="14" ht="20.1" customHeight="1" spans="1:4">
      <c r="A14" s="50"/>
      <c r="B14" s="32"/>
      <c r="C14" s="50" t="s">
        <v>21</v>
      </c>
      <c r="D14" s="32">
        <v>0</v>
      </c>
    </row>
    <row r="15" ht="20.1" customHeight="1" spans="1:4">
      <c r="A15" s="50"/>
      <c r="B15" s="32"/>
      <c r="C15" s="51" t="s">
        <v>22</v>
      </c>
      <c r="D15" s="32">
        <v>1229531.3</v>
      </c>
    </row>
    <row r="16" ht="20.1" customHeight="1" spans="1:4">
      <c r="A16" s="50"/>
      <c r="B16" s="32"/>
      <c r="C16" s="50" t="s">
        <v>23</v>
      </c>
      <c r="D16" s="32">
        <v>0</v>
      </c>
    </row>
    <row r="17" ht="20.1" customHeight="1" spans="1:4">
      <c r="A17" s="50"/>
      <c r="B17" s="32"/>
      <c r="C17" s="50" t="s">
        <v>24</v>
      </c>
      <c r="D17" s="32">
        <v>4200000</v>
      </c>
    </row>
    <row r="18" ht="20.1" customHeight="1" spans="1:4">
      <c r="A18" s="50"/>
      <c r="B18" s="32"/>
      <c r="C18" s="50" t="s">
        <v>25</v>
      </c>
      <c r="D18" s="32">
        <v>0</v>
      </c>
    </row>
    <row r="19" ht="20.1" customHeight="1" spans="1:4">
      <c r="A19" s="50"/>
      <c r="B19" s="32"/>
      <c r="C19" s="50" t="s">
        <v>26</v>
      </c>
      <c r="D19" s="32">
        <v>0</v>
      </c>
    </row>
    <row r="20" ht="20.1" customHeight="1" spans="1:4">
      <c r="A20" s="50"/>
      <c r="B20" s="32"/>
      <c r="C20" s="50" t="s">
        <v>27</v>
      </c>
      <c r="D20" s="32">
        <v>0</v>
      </c>
    </row>
    <row r="21" ht="20.1" customHeight="1" spans="1:4">
      <c r="A21" s="50"/>
      <c r="B21" s="32"/>
      <c r="C21" s="50" t="s">
        <v>28</v>
      </c>
      <c r="D21" s="32">
        <v>0</v>
      </c>
    </row>
    <row r="22" ht="20.1" customHeight="1" spans="1:4">
      <c r="A22" s="50"/>
      <c r="B22" s="32"/>
      <c r="C22" s="50" t="s">
        <v>29</v>
      </c>
      <c r="D22" s="32">
        <v>0</v>
      </c>
    </row>
    <row r="23" ht="20.1" customHeight="1" spans="1:4">
      <c r="A23" s="52"/>
      <c r="B23" s="32"/>
      <c r="C23" s="50" t="s">
        <v>30</v>
      </c>
      <c r="D23" s="32">
        <v>0</v>
      </c>
    </row>
    <row r="24" ht="20.1" customHeight="1" spans="1:4">
      <c r="A24" s="52"/>
      <c r="B24" s="32"/>
      <c r="C24" s="50" t="s">
        <v>31</v>
      </c>
      <c r="D24" s="32">
        <v>21014871.1</v>
      </c>
    </row>
    <row r="25" ht="20.1" customHeight="1" spans="1:4">
      <c r="A25" s="52"/>
      <c r="B25" s="32"/>
      <c r="C25" s="50" t="s">
        <v>32</v>
      </c>
      <c r="D25" s="32">
        <v>1003099.7</v>
      </c>
    </row>
    <row r="26" ht="20.1" customHeight="1" spans="1:4">
      <c r="A26" s="52"/>
      <c r="B26" s="32"/>
      <c r="C26" s="50" t="s">
        <v>33</v>
      </c>
      <c r="D26" s="32">
        <v>0</v>
      </c>
    </row>
    <row r="27" ht="20.1" customHeight="1" spans="1:4">
      <c r="A27" s="52"/>
      <c r="B27" s="32"/>
      <c r="C27" s="50" t="s">
        <v>34</v>
      </c>
      <c r="D27" s="32">
        <v>0</v>
      </c>
    </row>
    <row r="28" ht="20.1" customHeight="1" spans="1:4">
      <c r="A28" s="52"/>
      <c r="B28" s="32"/>
      <c r="C28" s="50" t="s">
        <v>35</v>
      </c>
      <c r="D28" s="32">
        <v>0</v>
      </c>
    </row>
    <row r="29" ht="20.1" customHeight="1" spans="1:4">
      <c r="A29" s="52"/>
      <c r="B29" s="32"/>
      <c r="C29" s="50" t="s">
        <v>36</v>
      </c>
      <c r="D29" s="32">
        <v>0</v>
      </c>
    </row>
    <row r="30" ht="20.1" customHeight="1" spans="1:4">
      <c r="A30" s="52"/>
      <c r="B30" s="32"/>
      <c r="C30" s="50" t="s">
        <v>37</v>
      </c>
      <c r="D30" s="32">
        <v>0</v>
      </c>
    </row>
    <row r="31" ht="20.1" customHeight="1" spans="1:4">
      <c r="A31" s="52"/>
      <c r="B31" s="32"/>
      <c r="C31" s="50" t="s">
        <v>38</v>
      </c>
      <c r="D31" s="32">
        <v>0</v>
      </c>
    </row>
    <row r="32" ht="20.1" customHeight="1" spans="1:4">
      <c r="A32" s="52"/>
      <c r="B32" s="32"/>
      <c r="C32" s="50" t="s">
        <v>39</v>
      </c>
      <c r="D32" s="32">
        <v>0</v>
      </c>
    </row>
    <row r="33" ht="20.1" customHeight="1" spans="1:4">
      <c r="A33" s="49" t="s">
        <v>95</v>
      </c>
      <c r="B33" s="32">
        <f>B6+B7</f>
        <v>29188188.1</v>
      </c>
      <c r="C33" s="49" t="s">
        <v>96</v>
      </c>
      <c r="D33" s="32">
        <f>SUM(D6:D32)</f>
        <v>29188188.1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G11" sqref="G11"/>
    </sheetView>
  </sheetViews>
  <sheetFormatPr defaultColWidth="15.625" defaultRowHeight="24.95" customHeight="1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97</v>
      </c>
    </row>
    <row r="2" customFormat="1" ht="35.25" customHeight="1" spans="1:12">
      <c r="A2" s="24" t="s">
        <v>98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customFormat="1" customHeight="1" spans="1:12">
      <c r="A3" s="25"/>
      <c r="L3" s="48" t="s">
        <v>3</v>
      </c>
    </row>
    <row r="4" s="1" customFormat="1" ht="17.25" customHeight="1" spans="1:12">
      <c r="A4" s="43" t="s">
        <v>99</v>
      </c>
      <c r="B4" s="44" t="s">
        <v>100</v>
      </c>
      <c r="C4" s="44" t="s">
        <v>101</v>
      </c>
      <c r="D4" s="44" t="s">
        <v>102</v>
      </c>
      <c r="E4" s="44" t="s">
        <v>103</v>
      </c>
      <c r="F4" s="44" t="s">
        <v>104</v>
      </c>
      <c r="G4" s="44" t="s">
        <v>105</v>
      </c>
      <c r="H4" s="44" t="s">
        <v>106</v>
      </c>
      <c r="I4" s="44" t="s">
        <v>107</v>
      </c>
      <c r="J4" s="44" t="s">
        <v>108</v>
      </c>
      <c r="K4" s="44" t="s">
        <v>109</v>
      </c>
      <c r="L4" s="44" t="s">
        <v>110</v>
      </c>
    </row>
    <row r="5" s="1" customFormat="1" ht="17.25" customHeight="1" spans="1:12">
      <c r="A5" s="45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="1" customFormat="1" ht="17.25" customHeight="1" spans="1:12">
      <c r="A6" s="46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customFormat="1" ht="57" customHeight="1" spans="1:12">
      <c r="A7" s="47" t="s">
        <v>111</v>
      </c>
      <c r="B7" s="32">
        <f>E7</f>
        <v>29188188.1</v>
      </c>
      <c r="C7" s="33"/>
      <c r="D7" s="33"/>
      <c r="E7" s="32">
        <f>SUM(F7:L7)</f>
        <v>29188188.1</v>
      </c>
      <c r="F7" s="32">
        <f>部门收支总表!B6</f>
        <v>24988188.1</v>
      </c>
      <c r="G7" s="32">
        <f>部门收支总表!B7</f>
        <v>4200000</v>
      </c>
      <c r="H7" s="32"/>
      <c r="I7" s="32"/>
      <c r="J7" s="32"/>
      <c r="K7" s="32"/>
      <c r="L7" s="32"/>
    </row>
    <row r="9" customHeight="1" spans="1:1">
      <c r="A9" s="25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opLeftCell="A9" workbookViewId="0">
      <selection activeCell="E21" sqref="E21:G21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3.125" customWidth="1"/>
    <col min="5" max="5" width="11.5" customWidth="1"/>
    <col min="6" max="6" width="14" customWidth="1"/>
    <col min="7" max="7" width="14.25" customWidth="1"/>
    <col min="8" max="8" width="14.375" customWidth="1"/>
    <col min="9" max="9" width="12" customWidth="1"/>
    <col min="15" max="15" width="11.125" customWidth="1"/>
  </cols>
  <sheetData>
    <row r="1" customHeight="1" spans="1:1">
      <c r="A1" t="s">
        <v>112</v>
      </c>
    </row>
    <row r="2" ht="31.5" customHeight="1" spans="1:9">
      <c r="A2" s="24" t="s">
        <v>113</v>
      </c>
      <c r="B2" s="24"/>
      <c r="C2" s="24"/>
      <c r="D2" s="24"/>
      <c r="E2" s="24"/>
      <c r="F2" s="24"/>
      <c r="G2" s="24"/>
      <c r="H2" s="24"/>
      <c r="I2" s="24"/>
    </row>
    <row r="3" customHeight="1" spans="1:15">
      <c r="A3" s="25" t="s">
        <v>2</v>
      </c>
      <c r="I3" s="35" t="s">
        <v>3</v>
      </c>
      <c r="K3" s="24"/>
      <c r="L3" s="24"/>
      <c r="M3" s="24"/>
      <c r="N3" s="24"/>
      <c r="O3" s="24"/>
    </row>
    <row r="4" s="23" customFormat="1" customHeight="1" spans="1:15">
      <c r="A4" s="26" t="s">
        <v>44</v>
      </c>
      <c r="B4" s="26"/>
      <c r="C4" s="27" t="s">
        <v>8</v>
      </c>
      <c r="D4" s="28" t="s">
        <v>49</v>
      </c>
      <c r="E4" s="29"/>
      <c r="F4" s="29"/>
      <c r="G4" s="27" t="s">
        <v>50</v>
      </c>
      <c r="H4" s="27"/>
      <c r="I4" s="36"/>
      <c r="K4" s="25"/>
      <c r="L4" s="37"/>
      <c r="M4" s="37"/>
      <c r="N4" s="37"/>
      <c r="O4" s="38"/>
    </row>
    <row r="5" s="23" customFormat="1" ht="36.75" customHeight="1" spans="1:15">
      <c r="A5" s="26" t="s">
        <v>46</v>
      </c>
      <c r="B5" s="26" t="s">
        <v>47</v>
      </c>
      <c r="C5" s="27"/>
      <c r="D5" s="27" t="s">
        <v>48</v>
      </c>
      <c r="E5" s="30" t="s">
        <v>68</v>
      </c>
      <c r="F5" s="30" t="s">
        <v>69</v>
      </c>
      <c r="G5" s="27" t="s">
        <v>48</v>
      </c>
      <c r="H5" s="28" t="s">
        <v>114</v>
      </c>
      <c r="I5" s="27" t="s">
        <v>115</v>
      </c>
      <c r="J5" s="39"/>
      <c r="K5" s="40"/>
      <c r="L5" s="40"/>
      <c r="M5" s="40"/>
      <c r="N5" s="40"/>
      <c r="O5" s="40"/>
    </row>
    <row r="6" customHeight="1" spans="1:15">
      <c r="A6" s="31">
        <v>2080501</v>
      </c>
      <c r="B6" s="32" t="s">
        <v>51</v>
      </c>
      <c r="C6" s="32">
        <v>88830</v>
      </c>
      <c r="D6" s="32">
        <f t="shared" ref="D6:D20" si="0">E6+F6</f>
        <v>88830</v>
      </c>
      <c r="E6" s="32">
        <v>88830</v>
      </c>
      <c r="F6" s="32"/>
      <c r="G6" s="32">
        <f t="shared" ref="G6:G18" si="1">H6+I6</f>
        <v>0</v>
      </c>
      <c r="H6" s="32"/>
      <c r="I6" s="41"/>
      <c r="K6" s="40"/>
      <c r="L6" s="40"/>
      <c r="M6" s="40"/>
      <c r="N6" s="40"/>
      <c r="O6" s="40"/>
    </row>
    <row r="7" customHeight="1" spans="1:15">
      <c r="A7" s="31">
        <v>2080505</v>
      </c>
      <c r="B7" s="32" t="s">
        <v>52</v>
      </c>
      <c r="C7" s="32">
        <v>1592780</v>
      </c>
      <c r="D7" s="32">
        <f t="shared" si="0"/>
        <v>1592780</v>
      </c>
      <c r="E7" s="32">
        <v>1592780</v>
      </c>
      <c r="F7" s="32"/>
      <c r="G7" s="32">
        <f t="shared" si="1"/>
        <v>0</v>
      </c>
      <c r="H7" s="33"/>
      <c r="I7" s="33"/>
      <c r="K7" s="40"/>
      <c r="L7" s="40"/>
      <c r="M7" s="40"/>
      <c r="N7" s="40"/>
      <c r="O7" s="40"/>
    </row>
    <row r="8" customHeight="1" spans="1:15">
      <c r="A8" s="31">
        <v>2080899</v>
      </c>
      <c r="B8" s="32" t="s">
        <v>53</v>
      </c>
      <c r="C8" s="32">
        <v>59076</v>
      </c>
      <c r="D8" s="32">
        <f t="shared" si="0"/>
        <v>59076</v>
      </c>
      <c r="E8" s="32">
        <v>59076</v>
      </c>
      <c r="F8" s="32"/>
      <c r="G8" s="32">
        <f t="shared" si="1"/>
        <v>0</v>
      </c>
      <c r="H8" s="33"/>
      <c r="I8" s="33"/>
      <c r="K8" s="40"/>
      <c r="L8" s="40"/>
      <c r="M8" s="40"/>
      <c r="N8" s="40"/>
      <c r="O8" s="40"/>
    </row>
    <row r="9" customHeight="1" spans="1:15">
      <c r="A9" s="31">
        <v>2101101</v>
      </c>
      <c r="B9" s="32" t="s">
        <v>54</v>
      </c>
      <c r="C9" s="32">
        <v>70009.7</v>
      </c>
      <c r="D9" s="32">
        <f t="shared" si="0"/>
        <v>70009.7</v>
      </c>
      <c r="E9" s="32">
        <v>70009.7</v>
      </c>
      <c r="F9" s="32"/>
      <c r="G9" s="32">
        <f t="shared" si="1"/>
        <v>0</v>
      </c>
      <c r="H9" s="33"/>
      <c r="I9" s="33"/>
      <c r="K9" s="40"/>
      <c r="L9" s="40"/>
      <c r="M9" s="40"/>
      <c r="N9" s="40"/>
      <c r="O9" s="40"/>
    </row>
    <row r="10" customHeight="1" spans="1:15">
      <c r="A10" s="31">
        <v>2101102</v>
      </c>
      <c r="B10" s="32" t="s">
        <v>55</v>
      </c>
      <c r="C10" s="32">
        <v>323605.2</v>
      </c>
      <c r="D10" s="32">
        <f t="shared" si="0"/>
        <v>323605.2</v>
      </c>
      <c r="E10" s="32">
        <v>323605.2</v>
      </c>
      <c r="F10" s="32"/>
      <c r="G10" s="32">
        <f t="shared" si="1"/>
        <v>0</v>
      </c>
      <c r="H10" s="32"/>
      <c r="I10" s="32"/>
      <c r="K10" s="40"/>
      <c r="L10" s="40"/>
      <c r="M10" s="40"/>
      <c r="N10" s="40"/>
      <c r="O10" s="40"/>
    </row>
    <row r="11" customHeight="1" spans="1:15">
      <c r="A11" s="31">
        <v>2101103</v>
      </c>
      <c r="B11" s="32" t="s">
        <v>56</v>
      </c>
      <c r="C11" s="32">
        <v>835916.4</v>
      </c>
      <c r="D11" s="32">
        <f t="shared" si="0"/>
        <v>835916.4</v>
      </c>
      <c r="E11" s="32">
        <v>835916.4</v>
      </c>
      <c r="F11" s="32"/>
      <c r="G11" s="32">
        <f t="shared" si="1"/>
        <v>0</v>
      </c>
      <c r="H11" s="32"/>
      <c r="I11" s="32"/>
      <c r="K11" s="40"/>
      <c r="L11" s="40"/>
      <c r="M11" s="40"/>
      <c r="N11" s="40"/>
      <c r="O11" s="40"/>
    </row>
    <row r="12" customHeight="1" spans="1:15">
      <c r="A12" s="31">
        <v>2120899</v>
      </c>
      <c r="B12" s="32" t="s">
        <v>81</v>
      </c>
      <c r="C12" s="32">
        <v>4200000</v>
      </c>
      <c r="D12" s="32">
        <f t="shared" si="0"/>
        <v>0</v>
      </c>
      <c r="E12" s="32"/>
      <c r="F12" s="32"/>
      <c r="G12" s="32">
        <f t="shared" si="1"/>
        <v>4200000</v>
      </c>
      <c r="H12" s="32">
        <v>4200000</v>
      </c>
      <c r="I12" s="32"/>
      <c r="K12" s="40"/>
      <c r="L12" s="40"/>
      <c r="M12" s="40"/>
      <c r="N12" s="40"/>
      <c r="O12" s="40"/>
    </row>
    <row r="13" customHeight="1" spans="1:15">
      <c r="A13" s="31">
        <v>2200201</v>
      </c>
      <c r="B13" s="32" t="s">
        <v>57</v>
      </c>
      <c r="C13" s="32">
        <v>6437789</v>
      </c>
      <c r="D13" s="32">
        <f t="shared" si="0"/>
        <v>2076289</v>
      </c>
      <c r="E13" s="32">
        <v>1623416.2</v>
      </c>
      <c r="F13" s="32">
        <v>452872.8</v>
      </c>
      <c r="G13" s="32">
        <f t="shared" si="1"/>
        <v>4361500</v>
      </c>
      <c r="H13" s="32">
        <v>4361500</v>
      </c>
      <c r="I13" s="32"/>
      <c r="K13" s="40"/>
      <c r="L13" s="40"/>
      <c r="M13" s="40"/>
      <c r="N13" s="40"/>
      <c r="O13" s="40"/>
    </row>
    <row r="14" customHeight="1" spans="1:15">
      <c r="A14" s="31">
        <v>2200202</v>
      </c>
      <c r="B14" s="32" t="s">
        <v>58</v>
      </c>
      <c r="C14" s="32">
        <v>78400</v>
      </c>
      <c r="D14" s="32">
        <f t="shared" si="0"/>
        <v>0</v>
      </c>
      <c r="E14" s="32"/>
      <c r="F14" s="32"/>
      <c r="G14" s="32">
        <f t="shared" si="1"/>
        <v>78400</v>
      </c>
      <c r="H14" s="32">
        <v>78400</v>
      </c>
      <c r="I14" s="32"/>
      <c r="K14" s="40"/>
      <c r="L14" s="40"/>
      <c r="M14" s="40"/>
      <c r="N14" s="40"/>
      <c r="O14" s="40"/>
    </row>
    <row r="15" customHeight="1" spans="1:15">
      <c r="A15" s="31">
        <v>2200205</v>
      </c>
      <c r="B15" s="32" t="s">
        <v>59</v>
      </c>
      <c r="C15" s="32">
        <v>100000</v>
      </c>
      <c r="D15" s="32">
        <f t="shared" si="0"/>
        <v>0</v>
      </c>
      <c r="E15" s="32"/>
      <c r="F15" s="32"/>
      <c r="G15" s="32">
        <f t="shared" si="1"/>
        <v>100000</v>
      </c>
      <c r="H15" s="32"/>
      <c r="I15" s="32">
        <v>100000</v>
      </c>
      <c r="K15" s="40"/>
      <c r="L15" s="40"/>
      <c r="M15" s="40"/>
      <c r="N15" s="40"/>
      <c r="O15" s="40"/>
    </row>
    <row r="16" customHeight="1" spans="1:15">
      <c r="A16" s="31">
        <v>2200208</v>
      </c>
      <c r="B16" s="32" t="s">
        <v>60</v>
      </c>
      <c r="C16" s="32">
        <v>200000</v>
      </c>
      <c r="D16" s="32">
        <f t="shared" si="0"/>
        <v>0</v>
      </c>
      <c r="E16" s="32"/>
      <c r="F16" s="32"/>
      <c r="G16" s="32">
        <f t="shared" si="1"/>
        <v>200000</v>
      </c>
      <c r="H16" s="32">
        <v>200000</v>
      </c>
      <c r="I16" s="32"/>
      <c r="K16" s="40"/>
      <c r="L16" s="40"/>
      <c r="M16" s="40"/>
      <c r="N16" s="40"/>
      <c r="O16" s="40"/>
    </row>
    <row r="17" customHeight="1" spans="1:15">
      <c r="A17" s="31">
        <v>2200250</v>
      </c>
      <c r="B17" s="32" t="s">
        <v>61</v>
      </c>
      <c r="C17" s="32">
        <v>8278682.1</v>
      </c>
      <c r="D17" s="32">
        <f t="shared" si="0"/>
        <v>8278682.1</v>
      </c>
      <c r="E17" s="32">
        <v>7248211.7</v>
      </c>
      <c r="F17" s="32">
        <v>1030470.4</v>
      </c>
      <c r="G17" s="32">
        <f t="shared" si="1"/>
        <v>0</v>
      </c>
      <c r="H17" s="32"/>
      <c r="I17" s="32"/>
      <c r="K17" s="40"/>
      <c r="L17" s="40"/>
      <c r="M17" s="40"/>
      <c r="N17" s="40"/>
      <c r="O17" s="40"/>
    </row>
    <row r="18" customHeight="1" spans="1:15">
      <c r="A18" s="31">
        <v>2200299</v>
      </c>
      <c r="B18" s="32" t="s">
        <v>62</v>
      </c>
      <c r="C18" s="32">
        <v>5920000</v>
      </c>
      <c r="D18" s="32">
        <f t="shared" si="0"/>
        <v>0</v>
      </c>
      <c r="E18" s="32"/>
      <c r="F18" s="32"/>
      <c r="G18" s="32">
        <f t="shared" si="1"/>
        <v>5920000</v>
      </c>
      <c r="H18" s="32">
        <v>3360000</v>
      </c>
      <c r="I18" s="32">
        <v>2560000</v>
      </c>
      <c r="K18" s="40"/>
      <c r="L18" s="40"/>
      <c r="M18" s="40"/>
      <c r="N18" s="40"/>
      <c r="O18" s="40"/>
    </row>
    <row r="19" customHeight="1" spans="1:15">
      <c r="A19" s="31">
        <v>2210201</v>
      </c>
      <c r="B19" s="32" t="s">
        <v>63</v>
      </c>
      <c r="C19" s="32">
        <v>1003099.7</v>
      </c>
      <c r="D19" s="32">
        <f t="shared" si="0"/>
        <v>1003099.7</v>
      </c>
      <c r="E19" s="32">
        <v>1003099.7</v>
      </c>
      <c r="F19" s="32"/>
      <c r="G19" s="32">
        <f t="shared" ref="G19:G24" si="2">H19+I19</f>
        <v>0</v>
      </c>
      <c r="H19" s="32"/>
      <c r="I19" s="32"/>
      <c r="K19" s="40"/>
      <c r="L19" s="40"/>
      <c r="M19" s="40"/>
      <c r="N19" s="40"/>
      <c r="O19" s="40"/>
    </row>
    <row r="20" customHeight="1" spans="1:15">
      <c r="A20" s="31"/>
      <c r="B20" s="32"/>
      <c r="C20" s="32"/>
      <c r="D20" s="32">
        <f t="shared" si="0"/>
        <v>0</v>
      </c>
      <c r="E20" s="32"/>
      <c r="F20" s="32"/>
      <c r="G20" s="32">
        <f t="shared" si="2"/>
        <v>0</v>
      </c>
      <c r="H20" s="32"/>
      <c r="I20" s="32"/>
      <c r="K20" s="40"/>
      <c r="L20" s="40"/>
      <c r="M20" s="40"/>
      <c r="N20" s="40"/>
      <c r="O20" s="40"/>
    </row>
    <row r="21" customHeight="1" spans="1:15">
      <c r="A21" s="30" t="s">
        <v>8</v>
      </c>
      <c r="B21" s="30"/>
      <c r="C21" s="32">
        <f t="shared" ref="C21:F21" si="3">SUM(C6:C20)</f>
        <v>29188188.1</v>
      </c>
      <c r="D21" s="32">
        <f t="shared" si="3"/>
        <v>14328288.1</v>
      </c>
      <c r="E21" s="32">
        <f t="shared" si="3"/>
        <v>12844944.9</v>
      </c>
      <c r="F21" s="32">
        <f t="shared" si="3"/>
        <v>1483343.2</v>
      </c>
      <c r="G21" s="32">
        <f t="shared" si="2"/>
        <v>14859900</v>
      </c>
      <c r="H21" s="32">
        <f>SUM(H6:H20)</f>
        <v>12199900</v>
      </c>
      <c r="I21" s="32">
        <f>SUM(I6:I20)</f>
        <v>2660000</v>
      </c>
      <c r="K21" s="42"/>
      <c r="L21" s="25"/>
      <c r="M21" s="25"/>
      <c r="N21" s="25"/>
      <c r="O21" s="25"/>
    </row>
    <row r="22" ht="32.25" customHeight="1" spans="1:15">
      <c r="A22" s="34" t="s">
        <v>116</v>
      </c>
      <c r="B22" s="34"/>
      <c r="C22" s="34"/>
      <c r="D22" s="34"/>
      <c r="E22" s="34"/>
      <c r="F22" s="34"/>
      <c r="G22" s="34"/>
      <c r="H22" s="34"/>
      <c r="I22" s="34"/>
      <c r="K22" s="42"/>
      <c r="L22" s="25"/>
      <c r="M22" s="25"/>
      <c r="N22" s="25"/>
      <c r="O22" s="25"/>
    </row>
    <row r="23" ht="30.75" customHeight="1" spans="1:15">
      <c r="A23" s="34"/>
      <c r="B23" s="34"/>
      <c r="C23" s="34"/>
      <c r="D23" s="34"/>
      <c r="E23" s="34"/>
      <c r="F23" s="34"/>
      <c r="G23" s="34"/>
      <c r="H23" s="34"/>
      <c r="I23" s="34"/>
      <c r="K23" s="42"/>
      <c r="L23" s="25"/>
      <c r="M23" s="25"/>
      <c r="N23" s="25"/>
      <c r="O23" s="25"/>
    </row>
    <row r="24" customHeight="1" spans="11:15">
      <c r="K24" s="25"/>
      <c r="L24" s="25"/>
      <c r="M24" s="25"/>
      <c r="N24" s="25"/>
      <c r="O24" s="25"/>
    </row>
    <row r="25" customHeight="1" spans="11:15">
      <c r="K25" s="25"/>
      <c r="L25" s="25"/>
      <c r="M25" s="25"/>
      <c r="N25" s="25"/>
      <c r="O25" s="25"/>
    </row>
    <row r="26" customHeight="1" spans="11:15">
      <c r="K26" s="25"/>
      <c r="L26" s="25"/>
      <c r="M26" s="25"/>
      <c r="N26" s="25"/>
      <c r="O26" s="25"/>
    </row>
    <row r="27" customHeight="1" spans="11:15">
      <c r="K27" s="25"/>
      <c r="L27" s="25"/>
      <c r="M27" s="25"/>
      <c r="N27" s="25"/>
      <c r="O27" s="25"/>
    </row>
    <row r="28" customHeight="1" spans="11:15">
      <c r="K28" s="25"/>
      <c r="L28" s="25"/>
      <c r="M28" s="25"/>
      <c r="N28" s="25"/>
      <c r="O28" s="25"/>
    </row>
    <row r="29" customHeight="1" spans="11:15">
      <c r="K29" s="25"/>
      <c r="L29" s="25"/>
      <c r="M29" s="25"/>
      <c r="N29" s="25"/>
      <c r="O29" s="25"/>
    </row>
    <row r="30" customHeight="1" spans="11:15">
      <c r="K30" s="25"/>
      <c r="L30" s="25"/>
      <c r="M30" s="25"/>
      <c r="N30" s="25"/>
      <c r="O30" s="25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21:B21"/>
    <mergeCell ref="C4:C5"/>
    <mergeCell ref="A22:I23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6"/>
  <sheetViews>
    <sheetView workbookViewId="0">
      <selection activeCell="B4" sqref="B4:B5"/>
    </sheetView>
  </sheetViews>
  <sheetFormatPr defaultColWidth="9" defaultRowHeight="13.5"/>
  <cols>
    <col min="1" max="1" width="29.5" style="2" customWidth="1"/>
    <col min="2" max="2" width="24.75" style="2" customWidth="1"/>
    <col min="3" max="3" width="18.5" style="2" customWidth="1"/>
    <col min="4" max="4" width="13.375" style="2" customWidth="1"/>
    <col min="5" max="5" width="14.875" style="2"/>
    <col min="6" max="6" width="14.375" style="2" customWidth="1"/>
    <col min="7" max="7" width="13.875" style="2" customWidth="1"/>
    <col min="8" max="8" width="25.375" style="2" customWidth="1"/>
    <col min="9" max="9" width="26.625" style="2" customWidth="1"/>
    <col min="10" max="16382" width="9" style="2"/>
    <col min="16383" max="16384" width="9" style="3"/>
  </cols>
  <sheetData>
    <row r="1" spans="1:9">
      <c r="A1" s="3" t="s">
        <v>117</v>
      </c>
      <c r="B1" s="4"/>
      <c r="C1" s="5" t="s">
        <v>118</v>
      </c>
      <c r="D1" s="5" t="s">
        <v>118</v>
      </c>
      <c r="E1" s="5" t="s">
        <v>118</v>
      </c>
      <c r="F1" s="5" t="s">
        <v>118</v>
      </c>
      <c r="G1" s="5" t="s">
        <v>118</v>
      </c>
      <c r="H1" s="5" t="s">
        <v>118</v>
      </c>
      <c r="I1" s="5" t="s">
        <v>118</v>
      </c>
    </row>
    <row r="2" ht="27" spans="1:9">
      <c r="A2" s="6" t="s">
        <v>119</v>
      </c>
      <c r="B2" s="6"/>
      <c r="C2" s="6"/>
      <c r="D2" s="6"/>
      <c r="E2" s="6"/>
      <c r="F2" s="6"/>
      <c r="G2" s="6"/>
      <c r="H2" s="6"/>
      <c r="I2" s="6"/>
    </row>
    <row r="3" ht="26.25" customHeight="1" spans="1:9">
      <c r="A3" s="7"/>
      <c r="B3" s="7"/>
      <c r="C3" s="8" t="s">
        <v>120</v>
      </c>
      <c r="D3" s="9"/>
      <c r="E3" s="10"/>
      <c r="F3" s="11"/>
      <c r="G3" s="12"/>
      <c r="H3" s="13" t="s">
        <v>3</v>
      </c>
      <c r="I3" s="13"/>
    </row>
    <row r="4" s="1" customFormat="1" ht="27" customHeight="1" spans="1:16384">
      <c r="A4" s="14" t="s">
        <v>121</v>
      </c>
      <c r="B4" s="14" t="s">
        <v>122</v>
      </c>
      <c r="C4" s="14" t="s">
        <v>123</v>
      </c>
      <c r="D4" s="14" t="s">
        <v>7</v>
      </c>
      <c r="E4" s="14"/>
      <c r="F4" s="14"/>
      <c r="G4" s="14" t="s">
        <v>124</v>
      </c>
      <c r="H4" s="14" t="s">
        <v>125</v>
      </c>
      <c r="I4" s="14" t="s">
        <v>126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  <c r="XEX4" s="22"/>
      <c r="XEY4" s="22"/>
      <c r="XEZ4" s="22"/>
      <c r="XFA4" s="22"/>
      <c r="XFB4" s="22"/>
      <c r="XFC4" s="22"/>
      <c r="XFD4" s="22"/>
    </row>
    <row r="5" s="1" customFormat="1" ht="22.5" customHeight="1" spans="1:16384">
      <c r="A5" s="14"/>
      <c r="B5" s="14"/>
      <c r="C5" s="14"/>
      <c r="D5" s="14" t="s">
        <v>48</v>
      </c>
      <c r="E5" s="14" t="s">
        <v>114</v>
      </c>
      <c r="F5" s="14" t="s">
        <v>115</v>
      </c>
      <c r="G5" s="14"/>
      <c r="H5" s="14"/>
      <c r="I5" s="14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  <c r="XEX5" s="22"/>
      <c r="XEY5" s="22"/>
      <c r="XEZ5" s="22"/>
      <c r="XFA5" s="22"/>
      <c r="XFB5" s="22"/>
      <c r="XFC5" s="22"/>
      <c r="XFD5" s="22"/>
    </row>
    <row r="6" ht="27" customHeight="1" spans="1:9">
      <c r="A6" s="15" t="s">
        <v>127</v>
      </c>
      <c r="B6" s="16"/>
      <c r="C6" s="17"/>
      <c r="D6" s="18">
        <v>15438400</v>
      </c>
      <c r="E6" s="18">
        <f>E7+E23+E36+E40</f>
        <v>10318400</v>
      </c>
      <c r="F6" s="18">
        <f>F7+F23+F36+F40</f>
        <v>5120000</v>
      </c>
      <c r="G6" s="16"/>
      <c r="H6" s="16"/>
      <c r="I6" s="16"/>
    </row>
    <row r="7" ht="30" customHeight="1" spans="1:9">
      <c r="A7" s="15" t="s">
        <v>128</v>
      </c>
      <c r="B7" s="16"/>
      <c r="C7" s="17"/>
      <c r="D7" s="18">
        <v>6200000</v>
      </c>
      <c r="E7" s="18">
        <v>6200000</v>
      </c>
      <c r="F7" s="18">
        <v>0</v>
      </c>
      <c r="G7" s="16"/>
      <c r="H7" s="16"/>
      <c r="I7" s="16"/>
    </row>
    <row r="8" ht="28" customHeight="1" spans="1:9">
      <c r="A8" s="19" t="s">
        <v>129</v>
      </c>
      <c r="B8" s="16"/>
      <c r="C8" s="17"/>
      <c r="D8" s="18">
        <v>6200000</v>
      </c>
      <c r="E8" s="18">
        <v>6200000</v>
      </c>
      <c r="F8" s="18">
        <v>0</v>
      </c>
      <c r="G8" s="16"/>
      <c r="H8" s="16"/>
      <c r="I8" s="16"/>
    </row>
    <row r="9" spans="1:9">
      <c r="A9" s="19"/>
      <c r="B9" s="20" t="s">
        <v>130</v>
      </c>
      <c r="C9" s="20" t="s">
        <v>131</v>
      </c>
      <c r="D9" s="18">
        <v>5000000</v>
      </c>
      <c r="E9" s="18">
        <v>5000000</v>
      </c>
      <c r="F9" s="18">
        <v>0</v>
      </c>
      <c r="G9" s="21" t="s">
        <v>132</v>
      </c>
      <c r="H9" s="15" t="s">
        <v>133</v>
      </c>
      <c r="I9" s="15" t="s">
        <v>134</v>
      </c>
    </row>
    <row r="10" spans="1:9">
      <c r="A10" s="19"/>
      <c r="B10" s="20"/>
      <c r="C10" s="20"/>
      <c r="D10" s="18"/>
      <c r="E10" s="18"/>
      <c r="F10" s="18"/>
      <c r="G10" s="21"/>
      <c r="H10" s="15" t="s">
        <v>135</v>
      </c>
      <c r="I10" s="15" t="s">
        <v>136</v>
      </c>
    </row>
    <row r="11" ht="27" spans="1:9">
      <c r="A11" s="19"/>
      <c r="B11" s="20"/>
      <c r="C11" s="20"/>
      <c r="D11" s="18"/>
      <c r="E11" s="18"/>
      <c r="F11" s="18"/>
      <c r="G11" s="21"/>
      <c r="H11" s="15" t="s">
        <v>137</v>
      </c>
      <c r="I11" s="15" t="s">
        <v>138</v>
      </c>
    </row>
    <row r="12" ht="27" spans="1:9">
      <c r="A12" s="19"/>
      <c r="B12" s="20"/>
      <c r="C12" s="20"/>
      <c r="D12" s="18"/>
      <c r="E12" s="18"/>
      <c r="F12" s="18"/>
      <c r="G12" s="21" t="s">
        <v>139</v>
      </c>
      <c r="H12" s="15" t="s">
        <v>140</v>
      </c>
      <c r="I12" s="15" t="s">
        <v>141</v>
      </c>
    </row>
    <row r="13" spans="1:9">
      <c r="A13" s="19"/>
      <c r="B13" s="20"/>
      <c r="C13" s="20"/>
      <c r="D13" s="18"/>
      <c r="E13" s="18"/>
      <c r="F13" s="18"/>
      <c r="G13" s="21"/>
      <c r="H13" s="15" t="s">
        <v>133</v>
      </c>
      <c r="I13" s="15" t="s">
        <v>141</v>
      </c>
    </row>
    <row r="14" spans="1:9">
      <c r="A14" s="19"/>
      <c r="B14" s="20"/>
      <c r="C14" s="20"/>
      <c r="D14" s="18"/>
      <c r="E14" s="18"/>
      <c r="F14" s="18"/>
      <c r="G14" s="21"/>
      <c r="H14" s="15" t="s">
        <v>135</v>
      </c>
      <c r="I14" s="15" t="s">
        <v>141</v>
      </c>
    </row>
    <row r="15" ht="81" spans="1:9">
      <c r="A15" s="19"/>
      <c r="B15" s="20" t="s">
        <v>142</v>
      </c>
      <c r="C15" s="20" t="s">
        <v>131</v>
      </c>
      <c r="D15" s="18">
        <v>1000000</v>
      </c>
      <c r="E15" s="18">
        <v>1000000</v>
      </c>
      <c r="F15" s="18">
        <v>0</v>
      </c>
      <c r="G15" s="21" t="s">
        <v>132</v>
      </c>
      <c r="H15" s="15" t="s">
        <v>143</v>
      </c>
      <c r="I15" s="15" t="s">
        <v>144</v>
      </c>
    </row>
    <row r="16" ht="27" spans="1:9">
      <c r="A16" s="19"/>
      <c r="B16" s="20"/>
      <c r="C16" s="20"/>
      <c r="D16" s="18"/>
      <c r="E16" s="18"/>
      <c r="F16" s="18"/>
      <c r="G16" s="21" t="s">
        <v>139</v>
      </c>
      <c r="H16" s="15" t="s">
        <v>145</v>
      </c>
      <c r="I16" s="15" t="s">
        <v>146</v>
      </c>
    </row>
    <row r="17" ht="27" spans="1:9">
      <c r="A17" s="19"/>
      <c r="B17" s="20" t="s">
        <v>147</v>
      </c>
      <c r="C17" s="20" t="s">
        <v>131</v>
      </c>
      <c r="D17" s="18">
        <v>200000</v>
      </c>
      <c r="E17" s="18">
        <v>200000</v>
      </c>
      <c r="F17" s="18">
        <v>0</v>
      </c>
      <c r="G17" s="21" t="s">
        <v>132</v>
      </c>
      <c r="H17" s="15" t="s">
        <v>148</v>
      </c>
      <c r="I17" s="15" t="s">
        <v>149</v>
      </c>
    </row>
    <row r="18" ht="27" spans="1:9">
      <c r="A18" s="19"/>
      <c r="B18" s="20"/>
      <c r="C18" s="20"/>
      <c r="D18" s="18"/>
      <c r="E18" s="18"/>
      <c r="F18" s="18"/>
      <c r="G18" s="21"/>
      <c r="H18" s="15" t="s">
        <v>150</v>
      </c>
      <c r="I18" s="15" t="s">
        <v>150</v>
      </c>
    </row>
    <row r="19" ht="27" spans="1:9">
      <c r="A19" s="19"/>
      <c r="B19" s="20"/>
      <c r="C19" s="20"/>
      <c r="D19" s="18"/>
      <c r="E19" s="18"/>
      <c r="F19" s="18"/>
      <c r="G19" s="21"/>
      <c r="H19" s="15" t="s">
        <v>151</v>
      </c>
      <c r="I19" s="15" t="s">
        <v>152</v>
      </c>
    </row>
    <row r="20" ht="27" spans="1:9">
      <c r="A20" s="19"/>
      <c r="B20" s="20"/>
      <c r="C20" s="20"/>
      <c r="D20" s="18"/>
      <c r="E20" s="18"/>
      <c r="F20" s="18"/>
      <c r="G20" s="21" t="s">
        <v>139</v>
      </c>
      <c r="H20" s="15" t="s">
        <v>153</v>
      </c>
      <c r="I20" s="15" t="s">
        <v>149</v>
      </c>
    </row>
    <row r="21" ht="27" spans="1:9">
      <c r="A21" s="19"/>
      <c r="B21" s="20"/>
      <c r="C21" s="20"/>
      <c r="D21" s="18"/>
      <c r="E21" s="18"/>
      <c r="F21" s="18"/>
      <c r="G21" s="21"/>
      <c r="H21" s="15" t="s">
        <v>154</v>
      </c>
      <c r="I21" s="15" t="s">
        <v>150</v>
      </c>
    </row>
    <row r="22" ht="27" spans="1:9">
      <c r="A22" s="19"/>
      <c r="B22" s="20"/>
      <c r="C22" s="20"/>
      <c r="D22" s="18"/>
      <c r="E22" s="18"/>
      <c r="F22" s="18"/>
      <c r="G22" s="21"/>
      <c r="H22" s="15" t="s">
        <v>155</v>
      </c>
      <c r="I22" s="15" t="s">
        <v>152</v>
      </c>
    </row>
    <row r="23" spans="1:9">
      <c r="A23" s="15" t="s">
        <v>156</v>
      </c>
      <c r="B23" s="16"/>
      <c r="C23" s="17"/>
      <c r="D23" s="18">
        <v>6148400</v>
      </c>
      <c r="E23" s="18">
        <f>E24</f>
        <v>1028400</v>
      </c>
      <c r="F23" s="18">
        <f>F24</f>
        <v>5120000</v>
      </c>
      <c r="G23" s="16"/>
      <c r="H23" s="16"/>
      <c r="I23" s="16"/>
    </row>
    <row r="24" spans="1:9">
      <c r="A24" s="20" t="s">
        <v>157</v>
      </c>
      <c r="B24" s="16"/>
      <c r="C24" s="17"/>
      <c r="D24" s="18">
        <v>6148400</v>
      </c>
      <c r="E24" s="18">
        <f>SUM(E25:E35)</f>
        <v>1028400</v>
      </c>
      <c r="F24" s="18">
        <f>SUM(F25:F35)</f>
        <v>5120000</v>
      </c>
      <c r="G24" s="16"/>
      <c r="H24" s="16"/>
      <c r="I24" s="16"/>
    </row>
    <row r="25" ht="27" spans="1:9">
      <c r="A25" s="20"/>
      <c r="B25" s="20" t="s">
        <v>158</v>
      </c>
      <c r="C25" s="20" t="s">
        <v>159</v>
      </c>
      <c r="D25" s="18">
        <v>350000</v>
      </c>
      <c r="E25" s="18">
        <v>350000</v>
      </c>
      <c r="F25" s="18">
        <v>0</v>
      </c>
      <c r="G25" s="21" t="s">
        <v>132</v>
      </c>
      <c r="H25" s="15" t="s">
        <v>160</v>
      </c>
      <c r="I25" s="15" t="s">
        <v>161</v>
      </c>
    </row>
    <row r="26" ht="40.5" spans="1:9">
      <c r="A26" s="20"/>
      <c r="B26" s="20"/>
      <c r="C26" s="20"/>
      <c r="D26" s="18"/>
      <c r="E26" s="18"/>
      <c r="F26" s="18"/>
      <c r="G26" s="21" t="s">
        <v>139</v>
      </c>
      <c r="H26" s="15" t="s">
        <v>162</v>
      </c>
      <c r="I26" s="15" t="s">
        <v>161</v>
      </c>
    </row>
    <row r="27" spans="1:9">
      <c r="A27" s="20"/>
      <c r="B27" s="20" t="s">
        <v>163</v>
      </c>
      <c r="C27" s="20" t="s">
        <v>159</v>
      </c>
      <c r="D27" s="18">
        <v>600000</v>
      </c>
      <c r="E27" s="18">
        <v>600000</v>
      </c>
      <c r="F27" s="18">
        <v>0</v>
      </c>
      <c r="G27" s="21" t="s">
        <v>132</v>
      </c>
      <c r="H27" s="15" t="s">
        <v>164</v>
      </c>
      <c r="I27" s="15" t="s">
        <v>165</v>
      </c>
    </row>
    <row r="28" ht="27" spans="1:9">
      <c r="A28" s="20"/>
      <c r="B28" s="20"/>
      <c r="C28" s="20"/>
      <c r="D28" s="18"/>
      <c r="E28" s="18"/>
      <c r="F28" s="18"/>
      <c r="G28" s="21" t="s">
        <v>139</v>
      </c>
      <c r="H28" s="15" t="s">
        <v>166</v>
      </c>
      <c r="I28" s="15" t="s">
        <v>167</v>
      </c>
    </row>
    <row r="29" spans="1:9">
      <c r="A29" s="20"/>
      <c r="B29" s="20" t="s">
        <v>168</v>
      </c>
      <c r="C29" s="20" t="s">
        <v>159</v>
      </c>
      <c r="D29" s="18">
        <v>56000</v>
      </c>
      <c r="E29" s="18">
        <v>56000</v>
      </c>
      <c r="F29" s="18">
        <v>0</v>
      </c>
      <c r="G29" s="21" t="s">
        <v>132</v>
      </c>
      <c r="H29" s="15" t="s">
        <v>169</v>
      </c>
      <c r="I29" s="15" t="s">
        <v>169</v>
      </c>
    </row>
    <row r="30" spans="1:9">
      <c r="A30" s="20"/>
      <c r="B30" s="20"/>
      <c r="C30" s="20"/>
      <c r="D30" s="18"/>
      <c r="E30" s="18"/>
      <c r="F30" s="18"/>
      <c r="G30" s="21" t="s">
        <v>139</v>
      </c>
      <c r="H30" s="15" t="s">
        <v>170</v>
      </c>
      <c r="I30" s="15" t="s">
        <v>170</v>
      </c>
    </row>
    <row r="31" ht="40.5" spans="1:9">
      <c r="A31" s="20"/>
      <c r="B31" s="20" t="s">
        <v>171</v>
      </c>
      <c r="C31" s="20" t="s">
        <v>172</v>
      </c>
      <c r="D31" s="18">
        <v>2560000</v>
      </c>
      <c r="E31" s="18"/>
      <c r="F31" s="18">
        <v>2560000</v>
      </c>
      <c r="G31" s="21" t="s">
        <v>132</v>
      </c>
      <c r="H31" s="15" t="s">
        <v>173</v>
      </c>
      <c r="I31" s="15" t="s">
        <v>174</v>
      </c>
    </row>
    <row r="32" ht="67.5" spans="1:9">
      <c r="A32" s="20"/>
      <c r="B32" s="20"/>
      <c r="C32" s="20"/>
      <c r="D32" s="18"/>
      <c r="E32" s="18"/>
      <c r="F32" s="18"/>
      <c r="G32" s="21" t="s">
        <v>139</v>
      </c>
      <c r="H32" s="15" t="s">
        <v>173</v>
      </c>
      <c r="I32" s="15" t="s">
        <v>175</v>
      </c>
    </row>
    <row r="33" ht="27" spans="1:9">
      <c r="A33" s="20"/>
      <c r="B33" s="20" t="s">
        <v>176</v>
      </c>
      <c r="C33" s="20" t="s">
        <v>159</v>
      </c>
      <c r="D33" s="18">
        <v>22400</v>
      </c>
      <c r="E33" s="18">
        <v>22400</v>
      </c>
      <c r="F33" s="18">
        <v>0</v>
      </c>
      <c r="G33" s="21" t="s">
        <v>132</v>
      </c>
      <c r="H33" s="15" t="s">
        <v>177</v>
      </c>
      <c r="I33" s="15" t="s">
        <v>178</v>
      </c>
    </row>
    <row r="34" ht="27" spans="1:9">
      <c r="A34" s="20"/>
      <c r="B34" s="20"/>
      <c r="C34" s="20"/>
      <c r="D34" s="18"/>
      <c r="E34" s="18"/>
      <c r="F34" s="18"/>
      <c r="G34" s="21" t="s">
        <v>139</v>
      </c>
      <c r="H34" s="15" t="s">
        <v>179</v>
      </c>
      <c r="I34" s="15" t="s">
        <v>180</v>
      </c>
    </row>
    <row r="35" ht="67.5" spans="1:9">
      <c r="A35" s="20"/>
      <c r="B35" s="20" t="s">
        <v>181</v>
      </c>
      <c r="C35" s="20" t="s">
        <v>172</v>
      </c>
      <c r="D35" s="18">
        <v>2560000</v>
      </c>
      <c r="E35" s="18"/>
      <c r="F35" s="18">
        <v>2560000</v>
      </c>
      <c r="G35" s="21" t="s">
        <v>132</v>
      </c>
      <c r="H35" s="15" t="s">
        <v>182</v>
      </c>
      <c r="I35" s="15" t="s">
        <v>183</v>
      </c>
    </row>
    <row r="36" spans="1:9">
      <c r="A36" s="15" t="s">
        <v>184</v>
      </c>
      <c r="B36" s="16"/>
      <c r="C36" s="17"/>
      <c r="D36" s="18">
        <v>410000</v>
      </c>
      <c r="E36" s="18">
        <v>410000</v>
      </c>
      <c r="F36" s="18">
        <v>0</v>
      </c>
      <c r="G36" s="16"/>
      <c r="H36" s="16"/>
      <c r="I36" s="16"/>
    </row>
    <row r="37" spans="1:9">
      <c r="A37" s="19" t="s">
        <v>185</v>
      </c>
      <c r="B37" s="16"/>
      <c r="C37" s="17"/>
      <c r="D37" s="18">
        <v>410000</v>
      </c>
      <c r="E37" s="18">
        <v>410000</v>
      </c>
      <c r="F37" s="18">
        <v>0</v>
      </c>
      <c r="G37" s="16"/>
      <c r="H37" s="16"/>
      <c r="I37" s="16"/>
    </row>
    <row r="38" ht="27" spans="1:9">
      <c r="A38" s="19"/>
      <c r="B38" s="20" t="s">
        <v>186</v>
      </c>
      <c r="C38" s="20" t="s">
        <v>131</v>
      </c>
      <c r="D38" s="18">
        <v>410000</v>
      </c>
      <c r="E38" s="18">
        <v>410000</v>
      </c>
      <c r="F38" s="18">
        <v>0</v>
      </c>
      <c r="G38" s="21" t="s">
        <v>132</v>
      </c>
      <c r="H38" s="15" t="s">
        <v>187</v>
      </c>
      <c r="I38" s="15" t="s">
        <v>188</v>
      </c>
    </row>
    <row r="39" spans="1:9">
      <c r="A39" s="19"/>
      <c r="B39" s="20"/>
      <c r="C39" s="20"/>
      <c r="D39" s="18"/>
      <c r="E39" s="18"/>
      <c r="F39" s="18"/>
      <c r="G39" s="21" t="s">
        <v>139</v>
      </c>
      <c r="H39" s="15" t="s">
        <v>189</v>
      </c>
      <c r="I39" s="15" t="s">
        <v>190</v>
      </c>
    </row>
    <row r="40" spans="1:9">
      <c r="A40" s="15" t="s">
        <v>191</v>
      </c>
      <c r="B40" s="16"/>
      <c r="C40" s="17"/>
      <c r="D40" s="18">
        <v>2680000</v>
      </c>
      <c r="E40" s="18">
        <v>2680000</v>
      </c>
      <c r="F40" s="18">
        <v>0</v>
      </c>
      <c r="G40" s="16"/>
      <c r="H40" s="16"/>
      <c r="I40" s="16"/>
    </row>
    <row r="41" spans="1:9">
      <c r="A41" s="20" t="s">
        <v>192</v>
      </c>
      <c r="B41" s="16"/>
      <c r="C41" s="17"/>
      <c r="D41" s="18">
        <v>80000</v>
      </c>
      <c r="E41" s="18">
        <v>80000</v>
      </c>
      <c r="F41" s="18">
        <v>0</v>
      </c>
      <c r="G41" s="16"/>
      <c r="H41" s="16"/>
      <c r="I41" s="16"/>
    </row>
    <row r="42" ht="67.5" spans="1:9">
      <c r="A42" s="20"/>
      <c r="B42" s="20" t="s">
        <v>193</v>
      </c>
      <c r="C42" s="20" t="s">
        <v>159</v>
      </c>
      <c r="D42" s="18">
        <v>80000</v>
      </c>
      <c r="E42" s="18">
        <v>80000</v>
      </c>
      <c r="F42" s="18">
        <v>0</v>
      </c>
      <c r="G42" s="21" t="s">
        <v>132</v>
      </c>
      <c r="H42" s="15" t="s">
        <v>194</v>
      </c>
      <c r="I42" s="15" t="s">
        <v>195</v>
      </c>
    </row>
    <row r="43" ht="94.5" spans="1:9">
      <c r="A43" s="20"/>
      <c r="B43" s="20"/>
      <c r="C43" s="20"/>
      <c r="D43" s="18"/>
      <c r="E43" s="18"/>
      <c r="F43" s="18"/>
      <c r="G43" s="21" t="s">
        <v>139</v>
      </c>
      <c r="H43" s="15" t="s">
        <v>196</v>
      </c>
      <c r="I43" s="15" t="s">
        <v>197</v>
      </c>
    </row>
    <row r="44" spans="1:9">
      <c r="A44" s="20" t="s">
        <v>198</v>
      </c>
      <c r="B44" s="16"/>
      <c r="C44" s="17"/>
      <c r="D44" s="18">
        <v>2600000</v>
      </c>
      <c r="E44" s="18">
        <v>2600000</v>
      </c>
      <c r="F44" s="18">
        <v>0</v>
      </c>
      <c r="G44" s="16"/>
      <c r="H44" s="16"/>
      <c r="I44" s="16"/>
    </row>
    <row r="45" ht="27" spans="1:9">
      <c r="A45" s="20"/>
      <c r="B45" s="20" t="s">
        <v>199</v>
      </c>
      <c r="C45" s="20" t="s">
        <v>159</v>
      </c>
      <c r="D45" s="18">
        <v>2600000</v>
      </c>
      <c r="E45" s="18">
        <v>2600000</v>
      </c>
      <c r="F45" s="18">
        <v>0</v>
      </c>
      <c r="G45" s="21" t="s">
        <v>132</v>
      </c>
      <c r="H45" s="15" t="s">
        <v>200</v>
      </c>
      <c r="I45" s="15" t="s">
        <v>201</v>
      </c>
    </row>
    <row r="46" ht="27" spans="1:9">
      <c r="A46" s="20"/>
      <c r="B46" s="20"/>
      <c r="C46" s="20"/>
      <c r="D46" s="18"/>
      <c r="E46" s="18"/>
      <c r="F46" s="18"/>
      <c r="G46" s="21" t="s">
        <v>139</v>
      </c>
      <c r="H46" s="15" t="s">
        <v>202</v>
      </c>
      <c r="I46" s="15" t="s">
        <v>201</v>
      </c>
    </row>
  </sheetData>
  <mergeCells count="74">
    <mergeCell ref="A2:I2"/>
    <mergeCell ref="A3:B3"/>
    <mergeCell ref="H3:I3"/>
    <mergeCell ref="D4:F4"/>
    <mergeCell ref="A4:A5"/>
    <mergeCell ref="A8:A22"/>
    <mergeCell ref="A24:A35"/>
    <mergeCell ref="A37:A39"/>
    <mergeCell ref="A41:A43"/>
    <mergeCell ref="A44:A46"/>
    <mergeCell ref="B4:B5"/>
    <mergeCell ref="B9:B14"/>
    <mergeCell ref="B15:B16"/>
    <mergeCell ref="B17:B22"/>
    <mergeCell ref="B25:B26"/>
    <mergeCell ref="B27:B28"/>
    <mergeCell ref="B29:B30"/>
    <mergeCell ref="B31:B32"/>
    <mergeCell ref="B33:B34"/>
    <mergeCell ref="B38:B39"/>
    <mergeCell ref="B42:B43"/>
    <mergeCell ref="B45:B46"/>
    <mergeCell ref="C4:C5"/>
    <mergeCell ref="C9:C14"/>
    <mergeCell ref="C15:C16"/>
    <mergeCell ref="C17:C22"/>
    <mergeCell ref="C25:C26"/>
    <mergeCell ref="C27:C28"/>
    <mergeCell ref="C29:C30"/>
    <mergeCell ref="C31:C32"/>
    <mergeCell ref="C33:C34"/>
    <mergeCell ref="C38:C39"/>
    <mergeCell ref="C42:C43"/>
    <mergeCell ref="C45:C46"/>
    <mergeCell ref="D9:D14"/>
    <mergeCell ref="D15:D16"/>
    <mergeCell ref="D17:D22"/>
    <mergeCell ref="D25:D26"/>
    <mergeCell ref="D27:D28"/>
    <mergeCell ref="D29:D30"/>
    <mergeCell ref="D31:D32"/>
    <mergeCell ref="D33:D34"/>
    <mergeCell ref="D38:D39"/>
    <mergeCell ref="D42:D43"/>
    <mergeCell ref="D45:D46"/>
    <mergeCell ref="E9:E14"/>
    <mergeCell ref="E15:E16"/>
    <mergeCell ref="E17:E22"/>
    <mergeCell ref="E25:E26"/>
    <mergeCell ref="E27:E28"/>
    <mergeCell ref="E29:E30"/>
    <mergeCell ref="E31:E32"/>
    <mergeCell ref="E33:E34"/>
    <mergeCell ref="E38:E39"/>
    <mergeCell ref="E42:E43"/>
    <mergeCell ref="E45:E46"/>
    <mergeCell ref="F9:F14"/>
    <mergeCell ref="F15:F16"/>
    <mergeCell ref="F17:F22"/>
    <mergeCell ref="F25:F26"/>
    <mergeCell ref="F27:F28"/>
    <mergeCell ref="F29:F30"/>
    <mergeCell ref="F31:F32"/>
    <mergeCell ref="F33:F34"/>
    <mergeCell ref="F38:F39"/>
    <mergeCell ref="F42:F43"/>
    <mergeCell ref="F45:F46"/>
    <mergeCell ref="G4:G5"/>
    <mergeCell ref="G9:G11"/>
    <mergeCell ref="G12:G14"/>
    <mergeCell ref="G17:G19"/>
    <mergeCell ref="G20:G22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lenovo</cp:lastModifiedBy>
  <dcterms:created xsi:type="dcterms:W3CDTF">2017-01-10T03:02:00Z</dcterms:created>
  <cp:lastPrinted>2017-01-25T03:43:00Z</cp:lastPrinted>
  <dcterms:modified xsi:type="dcterms:W3CDTF">2018-08-17T07:17:42Z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