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mc:AlternateContent xmlns:mc="http://schemas.openxmlformats.org/markup-compatibility/2006">
    <mc:Choice Requires="x15">
      <x15ac:absPath xmlns:x15ac="http://schemas.microsoft.com/office/spreadsheetml/2010/11/ac" url="C:\Users\Administrator\Desktop\勘误工作合集\20231208_预备\DOC\135-554-2018年儋州市人力资源和社会保障局部门预算公开说明\"/>
    </mc:Choice>
  </mc:AlternateContent>
  <xr:revisionPtr revIDLastSave="0" documentId="13_ncr:1_{288D4712-94A6-423A-AFBF-E1D67ACB806A}" xr6:coauthVersionLast="47" xr6:coauthVersionMax="47" xr10:uidLastSave="{00000000-0000-0000-0000-000000000000}"/>
  <bookViews>
    <workbookView xWindow="-108" yWindow="300" windowWidth="23256" windowHeight="12324" tabRatio="900" activeTab="8" xr2:uid="{00000000-000D-0000-FFFF-FFFF00000000}"/>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部门收支总表" sheetId="6" r:id="rId6"/>
    <sheet name="部门收入总表" sheetId="7" r:id="rId7"/>
    <sheet name="部门支出总表" sheetId="8" r:id="rId8"/>
    <sheet name="项目支出绩效信息表" sheetId="9" r:id="rId9"/>
  </sheets>
  <definedNames>
    <definedName name="_xlnm.Print_Area" localSheetId="5">部门收支总表!$1:33</definedName>
  </definedNames>
  <calcPr calcId="181029"/>
</workbook>
</file>

<file path=xl/calcChain.xml><?xml version="1.0" encoding="utf-8"?>
<calcChain xmlns="http://schemas.openxmlformats.org/spreadsheetml/2006/main">
  <c r="F6" i="9" l="1"/>
  <c r="E6" i="9"/>
  <c r="D6" i="9"/>
  <c r="I31" i="8"/>
  <c r="H31" i="8"/>
  <c r="G31" i="8"/>
  <c r="F31" i="8"/>
  <c r="E31" i="8"/>
  <c r="C31" i="8"/>
  <c r="G30" i="8"/>
  <c r="D30" i="8"/>
  <c r="G29" i="8"/>
  <c r="D29" i="8"/>
  <c r="G28" i="8"/>
  <c r="D28" i="8"/>
  <c r="G27" i="8"/>
  <c r="D27" i="8"/>
  <c r="G26" i="8"/>
  <c r="D26" i="8"/>
  <c r="G25" i="8"/>
  <c r="D25" i="8"/>
  <c r="G24" i="8"/>
  <c r="D24" i="8"/>
  <c r="G23" i="8"/>
  <c r="D23" i="8"/>
  <c r="G22" i="8"/>
  <c r="D22" i="8"/>
  <c r="G21" i="8"/>
  <c r="D21" i="8"/>
  <c r="G20" i="8"/>
  <c r="D20" i="8"/>
  <c r="G19" i="8"/>
  <c r="D19" i="8"/>
  <c r="G18" i="8"/>
  <c r="D18" i="8"/>
  <c r="G17" i="8"/>
  <c r="D17" i="8"/>
  <c r="G16" i="8"/>
  <c r="D16" i="8"/>
  <c r="G15" i="8"/>
  <c r="D15" i="8"/>
  <c r="G14" i="8"/>
  <c r="D14" i="8"/>
  <c r="G13" i="8"/>
  <c r="D13" i="8"/>
  <c r="G12" i="8"/>
  <c r="D12" i="8"/>
  <c r="G11" i="8"/>
  <c r="D11" i="8"/>
  <c r="G10" i="8"/>
  <c r="D10" i="8"/>
  <c r="G9" i="8"/>
  <c r="D9" i="8"/>
  <c r="G8" i="8"/>
  <c r="D8" i="8"/>
  <c r="G7" i="8"/>
  <c r="D7" i="8"/>
  <c r="G6" i="8"/>
  <c r="D6" i="8"/>
  <c r="D31" i="8" s="1"/>
  <c r="G7" i="7"/>
  <c r="F7" i="7"/>
  <c r="E7" i="7"/>
  <c r="B7" i="7" s="1"/>
  <c r="D33" i="6"/>
  <c r="B33" i="6"/>
  <c r="E8" i="5"/>
  <c r="D8" i="5"/>
  <c r="C8" i="5"/>
  <c r="I7" i="4"/>
  <c r="A7" i="4"/>
  <c r="E20" i="3"/>
  <c r="D20" i="3"/>
  <c r="C20" i="3"/>
  <c r="D19" i="3"/>
  <c r="D18" i="3"/>
  <c r="D17" i="3"/>
  <c r="D16" i="3"/>
  <c r="D15" i="3"/>
  <c r="D14" i="3"/>
  <c r="D13" i="3"/>
  <c r="D12" i="3"/>
  <c r="D11" i="3"/>
  <c r="D10" i="3"/>
  <c r="D9" i="3"/>
  <c r="D8" i="3"/>
  <c r="D7" i="3"/>
  <c r="D6" i="3"/>
  <c r="E32" i="2"/>
  <c r="D32" i="2"/>
  <c r="C32" i="2"/>
  <c r="C31" i="2"/>
  <c r="C30" i="2"/>
  <c r="C29" i="2"/>
  <c r="C28" i="2"/>
  <c r="C27" i="2"/>
  <c r="C26" i="2"/>
  <c r="C25" i="2"/>
  <c r="C24" i="2"/>
  <c r="C23" i="2"/>
  <c r="C22" i="2"/>
  <c r="C21" i="2"/>
  <c r="C20" i="2"/>
  <c r="C19" i="2"/>
  <c r="C18" i="2"/>
  <c r="C17" i="2"/>
  <c r="C16" i="2"/>
  <c r="C15" i="2"/>
  <c r="C14" i="2"/>
  <c r="C13" i="2"/>
  <c r="C12" i="2"/>
  <c r="C11" i="2"/>
  <c r="C10" i="2"/>
  <c r="C9" i="2"/>
  <c r="C8" i="2"/>
  <c r="C7" i="2"/>
  <c r="C6" i="2"/>
  <c r="F33" i="1"/>
  <c r="E33" i="1"/>
  <c r="B33" i="1"/>
  <c r="D32" i="1"/>
  <c r="D31" i="1"/>
  <c r="D30" i="1"/>
  <c r="D29" i="1"/>
  <c r="D28" i="1"/>
  <c r="D27" i="1"/>
  <c r="D26" i="1"/>
  <c r="D25" i="1"/>
  <c r="D24" i="1"/>
  <c r="D23" i="1"/>
  <c r="D22" i="1"/>
  <c r="D21" i="1"/>
  <c r="D20" i="1"/>
  <c r="D19" i="1"/>
  <c r="D18" i="1"/>
  <c r="D17" i="1"/>
  <c r="D16" i="1"/>
  <c r="D15" i="1"/>
  <c r="D14" i="1"/>
  <c r="D13" i="1"/>
  <c r="D12" i="1"/>
  <c r="D11" i="1"/>
  <c r="D10" i="1"/>
  <c r="D9" i="1"/>
  <c r="D8" i="1"/>
  <c r="D7" i="1"/>
  <c r="D6" i="1"/>
  <c r="D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report4</author>
  </authors>
  <commentList>
    <comment ref="A7" authorId="0" shapeId="0" xr:uid="{00000000-0006-0000-0800-000001000000}">
      <text>
        <r>
          <rPr>
            <sz val="9"/>
            <color indexed="81"/>
            <rFont val="宋体"/>
            <family val="3"/>
            <charset val="134"/>
          </rPr>
          <t>06-军转干部管理</t>
        </r>
      </text>
    </comment>
    <comment ref="B9" authorId="0" shapeId="0" xr:uid="{00000000-0006-0000-0800-000002000000}">
      <text>
        <r>
          <rPr>
            <sz val="9"/>
            <color indexed="81"/>
            <rFont val="宋体"/>
            <family val="3"/>
            <charset val="134"/>
          </rPr>
          <t>R201228.401-企业军转干部生活补助</t>
        </r>
      </text>
    </comment>
    <comment ref="H9" authorId="0" shapeId="0" xr:uid="{00000000-0006-0000-0800-000003000000}">
      <text>
        <r>
          <rPr>
            <sz val="9"/>
            <color indexed="81"/>
            <rFont val="宋体"/>
            <family val="3"/>
            <charset val="134"/>
          </rPr>
          <t>使用率</t>
        </r>
      </text>
    </comment>
    <comment ref="I9" authorId="0" shapeId="0" xr:uid="{00000000-0006-0000-0800-000004000000}">
      <text>
        <r>
          <rPr>
            <sz val="9"/>
            <color indexed="81"/>
            <rFont val="宋体"/>
            <family val="3"/>
            <charset val="134"/>
          </rPr>
          <t>完成企业军转干部生活补助费的要求，使用率100%</t>
        </r>
      </text>
    </comment>
    <comment ref="H10" authorId="0" shapeId="0" xr:uid="{00000000-0006-0000-0800-000005000000}">
      <text>
        <r>
          <rPr>
            <sz val="9"/>
            <color indexed="81"/>
            <rFont val="宋体"/>
            <family val="3"/>
            <charset val="134"/>
          </rPr>
          <t>达标率</t>
        </r>
      </text>
    </comment>
    <comment ref="I10" authorId="0" shapeId="0" xr:uid="{00000000-0006-0000-0800-000006000000}">
      <text>
        <r>
          <rPr>
            <sz val="9"/>
            <color indexed="81"/>
            <rFont val="宋体"/>
            <family val="3"/>
            <charset val="134"/>
          </rPr>
          <t>配合达到企业军转干部生活补助费的基本要求，达标率100%</t>
        </r>
      </text>
    </comment>
    <comment ref="H11" authorId="0" shapeId="0" xr:uid="{00000000-0006-0000-0800-000007000000}">
      <text>
        <r>
          <rPr>
            <sz val="9"/>
            <color indexed="81"/>
            <rFont val="宋体"/>
            <family val="3"/>
            <charset val="134"/>
          </rPr>
          <t>满意率</t>
        </r>
      </text>
    </comment>
    <comment ref="I11" authorId="0" shapeId="0" xr:uid="{00000000-0006-0000-0800-000008000000}">
      <text>
        <r>
          <rPr>
            <sz val="9"/>
            <color indexed="81"/>
            <rFont val="宋体"/>
            <family val="3"/>
            <charset val="134"/>
          </rPr>
          <t>基本达到企业军转干部生活补助费的基本要求，满意率100%</t>
        </r>
      </text>
    </comment>
    <comment ref="B12" authorId="0" shapeId="0" xr:uid="{00000000-0006-0000-0800-000009000000}">
      <text>
        <r>
          <rPr>
            <sz val="9"/>
            <color indexed="81"/>
            <rFont val="宋体"/>
            <family val="3"/>
            <charset val="134"/>
          </rPr>
          <t>T201714.401-36名农垦军转班干部生活补助经费</t>
        </r>
      </text>
    </comment>
    <comment ref="H12" authorId="0" shapeId="0" xr:uid="{00000000-0006-0000-0800-00000A000000}">
      <text>
        <r>
          <rPr>
            <sz val="9"/>
            <color indexed="81"/>
            <rFont val="宋体"/>
            <family val="3"/>
            <charset val="134"/>
          </rPr>
          <t xml:space="preserve">农垦军转班干部生活补助经费
</t>
        </r>
      </text>
    </comment>
    <comment ref="I12" authorId="0" shapeId="0" xr:uid="{00000000-0006-0000-0800-00000B000000}">
      <text>
        <r>
          <rPr>
            <sz val="9"/>
            <color indexed="81"/>
            <rFont val="宋体"/>
            <family val="3"/>
            <charset val="134"/>
          </rPr>
          <t xml:space="preserve">＜95%
</t>
        </r>
      </text>
    </comment>
    <comment ref="H13" authorId="0" shapeId="0" xr:uid="{00000000-0006-0000-0800-00000C000000}">
      <text>
        <r>
          <rPr>
            <sz val="9"/>
            <color indexed="81"/>
            <rFont val="宋体"/>
            <family val="3"/>
            <charset val="134"/>
          </rPr>
          <t xml:space="preserve">农垦军转班干部生活补助经费
</t>
        </r>
      </text>
    </comment>
    <comment ref="I13" authorId="0" shapeId="0" xr:uid="{00000000-0006-0000-0800-00000D000000}">
      <text>
        <r>
          <rPr>
            <sz val="9"/>
            <color indexed="81"/>
            <rFont val="宋体"/>
            <family val="3"/>
            <charset val="134"/>
          </rPr>
          <t xml:space="preserve">＜95%
</t>
        </r>
      </text>
    </comment>
    <comment ref="A14" authorId="0" shapeId="0" xr:uid="{00000000-0006-0000-0800-00000E000000}">
      <text>
        <r>
          <rPr>
            <sz val="9"/>
            <color indexed="81"/>
            <rFont val="宋体"/>
            <family val="3"/>
            <charset val="134"/>
          </rPr>
          <t>08-劳动监察“两网化”管理</t>
        </r>
      </text>
    </comment>
    <comment ref="B16" authorId="0" shapeId="0" xr:uid="{00000000-0006-0000-0800-00000F000000}">
      <text>
        <r>
          <rPr>
            <sz val="9"/>
            <color indexed="81"/>
            <rFont val="宋体"/>
            <family val="3"/>
            <charset val="134"/>
          </rPr>
          <t>T202508.401-两网化工作管理费</t>
        </r>
      </text>
    </comment>
    <comment ref="H16" authorId="0" shapeId="0" xr:uid="{00000000-0006-0000-0800-000010000000}">
      <text>
        <r>
          <rPr>
            <sz val="9"/>
            <color indexed="81"/>
            <rFont val="宋体"/>
            <family val="3"/>
            <charset val="134"/>
          </rPr>
          <t>两网化人员工资福利支出</t>
        </r>
      </text>
    </comment>
    <comment ref="I16" authorId="0" shapeId="0" xr:uid="{00000000-0006-0000-0800-000011000000}">
      <text>
        <r>
          <rPr>
            <sz val="9"/>
            <color indexed="81"/>
            <rFont val="宋体"/>
            <family val="3"/>
            <charset val="134"/>
          </rPr>
          <t>全面支付两网化人员工资</t>
        </r>
      </text>
    </comment>
    <comment ref="H17" authorId="0" shapeId="0" xr:uid="{00000000-0006-0000-0800-000012000000}">
      <text>
        <r>
          <rPr>
            <sz val="9"/>
            <color indexed="81"/>
            <rFont val="宋体"/>
            <family val="3"/>
            <charset val="134"/>
          </rPr>
          <t>两网化装备配置</t>
        </r>
      </text>
    </comment>
    <comment ref="I17" authorId="0" shapeId="0" xr:uid="{00000000-0006-0000-0800-000013000000}">
      <text>
        <r>
          <rPr>
            <sz val="9"/>
            <color indexed="81"/>
            <rFont val="宋体"/>
            <family val="3"/>
            <charset val="134"/>
          </rPr>
          <t>完成两网化装备配置</t>
        </r>
      </text>
    </comment>
    <comment ref="H18" authorId="0" shapeId="0" xr:uid="{00000000-0006-0000-0800-000014000000}">
      <text>
        <r>
          <rPr>
            <sz val="9"/>
            <color indexed="81"/>
            <rFont val="宋体"/>
            <family val="3"/>
            <charset val="134"/>
          </rPr>
          <t>两网化人员工资福利保证率</t>
        </r>
      </text>
    </comment>
    <comment ref="I18" authorId="0" shapeId="0" xr:uid="{00000000-0006-0000-0800-000015000000}">
      <text>
        <r>
          <rPr>
            <sz val="9"/>
            <color indexed="81"/>
            <rFont val="宋体"/>
            <family val="3"/>
            <charset val="134"/>
          </rPr>
          <t>两网化人员工资福利支付率</t>
        </r>
      </text>
    </comment>
    <comment ref="H19" authorId="0" shapeId="0" xr:uid="{00000000-0006-0000-0800-000016000000}">
      <text>
        <r>
          <rPr>
            <sz val="9"/>
            <color indexed="81"/>
            <rFont val="宋体"/>
            <family val="3"/>
            <charset val="134"/>
          </rPr>
          <t>两网化装备的配置率</t>
        </r>
      </text>
    </comment>
    <comment ref="I19" authorId="0" shapeId="0" xr:uid="{00000000-0006-0000-0800-000017000000}">
      <text>
        <r>
          <rPr>
            <sz val="9"/>
            <color indexed="81"/>
            <rFont val="宋体"/>
            <family val="3"/>
            <charset val="134"/>
          </rPr>
          <t>配置完成率</t>
        </r>
      </text>
    </comment>
    <comment ref="A20" authorId="0" shapeId="0" xr:uid="{00000000-0006-0000-0800-000018000000}">
      <text>
        <r>
          <rPr>
            <sz val="9"/>
            <color indexed="81"/>
            <rFont val="宋体"/>
            <family val="3"/>
            <charset val="134"/>
          </rPr>
          <t>09-劳动监察保障</t>
        </r>
      </text>
    </comment>
    <comment ref="B22" authorId="0" shapeId="0" xr:uid="{00000000-0006-0000-0800-000019000000}">
      <text>
        <r>
          <rPr>
            <sz val="9"/>
            <color indexed="81"/>
            <rFont val="宋体"/>
            <family val="3"/>
            <charset val="134"/>
          </rPr>
          <t>T202499.401-劳动监察和案件处理费</t>
        </r>
      </text>
    </comment>
    <comment ref="H22" authorId="0" shapeId="0" xr:uid="{00000000-0006-0000-0800-00001A000000}">
      <text>
        <r>
          <rPr>
            <sz val="9"/>
            <color indexed="81"/>
            <rFont val="宋体"/>
            <family val="3"/>
            <charset val="134"/>
          </rPr>
          <t>法律法规的宣传</t>
        </r>
      </text>
    </comment>
    <comment ref="I22" authorId="0" shapeId="0" xr:uid="{00000000-0006-0000-0800-00001B000000}">
      <text>
        <r>
          <rPr>
            <sz val="9"/>
            <color indexed="81"/>
            <rFont val="宋体"/>
            <family val="3"/>
            <charset val="134"/>
          </rPr>
          <t>对用工企业法律法规的宣传</t>
        </r>
      </text>
    </comment>
    <comment ref="H23" authorId="0" shapeId="0" xr:uid="{00000000-0006-0000-0800-00001C000000}">
      <text>
        <r>
          <rPr>
            <sz val="9"/>
            <color indexed="81"/>
            <rFont val="宋体"/>
            <family val="3"/>
            <charset val="134"/>
          </rPr>
          <t>公车运行维护</t>
        </r>
      </text>
    </comment>
    <comment ref="I23" authorId="0" shapeId="0" xr:uid="{00000000-0006-0000-0800-00001D000000}">
      <text>
        <r>
          <rPr>
            <sz val="9"/>
            <color indexed="81"/>
            <rFont val="宋体"/>
            <family val="3"/>
            <charset val="134"/>
          </rPr>
          <t>公车运行使用正常</t>
        </r>
      </text>
    </comment>
    <comment ref="H24" authorId="0" shapeId="0" xr:uid="{00000000-0006-0000-0800-00001E000000}">
      <text>
        <r>
          <rPr>
            <sz val="9"/>
            <color indexed="81"/>
            <rFont val="宋体"/>
            <family val="3"/>
            <charset val="134"/>
          </rPr>
          <t>其它的杂项费用</t>
        </r>
      </text>
    </comment>
    <comment ref="I24" authorId="0" shapeId="0" xr:uid="{00000000-0006-0000-0800-00001F000000}">
      <text>
        <r>
          <rPr>
            <sz val="9"/>
            <color indexed="81"/>
            <rFont val="宋体"/>
            <family val="3"/>
            <charset val="134"/>
          </rPr>
          <t>完成其它的工作</t>
        </r>
      </text>
    </comment>
    <comment ref="H25" authorId="0" shapeId="0" xr:uid="{00000000-0006-0000-0800-000020000000}">
      <text>
        <r>
          <rPr>
            <sz val="9"/>
            <color indexed="81"/>
            <rFont val="宋体"/>
            <family val="3"/>
            <charset val="134"/>
          </rPr>
          <t>受理案件处理</t>
        </r>
      </text>
    </comment>
    <comment ref="I25" authorId="0" shapeId="0" xr:uid="{00000000-0006-0000-0800-000021000000}">
      <text>
        <r>
          <rPr>
            <sz val="9"/>
            <color indexed="81"/>
            <rFont val="宋体"/>
            <family val="3"/>
            <charset val="134"/>
          </rPr>
          <t>完成受理案件处理</t>
        </r>
      </text>
    </comment>
    <comment ref="H26" authorId="0" shapeId="0" xr:uid="{00000000-0006-0000-0800-000022000000}">
      <text>
        <r>
          <rPr>
            <sz val="9"/>
            <color indexed="81"/>
            <rFont val="宋体"/>
            <family val="3"/>
            <charset val="134"/>
          </rPr>
          <t>案件处理满意度</t>
        </r>
      </text>
    </comment>
    <comment ref="I26" authorId="0" shapeId="0" xr:uid="{00000000-0006-0000-0800-000023000000}">
      <text>
        <r>
          <rPr>
            <sz val="9"/>
            <color indexed="81"/>
            <rFont val="宋体"/>
            <family val="3"/>
            <charset val="134"/>
          </rPr>
          <t>案件处理满意度</t>
        </r>
      </text>
    </comment>
    <comment ref="H27" authorId="0" shapeId="0" xr:uid="{00000000-0006-0000-0800-000024000000}">
      <text>
        <r>
          <rPr>
            <sz val="9"/>
            <color indexed="81"/>
            <rFont val="宋体"/>
            <family val="3"/>
            <charset val="134"/>
          </rPr>
          <t>法律法规宣传达成率</t>
        </r>
      </text>
    </comment>
    <comment ref="I27" authorId="0" shapeId="0" xr:uid="{00000000-0006-0000-0800-000025000000}">
      <text>
        <r>
          <rPr>
            <sz val="9"/>
            <color indexed="81"/>
            <rFont val="宋体"/>
            <family val="3"/>
            <charset val="134"/>
          </rPr>
          <t>完成维权法律法规宣传</t>
        </r>
      </text>
    </comment>
    <comment ref="H28" authorId="0" shapeId="0" xr:uid="{00000000-0006-0000-0800-000026000000}">
      <text>
        <r>
          <rPr>
            <sz val="9"/>
            <color indexed="81"/>
            <rFont val="宋体"/>
            <family val="3"/>
            <charset val="134"/>
          </rPr>
          <t>公车运行维护良好率</t>
        </r>
      </text>
    </comment>
    <comment ref="I28" authorId="0" shapeId="0" xr:uid="{00000000-0006-0000-0800-000027000000}">
      <text>
        <r>
          <rPr>
            <sz val="9"/>
            <color indexed="81"/>
            <rFont val="宋体"/>
            <family val="3"/>
            <charset val="134"/>
          </rPr>
          <t>公车运行使用率</t>
        </r>
      </text>
    </comment>
    <comment ref="B30" authorId="0" shapeId="0" xr:uid="{00000000-0006-0000-0800-000028000000}">
      <text>
        <r>
          <rPr>
            <sz val="9"/>
            <color indexed="81"/>
            <rFont val="宋体"/>
            <family val="3"/>
            <charset val="134"/>
          </rPr>
          <t>T202766.401-宣传广告印刷费</t>
        </r>
      </text>
    </comment>
    <comment ref="H30" authorId="0" shapeId="0" xr:uid="{00000000-0006-0000-0800-000029000000}">
      <text>
        <r>
          <rPr>
            <sz val="9"/>
            <color indexed="81"/>
            <rFont val="宋体"/>
            <family val="3"/>
            <charset val="134"/>
          </rPr>
          <t>印刷品制作</t>
        </r>
      </text>
    </comment>
    <comment ref="I30" authorId="0" shapeId="0" xr:uid="{00000000-0006-0000-0800-00002A000000}">
      <text>
        <r>
          <rPr>
            <sz val="9"/>
            <color indexed="81"/>
            <rFont val="宋体"/>
            <family val="3"/>
            <charset val="134"/>
          </rPr>
          <t>印刷宣传品及办公用品</t>
        </r>
      </text>
    </comment>
    <comment ref="H31" authorId="0" shapeId="0" xr:uid="{00000000-0006-0000-0800-00002B000000}">
      <text>
        <r>
          <rPr>
            <sz val="9"/>
            <color indexed="81"/>
            <rFont val="宋体"/>
            <family val="3"/>
            <charset val="134"/>
          </rPr>
          <t>制作维权宣传栏</t>
        </r>
      </text>
    </comment>
    <comment ref="I31" authorId="0" shapeId="0" xr:uid="{00000000-0006-0000-0800-00002C000000}">
      <text>
        <r>
          <rPr>
            <sz val="9"/>
            <color indexed="81"/>
            <rFont val="宋体"/>
            <family val="3"/>
            <charset val="134"/>
          </rPr>
          <t>制作维权宣传栏30个</t>
        </r>
      </text>
    </comment>
    <comment ref="H32" authorId="0" shapeId="0" xr:uid="{00000000-0006-0000-0800-00002D000000}">
      <text>
        <r>
          <rPr>
            <sz val="9"/>
            <color indexed="81"/>
            <rFont val="宋体"/>
            <family val="3"/>
            <charset val="134"/>
          </rPr>
          <t>宣传完成率</t>
        </r>
      </text>
    </comment>
    <comment ref="I32" authorId="0" shapeId="0" xr:uid="{00000000-0006-0000-0800-00002E000000}">
      <text>
        <r>
          <rPr>
            <sz val="9"/>
            <color indexed="81"/>
            <rFont val="宋体"/>
            <family val="3"/>
            <charset val="134"/>
          </rPr>
          <t>全面完成宣传</t>
        </r>
      </text>
    </comment>
    <comment ref="H33" authorId="0" shapeId="0" xr:uid="{00000000-0006-0000-0800-00002F000000}">
      <text>
        <r>
          <rPr>
            <sz val="9"/>
            <color indexed="81"/>
            <rFont val="宋体"/>
            <family val="3"/>
            <charset val="134"/>
          </rPr>
          <t>印刷品制作</t>
        </r>
      </text>
    </comment>
    <comment ref="I33" authorId="0" shapeId="0" xr:uid="{00000000-0006-0000-0800-000030000000}">
      <text>
        <r>
          <rPr>
            <sz val="9"/>
            <color indexed="81"/>
            <rFont val="宋体"/>
            <family val="3"/>
            <charset val="134"/>
          </rPr>
          <t>完成印刷品5万张</t>
        </r>
      </text>
    </comment>
    <comment ref="B35" authorId="0" shapeId="0" xr:uid="{00000000-0006-0000-0800-000031000000}">
      <text>
        <r>
          <rPr>
            <sz val="9"/>
            <color indexed="81"/>
            <rFont val="宋体"/>
            <family val="3"/>
            <charset val="134"/>
          </rPr>
          <t>R201481.401-服装费</t>
        </r>
      </text>
    </comment>
    <comment ref="H35" authorId="0" shapeId="0" xr:uid="{00000000-0006-0000-0800-000032000000}">
      <text>
        <r>
          <rPr>
            <sz val="9"/>
            <color indexed="81"/>
            <rFont val="宋体"/>
            <family val="3"/>
            <charset val="134"/>
          </rPr>
          <t>劳动保障监察服装</t>
        </r>
      </text>
    </comment>
    <comment ref="I35" authorId="0" shapeId="0" xr:uid="{00000000-0006-0000-0800-000033000000}">
      <text>
        <r>
          <rPr>
            <sz val="9"/>
            <color indexed="81"/>
            <rFont val="宋体"/>
            <family val="3"/>
            <charset val="134"/>
          </rPr>
          <t>完成所有人员服装的配备</t>
        </r>
      </text>
    </comment>
    <comment ref="H36" authorId="0" shapeId="0" xr:uid="{00000000-0006-0000-0800-000034000000}">
      <text>
        <r>
          <rPr>
            <sz val="9"/>
            <color indexed="81"/>
            <rFont val="宋体"/>
            <family val="3"/>
            <charset val="134"/>
          </rPr>
          <t>形象满意度</t>
        </r>
      </text>
    </comment>
    <comment ref="I36" authorId="0" shapeId="0" xr:uid="{00000000-0006-0000-0800-000035000000}">
      <text>
        <r>
          <rPr>
            <sz val="9"/>
            <color indexed="81"/>
            <rFont val="宋体"/>
            <family val="3"/>
            <charset val="134"/>
          </rPr>
          <t>维护劳动保障监察队伍的良好形象</t>
        </r>
      </text>
    </comment>
    <comment ref="A37" authorId="0" shapeId="0" xr:uid="{00000000-0006-0000-0800-000036000000}">
      <text>
        <r>
          <rPr>
            <sz val="9"/>
            <color indexed="81"/>
            <rFont val="宋体"/>
            <family val="3"/>
            <charset val="134"/>
          </rPr>
          <t>11-其他业务</t>
        </r>
      </text>
    </comment>
    <comment ref="B39" authorId="0" shapeId="0" xr:uid="{00000000-0006-0000-0800-000037000000}">
      <text>
        <r>
          <rPr>
            <sz val="9"/>
            <color indexed="81"/>
            <rFont val="宋体"/>
            <family val="3"/>
            <charset val="134"/>
          </rPr>
          <t>T202767.401-监察支队工会经费</t>
        </r>
      </text>
    </comment>
    <comment ref="H39" authorId="0" shapeId="0" xr:uid="{00000000-0006-0000-0800-000038000000}">
      <text>
        <r>
          <rPr>
            <sz val="9"/>
            <color indexed="81"/>
            <rFont val="宋体"/>
            <family val="3"/>
            <charset val="134"/>
          </rPr>
          <t>工会活动经费</t>
        </r>
      </text>
    </comment>
    <comment ref="I39" authorId="0" shapeId="0" xr:uid="{00000000-0006-0000-0800-000039000000}">
      <text>
        <r>
          <rPr>
            <sz val="9"/>
            <color indexed="81"/>
            <rFont val="宋体"/>
            <family val="3"/>
            <charset val="134"/>
          </rPr>
          <t>单位职工工会生活5次</t>
        </r>
      </text>
    </comment>
    <comment ref="H40" authorId="0" shapeId="0" xr:uid="{00000000-0006-0000-0800-00003A000000}">
      <text>
        <r>
          <rPr>
            <sz val="9"/>
            <color indexed="81"/>
            <rFont val="宋体"/>
            <family val="3"/>
            <charset val="134"/>
          </rPr>
          <t>满意度</t>
        </r>
      </text>
    </comment>
    <comment ref="I40" authorId="0" shapeId="0" xr:uid="{00000000-0006-0000-0800-00003B000000}">
      <text>
        <r>
          <rPr>
            <sz val="9"/>
            <color indexed="81"/>
            <rFont val="宋体"/>
            <family val="3"/>
            <charset val="134"/>
          </rPr>
          <t>满意度</t>
        </r>
      </text>
    </comment>
    <comment ref="B42" authorId="0" shapeId="0" xr:uid="{00000000-0006-0000-0800-00003C000000}">
      <text>
        <r>
          <rPr>
            <sz val="9"/>
            <color indexed="81"/>
            <rFont val="宋体"/>
            <family val="3"/>
            <charset val="134"/>
          </rPr>
          <t>R202999.401-综合业务工作经费</t>
        </r>
      </text>
    </comment>
    <comment ref="H42" authorId="0" shapeId="0" xr:uid="{00000000-0006-0000-0800-00003D000000}">
      <text>
        <r>
          <rPr>
            <sz val="9"/>
            <color indexed="81"/>
            <rFont val="宋体"/>
            <family val="3"/>
            <charset val="134"/>
          </rPr>
          <t>工作人员午餐补助</t>
        </r>
      </text>
    </comment>
    <comment ref="I42" authorId="0" shapeId="0" xr:uid="{00000000-0006-0000-0800-00003E000000}">
      <text>
        <r>
          <rPr>
            <sz val="9"/>
            <color indexed="81"/>
            <rFont val="宋体"/>
            <family val="3"/>
            <charset val="134"/>
          </rPr>
          <t>改善工作人员生活</t>
        </r>
      </text>
    </comment>
    <comment ref="H43" authorId="0" shapeId="0" xr:uid="{00000000-0006-0000-0800-00003F000000}">
      <text>
        <r>
          <rPr>
            <sz val="9"/>
            <color indexed="81"/>
            <rFont val="宋体"/>
            <family val="3"/>
            <charset val="134"/>
          </rPr>
          <t>其它的的支出</t>
        </r>
      </text>
    </comment>
    <comment ref="I43" authorId="0" shapeId="0" xr:uid="{00000000-0006-0000-0800-000040000000}">
      <text>
        <r>
          <rPr>
            <sz val="9"/>
            <color indexed="81"/>
            <rFont val="宋体"/>
            <family val="3"/>
            <charset val="134"/>
          </rPr>
          <t>完成各项工作的支出</t>
        </r>
      </text>
    </comment>
    <comment ref="H44" authorId="0" shapeId="0" xr:uid="{00000000-0006-0000-0800-000041000000}">
      <text>
        <r>
          <rPr>
            <sz val="9"/>
            <color indexed="81"/>
            <rFont val="宋体"/>
            <family val="3"/>
            <charset val="134"/>
          </rPr>
          <t>日常办公运行经费</t>
        </r>
      </text>
    </comment>
    <comment ref="I44" authorId="0" shapeId="0" xr:uid="{00000000-0006-0000-0800-000042000000}">
      <text>
        <r>
          <rPr>
            <sz val="9"/>
            <color indexed="81"/>
            <rFont val="宋体"/>
            <family val="3"/>
            <charset val="134"/>
          </rPr>
          <t>维持正常的办公支出</t>
        </r>
      </text>
    </comment>
    <comment ref="H45" authorId="0" shapeId="0" xr:uid="{00000000-0006-0000-0800-000043000000}">
      <text>
        <r>
          <rPr>
            <sz val="9"/>
            <color indexed="81"/>
            <rFont val="宋体"/>
            <family val="3"/>
            <charset val="134"/>
          </rPr>
          <t>工作完成情况</t>
        </r>
      </text>
    </comment>
    <comment ref="I45" authorId="0" shapeId="0" xr:uid="{00000000-0006-0000-0800-000044000000}">
      <text>
        <r>
          <rPr>
            <sz val="9"/>
            <color indexed="81"/>
            <rFont val="宋体"/>
            <family val="3"/>
            <charset val="134"/>
          </rPr>
          <t>工作完成情况&gt;100%</t>
        </r>
      </text>
    </comment>
    <comment ref="H46" authorId="0" shapeId="0" xr:uid="{00000000-0006-0000-0800-000045000000}">
      <text>
        <r>
          <rPr>
            <sz val="9"/>
            <color indexed="81"/>
            <rFont val="宋体"/>
            <family val="3"/>
            <charset val="134"/>
          </rPr>
          <t>需求满足率</t>
        </r>
      </text>
    </comment>
    <comment ref="I46" authorId="0" shapeId="0" xr:uid="{00000000-0006-0000-0800-000046000000}">
      <text>
        <r>
          <rPr>
            <sz val="9"/>
            <color indexed="81"/>
            <rFont val="宋体"/>
            <family val="3"/>
            <charset val="134"/>
          </rPr>
          <t>需求满足率&gt;95%</t>
        </r>
      </text>
    </comment>
    <comment ref="A47" authorId="0" shapeId="0" xr:uid="{00000000-0006-0000-0800-000047000000}">
      <text>
        <r>
          <rPr>
            <sz val="9"/>
            <color indexed="81"/>
            <rFont val="宋体"/>
            <family val="3"/>
            <charset val="134"/>
          </rPr>
          <t>13-社会保险管理</t>
        </r>
      </text>
    </comment>
    <comment ref="B49" authorId="0" shapeId="0" xr:uid="{00000000-0006-0000-0800-000048000000}">
      <text>
        <r>
          <rPr>
            <sz val="9"/>
            <color indexed="81"/>
            <rFont val="宋体"/>
            <family val="3"/>
            <charset val="134"/>
          </rPr>
          <t>R201163.401-开展城乡居民社会养老保险工作经费</t>
        </r>
      </text>
    </comment>
    <comment ref="H49" authorId="0" shapeId="0" xr:uid="{00000000-0006-0000-0800-000049000000}">
      <text>
        <r>
          <rPr>
            <sz val="9"/>
            <color indexed="81"/>
            <rFont val="宋体"/>
            <family val="3"/>
            <charset val="134"/>
          </rPr>
          <t>使用率</t>
        </r>
      </text>
    </comment>
    <comment ref="I49" authorId="0" shapeId="0" xr:uid="{00000000-0006-0000-0800-00004A000000}">
      <text>
        <r>
          <rPr>
            <sz val="9"/>
            <color indexed="81"/>
            <rFont val="宋体"/>
            <family val="3"/>
            <charset val="134"/>
          </rPr>
          <t>完成城乡居民社会养老保征缴工作的要求，使用率100%</t>
        </r>
      </text>
    </comment>
    <comment ref="H50" authorId="0" shapeId="0" xr:uid="{00000000-0006-0000-0800-00004B000000}">
      <text>
        <r>
          <rPr>
            <sz val="9"/>
            <color indexed="81"/>
            <rFont val="宋体"/>
            <family val="3"/>
            <charset val="134"/>
          </rPr>
          <t>达标率</t>
        </r>
      </text>
    </comment>
    <comment ref="I50" authorId="0" shapeId="0" xr:uid="{00000000-0006-0000-0800-00004C000000}">
      <text>
        <r>
          <rPr>
            <sz val="9"/>
            <color indexed="81"/>
            <rFont val="宋体"/>
            <family val="3"/>
            <charset val="134"/>
          </rPr>
          <t>配合达到城乡居民社会养老保征缴工作的基本要求，达标率100%</t>
        </r>
      </text>
    </comment>
    <comment ref="H51" authorId="0" shapeId="0" xr:uid="{00000000-0006-0000-0800-00004D000000}">
      <text>
        <r>
          <rPr>
            <sz val="9"/>
            <color indexed="81"/>
            <rFont val="宋体"/>
            <family val="3"/>
            <charset val="134"/>
          </rPr>
          <t>满意率</t>
        </r>
      </text>
    </comment>
    <comment ref="I51" authorId="0" shapeId="0" xr:uid="{00000000-0006-0000-0800-00004E000000}">
      <text>
        <r>
          <rPr>
            <sz val="9"/>
            <color indexed="81"/>
            <rFont val="宋体"/>
            <family val="3"/>
            <charset val="134"/>
          </rPr>
          <t>基本达到城乡居民社会养老保征缴工作的基本要求，满意率100%</t>
        </r>
      </text>
    </comment>
    <comment ref="B53" authorId="0" shapeId="0" xr:uid="{00000000-0006-0000-0800-00004F000000}">
      <text>
        <r>
          <rPr>
            <sz val="9"/>
            <color indexed="81"/>
            <rFont val="宋体"/>
            <family val="3"/>
            <charset val="134"/>
          </rPr>
          <t>T202534.401-就业和社会保障服务平台建设与农村劳动力转移就业工作经费</t>
        </r>
      </text>
    </comment>
    <comment ref="H53" authorId="0" shapeId="0" xr:uid="{00000000-0006-0000-0800-000050000000}">
      <text>
        <r>
          <rPr>
            <sz val="9"/>
            <color indexed="81"/>
            <rFont val="宋体"/>
            <family val="3"/>
            <charset val="134"/>
          </rPr>
          <t xml:space="preserve">就业和社会保障服务平台建设与农村劳动力转移就业工作费
</t>
        </r>
      </text>
    </comment>
    <comment ref="I53" authorId="0" shapeId="0" xr:uid="{00000000-0006-0000-0800-000051000000}">
      <text>
        <r>
          <rPr>
            <sz val="9"/>
            <color indexed="81"/>
            <rFont val="宋体"/>
            <family val="3"/>
            <charset val="134"/>
          </rPr>
          <t xml:space="preserve">＜95%
</t>
        </r>
      </text>
    </comment>
    <comment ref="H54" authorId="0" shapeId="0" xr:uid="{00000000-0006-0000-0800-000052000000}">
      <text>
        <r>
          <rPr>
            <sz val="9"/>
            <color indexed="81"/>
            <rFont val="宋体"/>
            <family val="3"/>
            <charset val="134"/>
          </rPr>
          <t xml:space="preserve">就业和社会保障服务平台建设与农村劳动力转移就业工作费
</t>
        </r>
      </text>
    </comment>
    <comment ref="I54" authorId="0" shapeId="0" xr:uid="{00000000-0006-0000-0800-000053000000}">
      <text>
        <r>
          <rPr>
            <sz val="9"/>
            <color indexed="81"/>
            <rFont val="宋体"/>
            <family val="3"/>
            <charset val="134"/>
          </rPr>
          <t xml:space="preserve">＜95%
</t>
        </r>
      </text>
    </comment>
    <comment ref="A55" authorId="0" shapeId="0" xr:uid="{00000000-0006-0000-0800-000054000000}">
      <text>
        <r>
          <rPr>
            <sz val="9"/>
            <color indexed="81"/>
            <rFont val="宋体"/>
            <family val="3"/>
            <charset val="134"/>
          </rPr>
          <t>14-综合管理</t>
        </r>
      </text>
    </comment>
    <comment ref="B57" authorId="0" shapeId="0" xr:uid="{00000000-0006-0000-0800-000055000000}">
      <text>
        <r>
          <rPr>
            <sz val="9"/>
            <color indexed="81"/>
            <rFont val="宋体"/>
            <family val="3"/>
            <charset val="134"/>
          </rPr>
          <t>T202558.401-工会经费</t>
        </r>
      </text>
    </comment>
    <comment ref="H57" authorId="0" shapeId="0" xr:uid="{00000000-0006-0000-0800-000056000000}">
      <text>
        <r>
          <rPr>
            <sz val="9"/>
            <color indexed="81"/>
            <rFont val="宋体"/>
            <family val="3"/>
            <charset val="134"/>
          </rPr>
          <t xml:space="preserve">工会经费
</t>
        </r>
      </text>
    </comment>
    <comment ref="I57" authorId="0" shapeId="0" xr:uid="{00000000-0006-0000-0800-000057000000}">
      <text>
        <r>
          <rPr>
            <sz val="9"/>
            <color indexed="81"/>
            <rFont val="宋体"/>
            <family val="3"/>
            <charset val="134"/>
          </rPr>
          <t xml:space="preserve">＜95%
</t>
        </r>
      </text>
    </comment>
    <comment ref="H58" authorId="0" shapeId="0" xr:uid="{00000000-0006-0000-0800-000058000000}">
      <text>
        <r>
          <rPr>
            <sz val="9"/>
            <color indexed="81"/>
            <rFont val="宋体"/>
            <family val="3"/>
            <charset val="134"/>
          </rPr>
          <t xml:space="preserve">工会经费
</t>
        </r>
      </text>
    </comment>
    <comment ref="I58" authorId="0" shapeId="0" xr:uid="{00000000-0006-0000-0800-000059000000}">
      <text>
        <r>
          <rPr>
            <sz val="9"/>
            <color indexed="81"/>
            <rFont val="宋体"/>
            <family val="3"/>
            <charset val="134"/>
          </rPr>
          <t xml:space="preserve">＜95%
</t>
        </r>
      </text>
    </comment>
    <comment ref="A60" authorId="0" shapeId="0" xr:uid="{00000000-0006-0000-0800-00005A000000}">
      <text>
        <r>
          <rPr>
            <sz val="9"/>
            <color indexed="81"/>
            <rFont val="宋体"/>
            <family val="3"/>
            <charset val="134"/>
          </rPr>
          <t>04-社会保险管理</t>
        </r>
      </text>
    </comment>
    <comment ref="B62" authorId="0" shapeId="0" xr:uid="{00000000-0006-0000-0800-00005B000000}">
      <text>
        <r>
          <rPr>
            <sz val="9"/>
            <color indexed="81"/>
            <rFont val="宋体"/>
            <family val="3"/>
            <charset val="134"/>
          </rPr>
          <t>T202568.400-新机关事业退休人员丧葬抚恤补助</t>
        </r>
      </text>
    </comment>
    <comment ref="H62" authorId="0" shapeId="0" xr:uid="{00000000-0006-0000-0800-00005C000000}">
      <text>
        <r>
          <rPr>
            <sz val="9"/>
            <color indexed="81"/>
            <rFont val="宋体"/>
            <family val="3"/>
            <charset val="134"/>
          </rPr>
          <t>使用率</t>
        </r>
      </text>
    </comment>
    <comment ref="I62" authorId="0" shapeId="0" xr:uid="{00000000-0006-0000-0800-00005D000000}">
      <text>
        <r>
          <rPr>
            <sz val="9"/>
            <color indexed="81"/>
            <rFont val="宋体"/>
            <family val="3"/>
            <charset val="134"/>
          </rPr>
          <t>2018年独生子女享受待遇人员预算月平均人数5670人，人均月补贴108.60元，月应补贴615762元，全年所需资金7389144元（其中：企业4515人，人均月补贴94.71元，全年应补贴5131388元，机关事业1155人，人均月补贴162.90元，全年应补贴2257756元，）</t>
        </r>
      </text>
    </comment>
    <comment ref="H63" authorId="0" shapeId="0" xr:uid="{00000000-0006-0000-0800-00005E000000}">
      <text>
        <r>
          <rPr>
            <sz val="9"/>
            <color indexed="81"/>
            <rFont val="宋体"/>
            <family val="3"/>
            <charset val="134"/>
          </rPr>
          <t>达标率</t>
        </r>
      </text>
    </comment>
    <comment ref="I63" authorId="0" shapeId="0" xr:uid="{00000000-0006-0000-0800-00005F000000}">
      <text>
        <r>
          <rPr>
            <sz val="9"/>
            <color indexed="81"/>
            <rFont val="宋体"/>
            <family val="3"/>
            <charset val="134"/>
          </rPr>
          <t>2018年独生子女享受待遇人员预算月平均人数5670人，人均月补贴108.60元，月应补贴615762元，全年所需资金7389144元（其中：企业4515人，人均月补贴94.71元，全年应补贴5131388元，机关事业1155人，人均月补贴162.90元，全年应补贴2257756元，）</t>
        </r>
      </text>
    </comment>
    <comment ref="H64" authorId="0" shapeId="0" xr:uid="{00000000-0006-0000-0800-000060000000}">
      <text>
        <r>
          <rPr>
            <sz val="9"/>
            <color indexed="81"/>
            <rFont val="宋体"/>
            <family val="3"/>
            <charset val="134"/>
          </rPr>
          <t>满意率</t>
        </r>
      </text>
    </comment>
    <comment ref="I64" authorId="0" shapeId="0" xr:uid="{00000000-0006-0000-0800-000061000000}">
      <text>
        <r>
          <rPr>
            <sz val="9"/>
            <color indexed="81"/>
            <rFont val="宋体"/>
            <family val="3"/>
            <charset val="134"/>
          </rPr>
          <t>2018年独生子女享受待遇人员预算月平均人数5670人，人均月补贴108.60元，月应补贴615762元，全年所需资金7389144元（其中：企业4515人，人均月补贴94.71元，全年应补贴5131388元，机关事业1155人，人均月补贴162.90元，全年应补贴2257756元，）</t>
        </r>
      </text>
    </comment>
    <comment ref="B65" authorId="0" shapeId="0" xr:uid="{00000000-0006-0000-0800-000062000000}">
      <text>
        <r>
          <rPr>
            <sz val="9"/>
            <color indexed="81"/>
            <rFont val="宋体"/>
            <family val="3"/>
            <charset val="134"/>
          </rPr>
          <t>R200258.400-企业退休人员归侨生活补助</t>
        </r>
      </text>
    </comment>
    <comment ref="H65" authorId="0" shapeId="0" xr:uid="{00000000-0006-0000-0800-000063000000}">
      <text>
        <r>
          <rPr>
            <sz val="9"/>
            <color indexed="81"/>
            <rFont val="宋体"/>
            <family val="3"/>
            <charset val="134"/>
          </rPr>
          <t>使用率</t>
        </r>
      </text>
    </comment>
    <comment ref="I65" authorId="0" shapeId="0" xr:uid="{00000000-0006-0000-0800-000064000000}">
      <text>
        <r>
          <rPr>
            <sz val="9"/>
            <color indexed="81"/>
            <rFont val="宋体"/>
            <family val="3"/>
            <charset val="134"/>
          </rPr>
          <t xml:space="preserve">
2018年预算领取归侨生活补贴待遇月平均人数1110人，每人每月100元
补贴，每月应补贴111000元，全年预算所需资金1332000元。</t>
        </r>
      </text>
    </comment>
    <comment ref="H66" authorId="0" shapeId="0" xr:uid="{00000000-0006-0000-0800-000065000000}">
      <text>
        <r>
          <rPr>
            <sz val="9"/>
            <color indexed="81"/>
            <rFont val="宋体"/>
            <family val="3"/>
            <charset val="134"/>
          </rPr>
          <t>达标率</t>
        </r>
      </text>
    </comment>
    <comment ref="I66" authorId="0" shapeId="0" xr:uid="{00000000-0006-0000-0800-000066000000}">
      <text>
        <r>
          <rPr>
            <sz val="9"/>
            <color indexed="81"/>
            <rFont val="宋体"/>
            <family val="3"/>
            <charset val="134"/>
          </rPr>
          <t>2018年预算领取归侨生活补贴待遇月平均人数1110人，每人每月100元
补贴，每月应补贴111000元，全年预算所需资金1332000元。</t>
        </r>
      </text>
    </comment>
    <comment ref="H67" authorId="0" shapeId="0" xr:uid="{00000000-0006-0000-0800-000067000000}">
      <text>
        <r>
          <rPr>
            <sz val="9"/>
            <color indexed="81"/>
            <rFont val="宋体"/>
            <family val="3"/>
            <charset val="134"/>
          </rPr>
          <t>满意率</t>
        </r>
      </text>
    </comment>
    <comment ref="I67" authorId="0" shapeId="0" xr:uid="{00000000-0006-0000-0800-000068000000}">
      <text>
        <r>
          <rPr>
            <sz val="9"/>
            <color indexed="81"/>
            <rFont val="宋体"/>
            <family val="3"/>
            <charset val="134"/>
          </rPr>
          <t>2018年预算领取归侨生活补贴待遇月平均人数1110人，每人每月100元
补贴，每月应补贴111000元，全年预算所需资金1332000元。</t>
        </r>
      </text>
    </comment>
    <comment ref="B68" authorId="0" shapeId="0" xr:uid="{00000000-0006-0000-0800-000069000000}">
      <text>
        <r>
          <rPr>
            <sz val="9"/>
            <color indexed="81"/>
            <rFont val="宋体"/>
            <family val="3"/>
            <charset val="134"/>
          </rPr>
          <t>R200259.400-离休人员护理费</t>
        </r>
      </text>
    </comment>
    <comment ref="H68" authorId="0" shapeId="0" xr:uid="{00000000-0006-0000-0800-00006A000000}">
      <text>
        <r>
          <rPr>
            <sz val="9"/>
            <color indexed="81"/>
            <rFont val="宋体"/>
            <family val="3"/>
            <charset val="134"/>
          </rPr>
          <t>使用率</t>
        </r>
      </text>
    </comment>
    <comment ref="I68" authorId="0" shapeId="0" xr:uid="{00000000-0006-0000-0800-00006B000000}">
      <text>
        <r>
          <rPr>
            <sz val="9"/>
            <color indexed="81"/>
            <rFont val="宋体"/>
            <family val="3"/>
            <charset val="134"/>
          </rPr>
          <t>2018年我市离休人员月平均人数73人，月人均护理费1960.96元，月应发放离休护理费143150元,全年预算所需资金1717800元</t>
        </r>
      </text>
    </comment>
    <comment ref="H69" authorId="0" shapeId="0" xr:uid="{00000000-0006-0000-0800-00006C000000}">
      <text>
        <r>
          <rPr>
            <sz val="9"/>
            <color indexed="81"/>
            <rFont val="宋体"/>
            <family val="3"/>
            <charset val="134"/>
          </rPr>
          <t>达标率</t>
        </r>
      </text>
    </comment>
    <comment ref="I69" authorId="0" shapeId="0" xr:uid="{00000000-0006-0000-0800-00006D000000}">
      <text>
        <r>
          <rPr>
            <sz val="9"/>
            <color indexed="81"/>
            <rFont val="宋体"/>
            <family val="3"/>
            <charset val="134"/>
          </rPr>
          <t>2018年我市离休人员月平均人数73人，月人均护理费1960.96元，月应发放离休护理费143150元,全年预算所需资金1717800元</t>
        </r>
      </text>
    </comment>
    <comment ref="H70" authorId="0" shapeId="0" xr:uid="{00000000-0006-0000-0800-00006E000000}">
      <text>
        <r>
          <rPr>
            <sz val="9"/>
            <color indexed="81"/>
            <rFont val="宋体"/>
            <family val="3"/>
            <charset val="134"/>
          </rPr>
          <t>满意率</t>
        </r>
      </text>
    </comment>
    <comment ref="I70" authorId="0" shapeId="0" xr:uid="{00000000-0006-0000-0800-00006F000000}">
      <text>
        <r>
          <rPr>
            <sz val="9"/>
            <color indexed="81"/>
            <rFont val="宋体"/>
            <family val="3"/>
            <charset val="134"/>
          </rPr>
          <t>2018年我市离休人员月平均人数73人，月人均护理费1960.96元，月应发放离休护理费143150元,全年预算所需资金1717800元</t>
        </r>
      </text>
    </comment>
    <comment ref="B71" authorId="0" shapeId="0" xr:uid="{00000000-0006-0000-0800-000070000000}">
      <text>
        <r>
          <rPr>
            <sz val="9"/>
            <color indexed="81"/>
            <rFont val="宋体"/>
            <family val="3"/>
            <charset val="134"/>
          </rPr>
          <t>R200265.400-从国家机关流动到企业办理退休人员生活补助</t>
        </r>
      </text>
    </comment>
    <comment ref="H71" authorId="0" shapeId="0" xr:uid="{00000000-0006-0000-0800-000071000000}">
      <text>
        <r>
          <rPr>
            <sz val="9"/>
            <color indexed="81"/>
            <rFont val="宋体"/>
            <family val="3"/>
            <charset val="134"/>
          </rPr>
          <t xml:space="preserve">使用率
</t>
        </r>
      </text>
    </comment>
    <comment ref="I71" authorId="0" shapeId="0" xr:uid="{00000000-0006-0000-0800-000072000000}">
      <text>
        <r>
          <rPr>
            <sz val="9"/>
            <color indexed="81"/>
            <rFont val="宋体"/>
            <family val="3"/>
            <charset val="134"/>
          </rPr>
          <t>2018年我市原地方从国家机关流动到企业办理月平均
退休人数预算115人,人均月享受待遇55.91元，月发放待遇6430元,全年预算所需资金77160元。</t>
        </r>
      </text>
    </comment>
    <comment ref="H72" authorId="0" shapeId="0" xr:uid="{00000000-0006-0000-0800-000073000000}">
      <text>
        <r>
          <rPr>
            <sz val="9"/>
            <color indexed="81"/>
            <rFont val="宋体"/>
            <family val="3"/>
            <charset val="134"/>
          </rPr>
          <t xml:space="preserve">达标率
</t>
        </r>
      </text>
    </comment>
    <comment ref="I72" authorId="0" shapeId="0" xr:uid="{00000000-0006-0000-0800-000074000000}">
      <text>
        <r>
          <rPr>
            <sz val="9"/>
            <color indexed="81"/>
            <rFont val="宋体"/>
            <family val="3"/>
            <charset val="134"/>
          </rPr>
          <t>2018年我市原地方从国家机关流动到企业办理月平均
退休人数预算115人,人均月享受待遇55.91元，月发放待遇6430元,全年预算所需资金77160元。</t>
        </r>
      </text>
    </comment>
    <comment ref="B73" authorId="0" shapeId="0" xr:uid="{00000000-0006-0000-0800-000075000000}">
      <text>
        <r>
          <rPr>
            <sz val="9"/>
            <color indexed="81"/>
            <rFont val="宋体"/>
            <family val="3"/>
            <charset val="134"/>
          </rPr>
          <t>T202566.400-原机关事业单位离退休人员"事企差"和绩效工资退休生活补贴</t>
        </r>
      </text>
    </comment>
    <comment ref="H73" authorId="0" shapeId="0" xr:uid="{00000000-0006-0000-0800-000076000000}">
      <text>
        <r>
          <rPr>
            <sz val="9"/>
            <color indexed="81"/>
            <rFont val="宋体"/>
            <family val="3"/>
            <charset val="134"/>
          </rPr>
          <t>使用率</t>
        </r>
      </text>
    </comment>
    <comment ref="I73" authorId="0" shapeId="0" xr:uid="{00000000-0006-0000-0800-000077000000}">
      <text>
        <r>
          <rPr>
            <sz val="9"/>
            <color indexed="81"/>
            <rFont val="宋体"/>
            <family val="3"/>
            <charset val="134"/>
          </rPr>
          <t>2018年享受“事企
差”待遇预算月平均人数350人，人均月“事企
差”2263.40元，月发放金额792190元，全年所
需资金9506280元。</t>
        </r>
      </text>
    </comment>
    <comment ref="H74" authorId="0" shapeId="0" xr:uid="{00000000-0006-0000-0800-000078000000}">
      <text>
        <r>
          <rPr>
            <sz val="9"/>
            <color indexed="81"/>
            <rFont val="宋体"/>
            <family val="3"/>
            <charset val="134"/>
          </rPr>
          <t>达标率</t>
        </r>
      </text>
    </comment>
    <comment ref="I74" authorId="0" shapeId="0" xr:uid="{00000000-0006-0000-0800-000079000000}">
      <text>
        <r>
          <rPr>
            <sz val="9"/>
            <color indexed="81"/>
            <rFont val="宋体"/>
            <family val="3"/>
            <charset val="134"/>
          </rPr>
          <t>2018年享受“事企
差”待遇预算月平均人数350人，人均月“事企
差”2263.40元，月发放金额792190元，全年所
需资金9506280元。</t>
        </r>
      </text>
    </comment>
    <comment ref="H75" authorId="0" shapeId="0" xr:uid="{00000000-0006-0000-0800-00007A000000}">
      <text>
        <r>
          <rPr>
            <sz val="9"/>
            <color indexed="81"/>
            <rFont val="宋体"/>
            <family val="3"/>
            <charset val="134"/>
          </rPr>
          <t>完成率</t>
        </r>
      </text>
    </comment>
    <comment ref="I75" authorId="0" shapeId="0" xr:uid="{00000000-0006-0000-0800-00007B000000}">
      <text>
        <r>
          <rPr>
            <sz val="9"/>
            <color indexed="81"/>
            <rFont val="宋体"/>
            <family val="3"/>
            <charset val="134"/>
          </rPr>
          <t>2018年享受“事企
差”待遇预算月平均人数350人，人均月“事企
差”2263.40元，月发放金额792190元，全年所
需资金9506280元。</t>
        </r>
      </text>
    </comment>
    <comment ref="B76" authorId="0" shapeId="0" xr:uid="{00000000-0006-0000-0800-00007C000000}">
      <text>
        <r>
          <rPr>
            <sz val="9"/>
            <color indexed="81"/>
            <rFont val="宋体"/>
            <family val="3"/>
            <charset val="134"/>
          </rPr>
          <t>T202568.400-新机关事业退休人员丧葬抚恤补助</t>
        </r>
      </text>
    </comment>
    <comment ref="H76" authorId="0" shapeId="0" xr:uid="{00000000-0006-0000-0800-00007D000000}">
      <text>
        <r>
          <rPr>
            <sz val="9"/>
            <color indexed="81"/>
            <rFont val="宋体"/>
            <family val="3"/>
            <charset val="134"/>
          </rPr>
          <t>使用率</t>
        </r>
      </text>
    </comment>
    <comment ref="I76" authorId="0" shapeId="0" xr:uid="{00000000-0006-0000-0800-00007E000000}">
      <text>
        <r>
          <rPr>
            <sz val="9"/>
            <color indexed="81"/>
            <rFont val="宋体"/>
            <family val="3"/>
            <charset val="134"/>
          </rPr>
          <t>根据预算要求2018年社平工资预算68825元，平均月社平工资为5736元。2018年新机关事业单位减少人数预算186人，其中：公务员减少人数预算56人，机关事业减少人数预算130人，具体计算如下：1、公务员丧抚待遇：（56*3450*40）+（5736*4*56）+72610*56（上年度全国城镇居民人均可支配收入的2倍预算）=7728000+1284864+4066160=13079024元；2、机关事业丧抚待遇：（130*3350*20）+（5736*4*130）=8710000+2982720=11692720元；1～2合计24771744元，约为24772000元。</t>
        </r>
      </text>
    </comment>
    <comment ref="H77" authorId="0" shapeId="0" xr:uid="{00000000-0006-0000-0800-00007F000000}">
      <text>
        <r>
          <rPr>
            <sz val="9"/>
            <color indexed="81"/>
            <rFont val="宋体"/>
            <family val="3"/>
            <charset val="134"/>
          </rPr>
          <t>达标率</t>
        </r>
      </text>
    </comment>
    <comment ref="I77" authorId="0" shapeId="0" xr:uid="{00000000-0006-0000-0800-000080000000}">
      <text>
        <r>
          <rPr>
            <sz val="9"/>
            <color indexed="81"/>
            <rFont val="宋体"/>
            <family val="3"/>
            <charset val="134"/>
          </rPr>
          <t>根据预算要求2018年社平工资预算68825元，平均月社平工资为5736元。2018年新机关事业单位减少人数预算186人，其中：公务员减少人数预算56人，机关事业减少人数预算130人，具体计算如下：1、公务员丧抚待遇：（56*3450*40）+（5736*4*56）+72610*56（上年度全国城镇居民人均可支配收入的2倍预算）=7728000+1284864+4066160=13079024元；2、机关事业丧抚待遇：（130*3350*20）+（5736*4*130）=8710000+2982720=11692720元；1～2合计24771744元，约为24772000元。</t>
        </r>
      </text>
    </comment>
    <comment ref="H78" authorId="0" shapeId="0" xr:uid="{00000000-0006-0000-0800-000081000000}">
      <text>
        <r>
          <rPr>
            <sz val="9"/>
            <color indexed="81"/>
            <rFont val="宋体"/>
            <family val="3"/>
            <charset val="134"/>
          </rPr>
          <t>完成率</t>
        </r>
      </text>
    </comment>
    <comment ref="I78" authorId="0" shapeId="0" xr:uid="{00000000-0006-0000-0800-000082000000}">
      <text>
        <r>
          <rPr>
            <sz val="9"/>
            <color indexed="81"/>
            <rFont val="宋体"/>
            <family val="3"/>
            <charset val="134"/>
          </rPr>
          <t>根据预算要求2018年社平工资预算68825元，平
均月社平工资为5736元。2018年新机关事业单
位减少人数预算186人，其中：公务员减少人数
预算56人，机关事业减少人数预算130人，具体
计算如下：1、公务员丧抚待遇：（56*3450*40
）+（5736*4*56）+72610*56（上年度全国城镇
居民人均可支配收入的2倍预算）=7728000+128
4864+4066160=13079024元；2、机关事业丧抚
待遇：（130*3350*20）+（5736*4*130）=8710
000+2982720=11692720元；1～2合计24771744
元，约为24772000元。</t>
        </r>
      </text>
    </comment>
    <comment ref="B79" authorId="0" shapeId="0" xr:uid="{00000000-0006-0000-0800-000083000000}">
      <text>
        <r>
          <rPr>
            <sz val="9"/>
            <color indexed="81"/>
            <rFont val="宋体"/>
            <family val="3"/>
            <charset val="134"/>
          </rPr>
          <t>T202570.400-机关事业单位退休人员通迅费补贴</t>
        </r>
      </text>
    </comment>
    <comment ref="H79" authorId="0" shapeId="0" xr:uid="{00000000-0006-0000-0800-000084000000}">
      <text>
        <r>
          <rPr>
            <sz val="9"/>
            <color indexed="81"/>
            <rFont val="宋体"/>
            <family val="3"/>
            <charset val="134"/>
          </rPr>
          <t>使用率</t>
        </r>
      </text>
    </comment>
    <comment ref="I79" authorId="0" shapeId="0" xr:uid="{00000000-0006-0000-0800-000085000000}">
      <text>
        <r>
          <rPr>
            <sz val="9"/>
            <color indexed="81"/>
            <rFont val="宋体"/>
            <family val="3"/>
            <charset val="134"/>
          </rPr>
          <t>2018年机关事业单位退休人员通迅费补贴月平均人数预算6335人，人均月补贴金额65元，每月应补贴411775元，全年应补贴4941300元</t>
        </r>
      </text>
    </comment>
    <comment ref="H80" authorId="0" shapeId="0" xr:uid="{00000000-0006-0000-0800-000086000000}">
      <text>
        <r>
          <rPr>
            <sz val="9"/>
            <color indexed="81"/>
            <rFont val="宋体"/>
            <family val="3"/>
            <charset val="134"/>
          </rPr>
          <t>达标率</t>
        </r>
      </text>
    </comment>
    <comment ref="I80" authorId="0" shapeId="0" xr:uid="{00000000-0006-0000-0800-000087000000}">
      <text>
        <r>
          <rPr>
            <sz val="9"/>
            <color indexed="81"/>
            <rFont val="宋体"/>
            <family val="3"/>
            <charset val="134"/>
          </rPr>
          <t>2018年机关事业单位退休人员通迅费补贴月平均人数预算6335人，人均月补贴金额65元，每月应补贴411775元，全年应补贴4941300元</t>
        </r>
      </text>
    </comment>
    <comment ref="H81" authorId="0" shapeId="0" xr:uid="{00000000-0006-0000-0800-000088000000}">
      <text>
        <r>
          <rPr>
            <sz val="9"/>
            <color indexed="81"/>
            <rFont val="宋体"/>
            <family val="3"/>
            <charset val="134"/>
          </rPr>
          <t>完成率</t>
        </r>
      </text>
    </comment>
    <comment ref="I81" authorId="0" shapeId="0" xr:uid="{00000000-0006-0000-0800-000089000000}">
      <text>
        <r>
          <rPr>
            <sz val="9"/>
            <color indexed="81"/>
            <rFont val="宋体"/>
            <family val="3"/>
            <charset val="134"/>
          </rPr>
          <t>2018年机关事业单位退休人员通迅费补贴月平
均人数预算6335人，人均月补贴金额65元，每
月应补贴411775元，全年应补贴4941300元</t>
        </r>
      </text>
    </comment>
    <comment ref="B82" authorId="0" shapeId="0" xr:uid="{00000000-0006-0000-0800-00008A000000}">
      <text>
        <r>
          <rPr>
            <sz val="9"/>
            <color indexed="81"/>
            <rFont val="宋体"/>
            <family val="3"/>
            <charset val="134"/>
          </rPr>
          <t>T202572.400-企业离休人员通迅费补贴</t>
        </r>
      </text>
    </comment>
    <comment ref="H82" authorId="0" shapeId="0" xr:uid="{00000000-0006-0000-0800-00008B000000}">
      <text>
        <r>
          <rPr>
            <sz val="9"/>
            <color indexed="81"/>
            <rFont val="宋体"/>
            <family val="3"/>
            <charset val="134"/>
          </rPr>
          <t xml:space="preserve">使用率
</t>
        </r>
      </text>
    </comment>
    <comment ref="I82" authorId="0" shapeId="0" xr:uid="{00000000-0006-0000-0800-00008C000000}">
      <text>
        <r>
          <rPr>
            <sz val="9"/>
            <color indexed="81"/>
            <rFont val="宋体"/>
            <family val="3"/>
            <charset val="134"/>
          </rPr>
          <t>2018年企业离休人员通迅费补贴月平均人数预算73人，人均月补贴金额75元，每月应补贴5475元，全年应
补贴65700元</t>
        </r>
      </text>
    </comment>
    <comment ref="H83" authorId="0" shapeId="0" xr:uid="{00000000-0006-0000-0800-00008D000000}">
      <text>
        <r>
          <rPr>
            <sz val="9"/>
            <color indexed="81"/>
            <rFont val="宋体"/>
            <family val="3"/>
            <charset val="134"/>
          </rPr>
          <t xml:space="preserve">达标率
</t>
        </r>
      </text>
    </comment>
    <comment ref="I83" authorId="0" shapeId="0" xr:uid="{00000000-0006-0000-0800-00008E000000}">
      <text>
        <r>
          <rPr>
            <sz val="9"/>
            <color indexed="81"/>
            <rFont val="宋体"/>
            <family val="3"/>
            <charset val="134"/>
          </rPr>
          <t>2018年企业离休人员通迅费补贴月平均人数预算73人，人均月补贴金额75元，每月应补贴5475元，全年应
补贴65700元</t>
        </r>
      </text>
    </comment>
    <comment ref="H84" authorId="0" shapeId="0" xr:uid="{00000000-0006-0000-0800-00008F000000}">
      <text>
        <r>
          <rPr>
            <sz val="9"/>
            <color indexed="81"/>
            <rFont val="宋体"/>
            <family val="3"/>
            <charset val="134"/>
          </rPr>
          <t>完成率</t>
        </r>
      </text>
    </comment>
    <comment ref="I84" authorId="0" shapeId="0" xr:uid="{00000000-0006-0000-0800-000090000000}">
      <text>
        <r>
          <rPr>
            <sz val="9"/>
            <color indexed="81"/>
            <rFont val="宋体"/>
            <family val="3"/>
            <charset val="134"/>
          </rPr>
          <t>2018年企业离休人员通迅费补贴月平均人数预
算73人，人均月补贴金额75元，每月应补贴547
5元，全年应
补贴65700元</t>
        </r>
      </text>
    </comment>
    <comment ref="B86" authorId="0" shapeId="0" xr:uid="{00000000-0006-0000-0800-000091000000}">
      <text>
        <r>
          <rPr>
            <sz val="9"/>
            <color indexed="81"/>
            <rFont val="宋体"/>
            <family val="3"/>
            <charset val="134"/>
          </rPr>
          <t>T202564.400-城乡居民养老保险本级财政缴费补助</t>
        </r>
      </text>
    </comment>
    <comment ref="H86" authorId="0" shapeId="0" xr:uid="{00000000-0006-0000-0800-000092000000}">
      <text>
        <r>
          <rPr>
            <sz val="9"/>
            <color indexed="81"/>
            <rFont val="宋体"/>
            <family val="3"/>
            <charset val="134"/>
          </rPr>
          <t>使用率</t>
        </r>
      </text>
    </comment>
    <comment ref="I86" authorId="0" shapeId="0" xr:uid="{00000000-0006-0000-0800-000093000000}">
      <text>
        <r>
          <rPr>
            <sz val="9"/>
            <color indexed="81"/>
            <rFont val="宋体"/>
            <family val="3"/>
            <charset val="134"/>
          </rPr>
          <t>2018年城乡居民领取待遇月平均人数预算71093人，2018年城乡居民养老保险待遇预算不提标，月人均基础养老金提高为145元，中央月人均补70元，省月人均补45元，市县级月人均补30元。2018年我市月人均月应补助30元，每月应补助2132790元，全年应补25593480元。</t>
        </r>
      </text>
    </comment>
    <comment ref="H87" authorId="0" shapeId="0" xr:uid="{00000000-0006-0000-0800-000094000000}">
      <text>
        <r>
          <rPr>
            <sz val="9"/>
            <color indexed="81"/>
            <rFont val="宋体"/>
            <family val="3"/>
            <charset val="134"/>
          </rPr>
          <t>达标率</t>
        </r>
      </text>
    </comment>
    <comment ref="I87" authorId="0" shapeId="0" xr:uid="{00000000-0006-0000-0800-000095000000}">
      <text>
        <r>
          <rPr>
            <sz val="9"/>
            <color indexed="81"/>
            <rFont val="宋体"/>
            <family val="3"/>
            <charset val="134"/>
          </rPr>
          <t>2018年城乡居民领取待遇月平均人数预算71093人，2018年城乡居民养老保险待遇预算不提标，月人均基础养老金提高为145元，中央月人均补70元，省月人均补45元，市县级月人均补30元。2018年我市月人均月应补助30元，每月应补助2132790元，全年应补25593480元。</t>
        </r>
      </text>
    </comment>
    <comment ref="H88" authorId="0" shapeId="0" xr:uid="{00000000-0006-0000-0800-000096000000}">
      <text>
        <r>
          <rPr>
            <sz val="9"/>
            <color indexed="81"/>
            <rFont val="宋体"/>
            <family val="3"/>
            <charset val="134"/>
          </rPr>
          <t>满意率</t>
        </r>
      </text>
    </comment>
    <comment ref="I88" authorId="0" shapeId="0" xr:uid="{00000000-0006-0000-0800-000097000000}">
      <text>
        <r>
          <rPr>
            <sz val="9"/>
            <color indexed="81"/>
            <rFont val="宋体"/>
            <family val="3"/>
            <charset val="134"/>
          </rPr>
          <t>2018年城乡居民领取待遇月平均人数预算71093人，2018年城乡居民养老保险待遇预算不提标，月人均基础养老金提高为145元，中央月人均补70元，省月人均补45元，市县级月人均补30元。2018年我市月人均月应补助30元，每月应补助2132790元，全年应补25593480元。</t>
        </r>
      </text>
    </comment>
    <comment ref="B89" authorId="0" shapeId="0" xr:uid="{00000000-0006-0000-0800-000098000000}">
      <text>
        <r>
          <rPr>
            <sz val="9"/>
            <color indexed="81"/>
            <rFont val="宋体"/>
            <family val="3"/>
            <charset val="134"/>
          </rPr>
          <t>T202564.400-城乡居民养老保险本级财政缴费补助</t>
        </r>
      </text>
    </comment>
    <comment ref="H89" authorId="0" shapeId="0" xr:uid="{00000000-0006-0000-0800-000099000000}">
      <text>
        <r>
          <rPr>
            <sz val="9"/>
            <color indexed="81"/>
            <rFont val="宋体"/>
            <family val="3"/>
            <charset val="134"/>
          </rPr>
          <t>使用率</t>
        </r>
      </text>
    </comment>
    <comment ref="I89" authorId="0" shapeId="0" xr:uid="{00000000-0006-0000-0800-00009A000000}">
      <text>
        <r>
          <rPr>
            <sz val="9"/>
            <color indexed="81"/>
            <rFont val="宋体"/>
            <family val="3"/>
            <charset val="134"/>
          </rPr>
          <t>我局于2016年开始已将两项保险合并为城乡居民社会养老保险。2018年预算城乡居民缴费人数148569人，占应缴费人数的81.65%，预算人均本级财政缴费补助代缴收入25.27元，全年所需资金3754140元。</t>
        </r>
      </text>
    </comment>
    <comment ref="H90" authorId="0" shapeId="0" xr:uid="{00000000-0006-0000-0800-00009B000000}">
      <text>
        <r>
          <rPr>
            <sz val="9"/>
            <color indexed="81"/>
            <rFont val="宋体"/>
            <family val="3"/>
            <charset val="134"/>
          </rPr>
          <t>达标率</t>
        </r>
      </text>
    </comment>
    <comment ref="I90" authorId="0" shapeId="0" xr:uid="{00000000-0006-0000-0800-00009C000000}">
      <text>
        <r>
          <rPr>
            <sz val="9"/>
            <color indexed="81"/>
            <rFont val="宋体"/>
            <family val="3"/>
            <charset val="134"/>
          </rPr>
          <t>我局于2016年开始已将两项保险合并为城乡居民社会养老保险。2018年预算城乡居民缴费人数148569人，占应缴费人数的81.65%，预算人均本级财政缴费补助代缴收入25.27元，全年所需资金3754140元。</t>
        </r>
      </text>
    </comment>
    <comment ref="H91" authorId="0" shapeId="0" xr:uid="{00000000-0006-0000-0800-00009D000000}">
      <text>
        <r>
          <rPr>
            <sz val="9"/>
            <color indexed="81"/>
            <rFont val="宋体"/>
            <family val="3"/>
            <charset val="134"/>
          </rPr>
          <t>完成率</t>
        </r>
      </text>
    </comment>
    <comment ref="I91" authorId="0" shapeId="0" xr:uid="{00000000-0006-0000-0800-00009E000000}">
      <text>
        <r>
          <rPr>
            <sz val="9"/>
            <color indexed="81"/>
            <rFont val="宋体"/>
            <family val="3"/>
            <charset val="134"/>
          </rPr>
          <t>我局于2016年开始已将两项保险合并为城乡居
民社会养老保险。2018年预算城乡居民缴费人
数148569人，占应缴费人数的81.65%，预算人
均本级财政缴费补助代缴收入25.27元，全年所
需资金3754140元。</t>
        </r>
      </text>
    </comment>
    <comment ref="B93" authorId="0" shapeId="0" xr:uid="{00000000-0006-0000-0800-00009F000000}">
      <text>
        <r>
          <rPr>
            <sz val="9"/>
            <color indexed="81"/>
            <rFont val="宋体"/>
            <family val="3"/>
            <charset val="134"/>
          </rPr>
          <t>R200274.400-城镇居民基本医疗保险配套资金</t>
        </r>
      </text>
    </comment>
    <comment ref="H93" authorId="0" shapeId="0" xr:uid="{00000000-0006-0000-0800-0000A0000000}">
      <text>
        <r>
          <rPr>
            <sz val="9"/>
            <color indexed="81"/>
            <rFont val="宋体"/>
            <family val="3"/>
            <charset val="134"/>
          </rPr>
          <t xml:space="preserve">使用率
</t>
        </r>
      </text>
    </comment>
    <comment ref="I93" authorId="0" shapeId="0" xr:uid="{00000000-0006-0000-0800-0000A1000000}">
      <text>
        <r>
          <rPr>
            <sz val="9"/>
            <color indexed="81"/>
            <rFont val="宋体"/>
            <family val="3"/>
            <charset val="134"/>
          </rPr>
          <t>根据2017年人均补助缴费从2017年的450元增加至480元，其中：中央补助276元、省级补助163.20元，市级补助40.80元。2018年预计参保人数185232人，本级财政配套资金每人按40.80元计算，所需资金7557465.6元。</t>
        </r>
      </text>
    </comment>
    <comment ref="H94" authorId="0" shapeId="0" xr:uid="{00000000-0006-0000-0800-0000A2000000}">
      <text>
        <r>
          <rPr>
            <sz val="9"/>
            <color indexed="81"/>
            <rFont val="宋体"/>
            <family val="3"/>
            <charset val="134"/>
          </rPr>
          <t xml:space="preserve">达标率
</t>
        </r>
      </text>
    </comment>
    <comment ref="I94" authorId="0" shapeId="0" xr:uid="{00000000-0006-0000-0800-0000A3000000}">
      <text>
        <r>
          <rPr>
            <sz val="9"/>
            <color indexed="81"/>
            <rFont val="宋体"/>
            <family val="3"/>
            <charset val="134"/>
          </rPr>
          <t>根据2017年人均补助缴费从2017年的450元增加至480元，其中：中央补助276元、省级补助163.20元，市级补助40.80元。2018年预计参保人数185232人，本级财政配套资金每人按40.80元计算，所需资金7557465.6元。</t>
        </r>
      </text>
    </comment>
    <comment ref="H95" authorId="0" shapeId="0" xr:uid="{00000000-0006-0000-0800-0000A4000000}">
      <text>
        <r>
          <rPr>
            <sz val="9"/>
            <color indexed="81"/>
            <rFont val="宋体"/>
            <family val="3"/>
            <charset val="134"/>
          </rPr>
          <t xml:space="preserve">满意率
</t>
        </r>
      </text>
    </comment>
    <comment ref="I95" authorId="0" shapeId="0" xr:uid="{00000000-0006-0000-0800-0000A5000000}">
      <text>
        <r>
          <rPr>
            <sz val="9"/>
            <color indexed="81"/>
            <rFont val="宋体"/>
            <family val="3"/>
            <charset val="134"/>
          </rPr>
          <t>根据2017年人均补助缴费从2017年的450元增加至480元，其中：中央补助276元、省级补助163.20元，市级补助40.80元。2018年预计参保人数185232人，本级财政配套资金每人按40.80元计算，所需资金7557465.6元。</t>
        </r>
      </text>
    </comment>
    <comment ref="B97" authorId="0" shapeId="0" xr:uid="{00000000-0006-0000-0800-0000A6000000}">
      <text>
        <r>
          <rPr>
            <sz val="9"/>
            <color indexed="81"/>
            <rFont val="宋体"/>
            <family val="3"/>
            <charset val="134"/>
          </rPr>
          <t>T202615.400-办公场所更新改造经费</t>
        </r>
      </text>
    </comment>
    <comment ref="H97" authorId="0" shapeId="0" xr:uid="{00000000-0006-0000-0800-0000A7000000}">
      <text>
        <r>
          <rPr>
            <sz val="9"/>
            <color indexed="81"/>
            <rFont val="宋体"/>
            <family val="3"/>
            <charset val="134"/>
          </rPr>
          <t xml:space="preserve">使用率
</t>
        </r>
      </text>
    </comment>
    <comment ref="I97" authorId="0" shapeId="0" xr:uid="{00000000-0006-0000-0800-0000A8000000}">
      <text>
        <r>
          <rPr>
            <sz val="9"/>
            <color indexed="81"/>
            <rFont val="宋体"/>
            <family val="3"/>
            <charset val="134"/>
          </rPr>
          <t>从2012年月1日起，社会保险参保登记和稽核职能划归社保局承担
。而且从2016年8月份起，公务员、参照公务员单位参保缴费开始启动，从2016年10月份，公益一类、公
益二类事业单位人员机关事业参保缴费，并一起由我局承担核定、收缴业务。该经费属正常业务经费，按
2017年预算批复，2018年全年所需资金300000元。</t>
        </r>
      </text>
    </comment>
    <comment ref="H98" authorId="0" shapeId="0" xr:uid="{00000000-0006-0000-0800-0000A9000000}">
      <text>
        <r>
          <rPr>
            <sz val="9"/>
            <color indexed="81"/>
            <rFont val="宋体"/>
            <family val="3"/>
            <charset val="134"/>
          </rPr>
          <t xml:space="preserve">达标率
</t>
        </r>
      </text>
    </comment>
    <comment ref="I98" authorId="0" shapeId="0" xr:uid="{00000000-0006-0000-0800-0000AA000000}">
      <text>
        <r>
          <rPr>
            <sz val="9"/>
            <color indexed="81"/>
            <rFont val="宋体"/>
            <family val="3"/>
            <charset val="134"/>
          </rPr>
          <t>从2012年月1日起，社会保险参保登记和稽核职能划归社保局承担
。而且从2016年8月份起，公务员、参照公务员单位参保缴费开始启动，从2016年10月份，公益一类、公
益二类事业单位人员机关事业参保缴费，并一起由我局承担核定、收缴业务。该经费属正常业务经费，按
2017年预算批复，2018年全年所需资金300000元。</t>
        </r>
      </text>
    </comment>
    <comment ref="B99" authorId="0" shapeId="0" xr:uid="{00000000-0006-0000-0800-0000AB000000}">
      <text>
        <r>
          <rPr>
            <sz val="9"/>
            <color indexed="81"/>
            <rFont val="宋体"/>
            <family val="3"/>
            <charset val="134"/>
          </rPr>
          <t>R200289.400-综合业务经费</t>
        </r>
      </text>
    </comment>
    <comment ref="H99" authorId="0" shapeId="0" xr:uid="{00000000-0006-0000-0800-0000AC000000}">
      <text>
        <r>
          <rPr>
            <sz val="9"/>
            <color indexed="81"/>
            <rFont val="宋体"/>
            <family val="3"/>
            <charset val="134"/>
          </rPr>
          <t xml:space="preserve">使用率
</t>
        </r>
      </text>
    </comment>
    <comment ref="I99" authorId="0" shapeId="0" xr:uid="{00000000-0006-0000-0800-0000AD000000}">
      <text>
        <r>
          <rPr>
            <sz val="9"/>
            <color indexed="81"/>
            <rFont val="宋体"/>
            <family val="3"/>
            <charset val="134"/>
          </rPr>
          <t>根据《中华人民共和国社会保险法》第九章社会保险经办规定和基本养老、基本医疗、工伤保险、生育保
险、城镇居民基本医疗有关规定、按2017年预算批复预算。为保证以上社会保险和公务员医疗保险、离休
人员和伤残人员医疗等六项社会保险待遇支付业务正常开支所需的印刷费、资料费、手册工本费（新增人
员手册和更换）、电费、物业管理费、差旅费、维修、维护费、培训费、公务接待费、宣传资料费等商品
服务费。</t>
        </r>
      </text>
    </comment>
    <comment ref="H100" authorId="0" shapeId="0" xr:uid="{00000000-0006-0000-0800-0000AE000000}">
      <text>
        <r>
          <rPr>
            <sz val="9"/>
            <color indexed="81"/>
            <rFont val="宋体"/>
            <family val="3"/>
            <charset val="134"/>
          </rPr>
          <t xml:space="preserve">达标率
</t>
        </r>
      </text>
    </comment>
    <comment ref="I100" authorId="0" shapeId="0" xr:uid="{00000000-0006-0000-0800-0000AF000000}">
      <text>
        <r>
          <rPr>
            <sz val="9"/>
            <color indexed="81"/>
            <rFont val="宋体"/>
            <family val="3"/>
            <charset val="134"/>
          </rPr>
          <t>根据《中华人民共和国社会保险法》第九章社会保险经办规定和基本养老、基本医疗、工伤保险、生育保
险、城镇居民基本医疗有关规定、按2017年预算批复预算。为保证以上社会保险和公务员医疗保险、离休
人员和伤残人员医疗等六项社会保险待遇支付业务正常开支所需的印刷费、资料费、手册工本费（新增人
员手册和更换）、电费、物业管理费、差旅费、维修、维护费、培训费、公务接待费、宣传资料费等商品
服务费。</t>
        </r>
      </text>
    </comment>
    <comment ref="B101" authorId="0" shapeId="0" xr:uid="{00000000-0006-0000-0800-0000B0000000}">
      <text>
        <r>
          <rPr>
            <sz val="9"/>
            <color indexed="81"/>
            <rFont val="宋体"/>
            <family val="3"/>
            <charset val="134"/>
          </rPr>
          <t>R200291.400-银行代发手续费</t>
        </r>
      </text>
    </comment>
    <comment ref="H101" authorId="0" shapeId="0" xr:uid="{00000000-0006-0000-0800-0000B1000000}">
      <text>
        <r>
          <rPr>
            <sz val="9"/>
            <color indexed="81"/>
            <rFont val="宋体"/>
            <family val="3"/>
            <charset val="134"/>
          </rPr>
          <t xml:space="preserve">使用率
</t>
        </r>
      </text>
    </comment>
    <comment ref="I101" authorId="0" shapeId="0" xr:uid="{00000000-0006-0000-0800-0000B2000000}">
      <text>
        <r>
          <rPr>
            <sz val="9"/>
            <color indexed="81"/>
            <rFont val="宋体"/>
            <family val="3"/>
            <charset val="134"/>
          </rPr>
          <t>自国家税费实行营改增后，截止目前，所发生银行代发养老金、医疗个账、公务员补助等手续费银行方无
法提供相关发票作为收费依据，从2015年下半年开始，银行代发手续费支出无法按预算执行。目前我局银
行手续费发生的业务开支为各项基金银行票据、转账业务等发生的银行手续费以及邮政储蓄银行代发手续
费，2018年预算所需资金10万元。</t>
        </r>
      </text>
    </comment>
    <comment ref="H102" authorId="0" shapeId="0" xr:uid="{00000000-0006-0000-0800-0000B3000000}">
      <text>
        <r>
          <rPr>
            <sz val="9"/>
            <color indexed="81"/>
            <rFont val="宋体"/>
            <family val="3"/>
            <charset val="134"/>
          </rPr>
          <t xml:space="preserve">达标率
</t>
        </r>
      </text>
    </comment>
    <comment ref="I102" authorId="0" shapeId="0" xr:uid="{00000000-0006-0000-0800-0000B4000000}">
      <text>
        <r>
          <rPr>
            <sz val="9"/>
            <color indexed="81"/>
            <rFont val="宋体"/>
            <family val="3"/>
            <charset val="134"/>
          </rPr>
          <t>自国家税费实行营改增后，截止目前，所发生银行代发养老金、医疗个账、公务员补助等手续费银行方无
法提供相关发票作为收费依据，从2015年下半年开始，银行代发手续费支出无法按预算执行。目前我局银
行手续费发生的业务开支为各项基金银行票据、转账业务等发生的银行手续费以及邮政储蓄银行代发手续
费，2018年预算所需资金10万元。</t>
        </r>
      </text>
    </comment>
    <comment ref="B103" authorId="0" shapeId="0" xr:uid="{00000000-0006-0000-0800-0000B5000000}">
      <text>
        <r>
          <rPr>
            <sz val="9"/>
            <color indexed="81"/>
            <rFont val="宋体"/>
            <family val="3"/>
            <charset val="134"/>
          </rPr>
          <t>R200307.400-参保人个人权益告知费</t>
        </r>
      </text>
    </comment>
    <comment ref="H103" authorId="0" shapeId="0" xr:uid="{00000000-0006-0000-0800-0000B6000000}">
      <text>
        <r>
          <rPr>
            <sz val="9"/>
            <color indexed="81"/>
            <rFont val="宋体"/>
            <family val="3"/>
            <charset val="134"/>
          </rPr>
          <t xml:space="preserve">使用率
</t>
        </r>
      </text>
    </comment>
    <comment ref="I103" authorId="0" shapeId="0" xr:uid="{00000000-0006-0000-0800-0000B7000000}">
      <text>
        <r>
          <rPr>
            <sz val="9"/>
            <color indexed="81"/>
            <rFont val="宋体"/>
            <family val="3"/>
            <charset val="134"/>
          </rPr>
          <t>根据《海南省城镇从业人员基本养老保险条例》第三十九条“......至少每年向缴费从业人员免费寄送一
次个人权益记录单”和根据《海南省社会保险事业局、海南省邮政公司关于做好社会保险个人权益记录单
邮寄工作的通知》琼社保[2013]127号文件规定。随着社会保障事业的不断完善，为了贯彻落实《国务院
关于批转社会保障“十二五”规划纲要的通知》（国发[2012]17号）文件精神中的第八点的第2和第4点“
社会保障服务平台。2014年以来，为了优化参保信息服务平台,我局采取信息和寄送两种方式传送给参保
人参保信息，邮寄传送为每年一次，信息发送每月一次。2018年预计通过邮寄方式传送参保缴费情况信息
人数7.8万人，每年寄送一次,每人邮寄费4.2元。预计全年所需资金327600元。</t>
        </r>
      </text>
    </comment>
    <comment ref="H104" authorId="0" shapeId="0" xr:uid="{00000000-0006-0000-0800-0000B8000000}">
      <text>
        <r>
          <rPr>
            <sz val="9"/>
            <color indexed="81"/>
            <rFont val="宋体"/>
            <family val="3"/>
            <charset val="134"/>
          </rPr>
          <t xml:space="preserve">达标率
</t>
        </r>
      </text>
    </comment>
    <comment ref="I104" authorId="0" shapeId="0" xr:uid="{00000000-0006-0000-0800-0000B9000000}">
      <text>
        <r>
          <rPr>
            <sz val="9"/>
            <color indexed="81"/>
            <rFont val="宋体"/>
            <family val="3"/>
            <charset val="134"/>
          </rPr>
          <t>根据《海南省城镇从业人员基本养老保险条例》第三十九条“......至少每年向缴费从业人员免费寄送一
次个人权益记录单”和根据《海南省社会保险事业局、海南省邮政公司关于做好社会保险个人权益记录单
邮寄工作的通知》琼社保[2013]127号文件规定。随着社会保障事业的不断完善，为了贯彻落实《国务院
关于批转社会保障“十二五”规划纲要的通知》（国发[2012]17号）文件精神中的第八点的第2和第4点“
社会保障服务平台。2014年以来，为了优化参保信息服务平台,我局采取信息和寄送两种方式传送给参保
人参保信息，邮寄传送为每年一次，信息发送每月一次。2018年预计通过邮寄方式传送参保缴费情况信息
人数7.8万人，每年寄送一次,每人邮寄费4.2元。预计全年所需资金327600元。</t>
        </r>
      </text>
    </comment>
    <comment ref="B105" authorId="0" shapeId="0" xr:uid="{00000000-0006-0000-0800-0000BA000000}">
      <text>
        <r>
          <rPr>
            <sz val="9"/>
            <color indexed="81"/>
            <rFont val="宋体"/>
            <family val="3"/>
            <charset val="134"/>
          </rPr>
          <t>R202564.400-城乡居民社会养老保险工作经费（原新农保社会养老保险工作经费）</t>
        </r>
      </text>
    </comment>
    <comment ref="H105" authorId="0" shapeId="0" xr:uid="{00000000-0006-0000-0800-0000BB000000}">
      <text>
        <r>
          <rPr>
            <sz val="9"/>
            <color indexed="81"/>
            <rFont val="宋体"/>
            <family val="3"/>
            <charset val="134"/>
          </rPr>
          <t xml:space="preserve">使用率
</t>
        </r>
      </text>
    </comment>
    <comment ref="I105" authorId="0" shapeId="0" xr:uid="{00000000-0006-0000-0800-0000BC000000}">
      <text>
        <r>
          <rPr>
            <sz val="9"/>
            <color indexed="81"/>
            <rFont val="宋体"/>
            <family val="3"/>
            <charset val="134"/>
          </rPr>
          <t>根据根据《中华人民共和国社会保险法》第九章社会保险经办规定和《儋州市新型农村社会养老保险试点
工作实施方案》。用于开展城乡居民社会养老保险组织宣传工作、资料印刷费、信息录入费、业务培训费
、待遇支付、管理和服务等商品服务费等，我市城乡居民参保人数273246人，按2017年预算批复2018年所
需资金200000元</t>
        </r>
      </text>
    </comment>
    <comment ref="H106" authorId="0" shapeId="0" xr:uid="{00000000-0006-0000-0800-0000BD000000}">
      <text>
        <r>
          <rPr>
            <sz val="9"/>
            <color indexed="81"/>
            <rFont val="宋体"/>
            <family val="3"/>
            <charset val="134"/>
          </rPr>
          <t xml:space="preserve">达标率
</t>
        </r>
      </text>
    </comment>
    <comment ref="I106" authorId="0" shapeId="0" xr:uid="{00000000-0006-0000-0800-0000BE000000}">
      <text>
        <r>
          <rPr>
            <sz val="9"/>
            <color indexed="81"/>
            <rFont val="宋体"/>
            <family val="3"/>
            <charset val="134"/>
          </rPr>
          <t>根据根据《中华人民共和国社会保险法》第九章社会保险经办规定和《儋州市新型农村社会养老保险试点
工作实施方案》。用于开展城乡居民社会养老保险组织宣传工作、资料印刷费、信息录入费、业务培训费
、待遇支付、管理和服务等商品服务费等，我市城乡居民参保人数273246人，按2017年预算批复2018年所
需资金200000元</t>
        </r>
      </text>
    </comment>
    <comment ref="B107" authorId="0" shapeId="0" xr:uid="{00000000-0006-0000-0800-0000BF000000}">
      <text>
        <r>
          <rPr>
            <sz val="9"/>
            <color indexed="81"/>
            <rFont val="宋体"/>
            <family val="3"/>
            <charset val="134"/>
          </rPr>
          <t>R202658.400-老年人健康管理服务工作经费</t>
        </r>
      </text>
    </comment>
    <comment ref="H107" authorId="0" shapeId="0" xr:uid="{00000000-0006-0000-0800-0000C0000000}">
      <text>
        <r>
          <rPr>
            <sz val="9"/>
            <color indexed="81"/>
            <rFont val="宋体"/>
            <family val="3"/>
            <charset val="134"/>
          </rPr>
          <t>使用率</t>
        </r>
      </text>
    </comment>
    <comment ref="I107" authorId="0" shapeId="0" xr:uid="{00000000-0006-0000-0800-0000C1000000}">
      <text>
        <r>
          <rPr>
            <sz val="9"/>
            <color indexed="81"/>
            <rFont val="宋体"/>
            <family val="3"/>
            <charset val="134"/>
          </rPr>
          <t>2015年我市已启动并建立了社保认证动态临管服务系统。后续的动态监管服务工作成为管理经常性的项目
。一是2018年预计村居工作人员补贴所需资金292000元(7.30万人*每年2次*每人每次2元)；二是各乡镇手
机320台，每台手机每月信息通迅费35元，全年信息费按8个月计算，所需费用89600元；三是后台运行管
理服务费每年所需经费330000元用以系统运维、后台服务费用；合计2018年所需经费711600元。</t>
        </r>
      </text>
    </comment>
    <comment ref="H108" authorId="0" shapeId="0" xr:uid="{00000000-0006-0000-0800-0000C2000000}">
      <text>
        <r>
          <rPr>
            <sz val="9"/>
            <color indexed="81"/>
            <rFont val="宋体"/>
            <family val="3"/>
            <charset val="134"/>
          </rPr>
          <t>达标率</t>
        </r>
      </text>
    </comment>
    <comment ref="I108" authorId="0" shapeId="0" xr:uid="{00000000-0006-0000-0800-0000C3000000}">
      <text>
        <r>
          <rPr>
            <sz val="9"/>
            <color indexed="81"/>
            <rFont val="宋体"/>
            <family val="3"/>
            <charset val="134"/>
          </rPr>
          <t>2015年我市已启动并建立了社保认证动态临管服务系统。后续的动态监管服务工作成为管理经常性的项目
。一是2018年预计村居工作人员补贴所需资金292000元(7.30万人*每年2次*每人每次2元)；二是各乡镇手
机320台，每台手机每月信息通迅费35元，全年信息费按8个月计算，所需费用89600元；三是后台运行管
理服务费每年所需经费330000元用以系统运维、后台服务费用；合计2018年所需经费711600元。</t>
        </r>
      </text>
    </comment>
    <comment ref="B109" authorId="0" shapeId="0" xr:uid="{00000000-0006-0000-0800-0000C4000000}">
      <text>
        <r>
          <rPr>
            <sz val="9"/>
            <color indexed="81"/>
            <rFont val="宋体"/>
            <family val="3"/>
            <charset val="134"/>
          </rPr>
          <t>R202975.400-雇用人员政府采购工作经费</t>
        </r>
      </text>
    </comment>
    <comment ref="H109" authorId="0" shapeId="0" xr:uid="{00000000-0006-0000-0800-0000C5000000}">
      <text>
        <r>
          <rPr>
            <sz val="9"/>
            <color indexed="81"/>
            <rFont val="宋体"/>
            <family val="3"/>
            <charset val="134"/>
          </rPr>
          <t xml:space="preserve">使用率
</t>
        </r>
      </text>
    </comment>
    <comment ref="I109" authorId="0" shapeId="0" xr:uid="{00000000-0006-0000-0800-0000C6000000}">
      <text>
        <r>
          <rPr>
            <sz val="9"/>
            <color indexed="81"/>
            <rFont val="宋体"/>
            <family val="3"/>
            <charset val="134"/>
          </rPr>
          <t>随着社会保险制度改革的深入细化，截止目前我局承担全市基本养老保险、城乡居民养老保险、基本医疗
保险、城镇居民医疗保险、公务员医疗补助、离休人员医疗保障、工伤保险、生育保险、被征地农民生活
补助和离任村干部生活补助发放审核发放工作、社保卡的发放工作等等，涉及参保人数及待遇补助人数79
万人，特别从2016年8月份起公务员、参照公务员纳入参保缴费、同时10月份起公益一类、公益二类参保
的核定及缴费的业务都由我局承担，公务员医疗补助待遇的核定发放，工作量不断加大，且截止目前我局
人员编制人数为40人，实际人数36人（含外单位借调2人内），平均每人承担社会保险人数2.32万元。业
务量大，人员编制不足，2017年我局聘用临时人员及大学生见习人数39人（其中：公益性岗位人数15人，
临时人员8人，大学生见习人数16人）。根据业务需要2018年预算36人（其中：公益性岗位人数15人，临
时人员9人，大学生见习人数12人）人，2018年预算月发放工资62900元，全年发放工资754800元，五险一
金247798.51元，其中：五险为（5214+5735.42）/2*60%*29.2%*17*12个月=195670.51元），一金为36200
*12%*12个月=52128元，剔除就业补贴277740元（其中：大学见习岗补贴800元*12人*12个月=115200元，
公益性岗位补贴15人*700元*12个月+15*700*29%*12个月=162540元），2018年全年所需资金724858.10元
，约为73万元。</t>
        </r>
      </text>
    </comment>
    <comment ref="H110" authorId="0" shapeId="0" xr:uid="{00000000-0006-0000-0800-0000C7000000}">
      <text>
        <r>
          <rPr>
            <sz val="9"/>
            <color indexed="81"/>
            <rFont val="宋体"/>
            <family val="3"/>
            <charset val="134"/>
          </rPr>
          <t xml:space="preserve">达标率
</t>
        </r>
      </text>
    </comment>
    <comment ref="I110" authorId="0" shapeId="0" xr:uid="{00000000-0006-0000-0800-0000C8000000}">
      <text>
        <r>
          <rPr>
            <sz val="9"/>
            <color indexed="81"/>
            <rFont val="宋体"/>
            <family val="3"/>
            <charset val="134"/>
          </rPr>
          <t>随着社会保险制度改革的深入细化，截止目前我局承担全市基本养老保险、城乡居民养老保险、基本医疗
保险、城镇居民医疗保险、公务员医疗补助、离休人员医疗保障、工伤保险、生育保险、被征地农民生活
补助和离任村干部生活补助发放审核发放工作、社保卡的发放工作等等，涉及参保人数及待遇补助人数79
万人，特别从2016年8月份起公务员、参照公务员纳入参保缴费、同时10月份起公益一类、公益二类参保
的核定及缴费的业务都由我局承担，公务员医疗补助待遇的核定发放，工作量不断加大，且截止目前我局
人员编制人数为40人，实际人数36人（含外单位借调2人内），平均每人承担社会保险人数2.32万元。业
务量大，人员编制不足，2017年我局聘用临时人员及大学生见习人数39人（其中：公益性岗位人数15人，
临时人员8人，大学生见习人数16人）。根据业务需要2018年预算36人（其中：公益性岗位人数15人，临
时人员9人，大学生见习人数12人）人，2018年预算月发放工资62900元，全年发放工资754800元，五险一
金247798.51元，其中：五险为（5214+5735.42）/2*60%*29.2%*17*12个月=195670.51元），一金为36200
*12%*12个月=52128元，剔除就业补贴277740元（其中：大学见习岗补贴800元*12人*12个月=115200元，
公益性岗位补贴15人*700元*12个月+15*700*29%*12个月=162540元），2018年全年所需资金724858.10元
，约为73万元。</t>
        </r>
      </text>
    </comment>
    <comment ref="H111" authorId="0" shapeId="0" xr:uid="{00000000-0006-0000-0800-0000C9000000}">
      <text>
        <r>
          <rPr>
            <sz val="9"/>
            <color indexed="81"/>
            <rFont val="宋体"/>
            <family val="3"/>
            <charset val="134"/>
          </rPr>
          <t>完成率</t>
        </r>
      </text>
    </comment>
    <comment ref="I111" authorId="0" shapeId="0" xr:uid="{00000000-0006-0000-0800-0000CA000000}">
      <text>
        <r>
          <rPr>
            <sz val="9"/>
            <color indexed="81"/>
            <rFont val="宋体"/>
            <family val="3"/>
            <charset val="134"/>
          </rPr>
          <t xml:space="preserve">随着社会保险制度改革的深入细化，截止目前
我局承担全市基本养老保险、城乡居民养老保
险、基本医疗
保险、城镇居民医疗保险、公务员医疗补助、
离休人员医疗保障、工伤保险、生育保险、被
征地农民生活
补助和离任村干部生活补助发放审核发放工作
、社保卡的发放工作等等，涉及参保人数及待
遇补助人数79
万人，特别从2016年8月份起公务员、参照公务
员纳入参保缴费、同时10月份起公益一类、公
益二类参保
的核定及缴费的业务都由我局承担，公务员医
疗补助待遇的核定发放，工作量不断加大，且
截止目前我局
人员编制人数为40人，实际人数36人（含外单
位借调2人内），平均每人承担社会保险人数2.
32万元。业
务量大，人员编制不足，2017年我局聘用临时
人员及大学生见习人数39人（其中：公益性岗
</t>
        </r>
      </text>
    </comment>
    <comment ref="B112" authorId="0" shapeId="0" xr:uid="{00000000-0006-0000-0800-0000CB000000}">
      <text>
        <r>
          <rPr>
            <sz val="9"/>
            <color indexed="81"/>
            <rFont val="宋体"/>
            <family val="3"/>
            <charset val="134"/>
          </rPr>
          <t>R202977.400-社保档案管理经费</t>
        </r>
      </text>
    </comment>
    <comment ref="H112" authorId="0" shapeId="0" xr:uid="{00000000-0006-0000-0800-0000CC000000}">
      <text>
        <r>
          <rPr>
            <sz val="9"/>
            <color indexed="81"/>
            <rFont val="宋体"/>
            <family val="3"/>
            <charset val="134"/>
          </rPr>
          <t xml:space="preserve">使用率
</t>
        </r>
      </text>
    </comment>
    <comment ref="I112" authorId="0" shapeId="0" xr:uid="{00000000-0006-0000-0800-0000CD000000}">
      <text>
        <r>
          <rPr>
            <sz val="9"/>
            <color indexed="81"/>
            <rFont val="宋体"/>
            <family val="3"/>
            <charset val="134"/>
          </rPr>
          <t>根据《中华人民共和国社会保险法》第九章社会保险经办规定和根据海南省人力资源和社会保障厅关于&lt;
关于开展社会保险业务档案管理达标验收工作的通知&gt;的通知(琼人社发[2010]246号文精神。该项目为我
局正常性预算项目，2018年计划预计整理30,000份，其中养老保险、基本医疗保险各10,000份，工伤、生
育保险各5,000份，根据海南省人力资源和社会保障局《关于农垦退休人员档案管理有关问题的通知》，
包含农垦2009年移交退休人员档案整理经费。按2017年预算批复，2018年所需资金300,000元。</t>
        </r>
      </text>
    </comment>
    <comment ref="H113" authorId="0" shapeId="0" xr:uid="{00000000-0006-0000-0800-0000CE000000}">
      <text>
        <r>
          <rPr>
            <sz val="9"/>
            <color indexed="81"/>
            <rFont val="宋体"/>
            <family val="3"/>
            <charset val="134"/>
          </rPr>
          <t xml:space="preserve">达标率
</t>
        </r>
      </text>
    </comment>
    <comment ref="I113" authorId="0" shapeId="0" xr:uid="{00000000-0006-0000-0800-0000CF000000}">
      <text>
        <r>
          <rPr>
            <sz val="9"/>
            <color indexed="81"/>
            <rFont val="宋体"/>
            <family val="3"/>
            <charset val="134"/>
          </rPr>
          <t>根据《中华人民共和国社会保险法》第九章社会保险经办规定和根据海南省人力资源和社会保障厅关于&lt;
关于开展社会保险业务档案管理达标验收工作的通知&gt;的通知(琼人社发[2010]246号文精神。该项目为我
局正常性预算项目，2018年计划预计整理30,000份，其中养老保险、基本医疗保险各10,000份，工伤、生
育保险各5,000份，根据海南省人力资源和社会保障局《关于农垦退休人员档案管理有关问题的通知》，
包含农垦2009年移交退休人员档案整理经费。按2017年预算批复，2018年所需资金300,000元。</t>
        </r>
      </text>
    </comment>
    <comment ref="H114" authorId="0" shapeId="0" xr:uid="{00000000-0006-0000-0800-0000D0000000}">
      <text>
        <r>
          <rPr>
            <sz val="9"/>
            <color indexed="81"/>
            <rFont val="宋体"/>
            <family val="3"/>
            <charset val="134"/>
          </rPr>
          <t>完成率</t>
        </r>
      </text>
    </comment>
    <comment ref="I114" authorId="0" shapeId="0" xr:uid="{00000000-0006-0000-0800-0000D1000000}">
      <text>
        <r>
          <rPr>
            <sz val="9"/>
            <color indexed="81"/>
            <rFont val="宋体"/>
            <family val="3"/>
            <charset val="134"/>
          </rPr>
          <t>根据《中华人民共和国社会保险法》第九章社
会保险经办规定和根据海南省人力资源和社会
保障厅关于&lt;
关于开展社会保险业务档案管理达标验收工作
的通知&gt;的通知(琼人社发[2010]246号文精神。
该项目为我
局正常性预算项目，2018年计划预计整理30,00
0份，其中养老保险、基本医疗保险各10,000份
，工伤、生
育保险各5,000份，根据海南省人力资源和社会
保障局《关于农垦退休人员档案管理有关问题
的通知》，
包含农垦2009年移交退休人员档案整理经费。
按2017年预算批复，2018年所需资金300,000元
。</t>
        </r>
      </text>
    </comment>
    <comment ref="B115" authorId="0" shapeId="0" xr:uid="{00000000-0006-0000-0800-0000D2000000}">
      <text>
        <r>
          <rPr>
            <sz val="9"/>
            <color indexed="81"/>
            <rFont val="宋体"/>
            <family val="3"/>
            <charset val="134"/>
          </rPr>
          <t>T202576.400-社会保险缴费网上申报经费</t>
        </r>
      </text>
    </comment>
    <comment ref="H115" authorId="0" shapeId="0" xr:uid="{00000000-0006-0000-0800-0000D3000000}">
      <text>
        <r>
          <rPr>
            <sz val="9"/>
            <color indexed="81"/>
            <rFont val="宋体"/>
            <family val="3"/>
            <charset val="134"/>
          </rPr>
          <t xml:space="preserve">使用率
</t>
        </r>
      </text>
    </comment>
    <comment ref="I115" authorId="0" shapeId="0" xr:uid="{00000000-0006-0000-0800-0000D4000000}">
      <text>
        <r>
          <rPr>
            <sz val="9"/>
            <color indexed="81"/>
            <rFont val="宋体"/>
            <family val="3"/>
            <charset val="134"/>
          </rPr>
          <t>根据《海南省社会保险事业局关于加快推进网上申报工作的通知》（琼社保[2017]118号）精神要求，尚
未开通网上申报服务的市县经办机构，要求在年底前开通，实现网上申报全省覆盖。根据海南省数字证书
认证中心提供的收费数据，网报数字证书介质费：按照每年70元/户的标准，由参保单位负责支付；网报
数字证书服务费：按照每年150元/户的标准，由我局核对数目后按季度向“海南省数字证书认证中心”支
付，截止目前，我市参保缴费户1519户，按每户年150元计算，2018年预计所需资金227850元。</t>
        </r>
      </text>
    </comment>
    <comment ref="H116" authorId="0" shapeId="0" xr:uid="{00000000-0006-0000-0800-0000D5000000}">
      <text>
        <r>
          <rPr>
            <sz val="9"/>
            <color indexed="81"/>
            <rFont val="宋体"/>
            <family val="3"/>
            <charset val="134"/>
          </rPr>
          <t xml:space="preserve">达标率
</t>
        </r>
      </text>
    </comment>
    <comment ref="I116" authorId="0" shapeId="0" xr:uid="{00000000-0006-0000-0800-0000D6000000}">
      <text>
        <r>
          <rPr>
            <sz val="9"/>
            <color indexed="81"/>
            <rFont val="宋体"/>
            <family val="3"/>
            <charset val="134"/>
          </rPr>
          <t>根据《海南省社会保险事业局关于加快推进网上申报工作的通知》（琼社保[2017]118号）精神要求，尚
未开通网上申报服务的市县经办机构，要求在年底前开通，实现网上申报全省覆盖。根据海南省数字证书
认证中心提供的收费数据，网报数字证书介质费：按照每年70元/户的标准，由参保单位负责支付；网报
数字证书服务费：按照每年150元/户的标准，由我局核对数目后按季度向“海南省数字证书认证中心”支
付，截止目前，我市参保缴费户1519户，按每户年150元计算，2018年预计所需资金227850元。</t>
        </r>
      </text>
    </comment>
    <comment ref="H117" authorId="0" shapeId="0" xr:uid="{00000000-0006-0000-0800-0000D7000000}">
      <text>
        <r>
          <rPr>
            <sz val="9"/>
            <color indexed="81"/>
            <rFont val="宋体"/>
            <family val="3"/>
            <charset val="134"/>
          </rPr>
          <t>完成率</t>
        </r>
      </text>
    </comment>
    <comment ref="I117" authorId="0" shapeId="0" xr:uid="{00000000-0006-0000-0800-0000D8000000}">
      <text>
        <r>
          <rPr>
            <sz val="9"/>
            <color indexed="81"/>
            <rFont val="宋体"/>
            <family val="3"/>
            <charset val="134"/>
          </rPr>
          <t>根据《海南省社会保险事业局关于加快推进网
上申报工作的通知》（琼社保[2017]118号）精
神要求，尚
未开通网上申报服务的市县经办机构，要求在
年底前开通，实现网上申报全省覆盖。根据海
南省数字证书
认证中心提供的收费数据，网报数字证书介质
费：按照每年70元/户的标准，由参保单位负责
支付；网报
数字证书服务费：按照每年150元/户的标准，
由我局核对数目后按季度向“海南省数字证书
认证中心”支
付，截止目前，我市参保缴费户1519户，按每
户年150元计算，2018年预计所需资金227850元
。</t>
        </r>
      </text>
    </comment>
    <comment ref="B118" authorId="0" shapeId="0" xr:uid="{00000000-0006-0000-0800-0000D9000000}">
      <text>
        <r>
          <rPr>
            <sz val="9"/>
            <color indexed="81"/>
            <rFont val="宋体"/>
            <family val="3"/>
            <charset val="134"/>
          </rPr>
          <t>T202577.400-2018年春节期特困退休人员走访慰问经费</t>
        </r>
      </text>
    </comment>
    <comment ref="H118" authorId="0" shapeId="0" xr:uid="{00000000-0006-0000-0800-0000DA000000}">
      <text>
        <r>
          <rPr>
            <sz val="9"/>
            <color indexed="81"/>
            <rFont val="宋体"/>
            <family val="3"/>
            <charset val="134"/>
          </rPr>
          <t xml:space="preserve">使用率
</t>
        </r>
      </text>
    </comment>
    <comment ref="I118" authorId="0" shapeId="0" xr:uid="{00000000-0006-0000-0800-0000DB000000}">
      <text>
        <r>
          <rPr>
            <sz val="9"/>
            <color indexed="81"/>
            <rFont val="宋体"/>
            <family val="3"/>
            <charset val="134"/>
          </rPr>
          <t>春节期特困退休人员走访慰问经费，该项目2018年春节慰问所需资金10万元。</t>
        </r>
      </text>
    </comment>
    <comment ref="H119" authorId="0" shapeId="0" xr:uid="{00000000-0006-0000-0800-0000DC000000}">
      <text>
        <r>
          <rPr>
            <sz val="9"/>
            <color indexed="81"/>
            <rFont val="宋体"/>
            <family val="3"/>
            <charset val="134"/>
          </rPr>
          <t xml:space="preserve">达标率
</t>
        </r>
      </text>
    </comment>
    <comment ref="I119" authorId="0" shapeId="0" xr:uid="{00000000-0006-0000-0800-0000DD000000}">
      <text>
        <r>
          <rPr>
            <sz val="9"/>
            <color indexed="81"/>
            <rFont val="宋体"/>
            <family val="3"/>
            <charset val="134"/>
          </rPr>
          <t>春节期特困退休人员走访慰问经费，该项目2018年春节慰问所需资金10万元。</t>
        </r>
      </text>
    </comment>
    <comment ref="H120" authorId="0" shapeId="0" xr:uid="{00000000-0006-0000-0800-0000DE000000}">
      <text>
        <r>
          <rPr>
            <sz val="9"/>
            <color indexed="81"/>
            <rFont val="宋体"/>
            <family val="3"/>
            <charset val="134"/>
          </rPr>
          <t>完成率</t>
        </r>
      </text>
    </comment>
    <comment ref="I120" authorId="0" shapeId="0" xr:uid="{00000000-0006-0000-0800-0000DF000000}">
      <text>
        <r>
          <rPr>
            <sz val="9"/>
            <color indexed="81"/>
            <rFont val="宋体"/>
            <family val="3"/>
            <charset val="134"/>
          </rPr>
          <t>春节期特困退休人员走访慰问经费，该项目201
8年春节慰问所需资金10万元。</t>
        </r>
      </text>
    </comment>
    <comment ref="B121" authorId="0" shapeId="0" xr:uid="{00000000-0006-0000-0800-0000E0000000}">
      <text>
        <r>
          <rPr>
            <sz val="9"/>
            <color indexed="81"/>
            <rFont val="宋体"/>
            <family val="3"/>
            <charset val="134"/>
          </rPr>
          <t>T202615.400-办公场所更新改造经费</t>
        </r>
      </text>
    </comment>
    <comment ref="H121" authorId="0" shapeId="0" xr:uid="{00000000-0006-0000-0800-0000E1000000}">
      <text>
        <r>
          <rPr>
            <sz val="9"/>
            <color indexed="81"/>
            <rFont val="宋体"/>
            <family val="3"/>
            <charset val="134"/>
          </rPr>
          <t xml:space="preserve">使用率
</t>
        </r>
      </text>
    </comment>
    <comment ref="I121" authorId="0" shapeId="0" xr:uid="{00000000-0006-0000-0800-0000E2000000}">
      <text>
        <r>
          <rPr>
            <sz val="9"/>
            <color indexed="81"/>
            <rFont val="宋体"/>
            <family val="3"/>
            <charset val="134"/>
          </rPr>
          <t>随着社会保险制度改革的深入细化，从原来的九个科室增加至11个科室，原来三个科室合在一间办公场所
办公，随着科室部门的增设和人员编制和人数的增加，已经不适用，除了办公大厅，各科室办公室拥挤不
堪，人均办公场地不到6平方米，同时目前办公大厅已无法满足标准化建设需要，而且市政府已于2016年
批复我局为创建社会保险标准化建设“先行城市，《儋州市人民政府关于同意创建全国社会保险标准化建
设“先行城市”的批复》（儋府函[2016]83号）。</t>
        </r>
      </text>
    </comment>
    <comment ref="H122" authorId="0" shapeId="0" xr:uid="{00000000-0006-0000-0800-0000E3000000}">
      <text>
        <r>
          <rPr>
            <sz val="9"/>
            <color indexed="81"/>
            <rFont val="宋体"/>
            <family val="3"/>
            <charset val="134"/>
          </rPr>
          <t xml:space="preserve">达标率
</t>
        </r>
      </text>
    </comment>
    <comment ref="I122" authorId="0" shapeId="0" xr:uid="{00000000-0006-0000-0800-0000E4000000}">
      <text>
        <r>
          <rPr>
            <sz val="9"/>
            <color indexed="81"/>
            <rFont val="宋体"/>
            <family val="3"/>
            <charset val="134"/>
          </rPr>
          <t>随着社会保险制度改革的深入细化，从原来的九个科室增加至11个科室，原来三个科室合在一间办公场所
办公，随着科室部门的增设和人员编制和人数的增加，已经不适用，除了办公大厅，各科室办公室拥挤不
堪，人均办公场地不到6平方米，同时目前办公大厅已无法满足标准化建设需要，而且市政府已于2016年
批复我局为创建社会保险标准化建设“先行城市，《儋州市人民政府关于同意创建全国社会保险标准化建
设“先行城市”的批复》（儋府函[2016]83号）。</t>
        </r>
      </text>
    </comment>
    <comment ref="H123" authorId="0" shapeId="0" xr:uid="{00000000-0006-0000-0800-0000E5000000}">
      <text>
        <r>
          <rPr>
            <sz val="9"/>
            <color indexed="81"/>
            <rFont val="宋体"/>
            <family val="3"/>
            <charset val="134"/>
          </rPr>
          <t>完成率</t>
        </r>
      </text>
    </comment>
    <comment ref="I123" authorId="0" shapeId="0" xr:uid="{00000000-0006-0000-0800-0000E6000000}">
      <text>
        <r>
          <rPr>
            <sz val="9"/>
            <color indexed="81"/>
            <rFont val="宋体"/>
            <family val="3"/>
            <charset val="134"/>
          </rPr>
          <t>随着社会保险制度改革的深入细化，从原来的
九个科室增加至11个科室，原来三个科室合在
一间办公场所
办公，随着科室部门的增设和人员编制和人数
的增加，已经不适用，除了办公大厅，各科室
办公室拥挤不
堪，人均办公场地不到6平方米，同时目前办公
大厅已无法满足标准化建设需要，而且市政府
已于2016年
批复我局为创建社会保险标准化建设“先行城
市，《儋州市人民政府关于同意创建全国社会
保险标准化建
设“先行城市”的批复》（儋府函[2016]83号
）。</t>
        </r>
      </text>
    </comment>
    <comment ref="B124" authorId="0" shapeId="0" xr:uid="{00000000-0006-0000-0800-0000E7000000}">
      <text>
        <r>
          <rPr>
            <sz val="9"/>
            <color indexed="81"/>
            <rFont val="宋体"/>
            <family val="3"/>
            <charset val="134"/>
          </rPr>
          <t>T202769.400-社保局工会经费</t>
        </r>
      </text>
    </comment>
    <comment ref="H124" authorId="0" shapeId="0" xr:uid="{00000000-0006-0000-0800-0000E8000000}">
      <text>
        <r>
          <rPr>
            <sz val="9"/>
            <color indexed="81"/>
            <rFont val="宋体"/>
            <family val="3"/>
            <charset val="134"/>
          </rPr>
          <t xml:space="preserve">使用率
</t>
        </r>
      </text>
    </comment>
    <comment ref="I124" authorId="0" shapeId="0" xr:uid="{00000000-0006-0000-0800-0000E9000000}">
      <text>
        <r>
          <rPr>
            <sz val="9"/>
            <color indexed="81"/>
            <rFont val="宋体"/>
            <family val="3"/>
            <charset val="134"/>
          </rPr>
          <t>1992年4月3日第七届全国人民代表大会第五次会议通过根据2001年10月27日第九届全国人民代表大会常务
委员会第二十四次会议关于修改《中华人民共和国工会法》。工会经费主要用于为职工服务和工会活动。</t>
        </r>
      </text>
    </comment>
    <comment ref="H125" authorId="0" shapeId="0" xr:uid="{00000000-0006-0000-0800-0000EA000000}">
      <text>
        <r>
          <rPr>
            <sz val="9"/>
            <color indexed="81"/>
            <rFont val="宋体"/>
            <family val="3"/>
            <charset val="134"/>
          </rPr>
          <t xml:space="preserve">达标率
</t>
        </r>
      </text>
    </comment>
    <comment ref="I125" authorId="0" shapeId="0" xr:uid="{00000000-0006-0000-0800-0000EB000000}">
      <text>
        <r>
          <rPr>
            <sz val="9"/>
            <color indexed="81"/>
            <rFont val="宋体"/>
            <family val="3"/>
            <charset val="134"/>
          </rPr>
          <t>1992年4月3日第七届全国人民代表大会第五次会议通过根据2001年10月27日第九届全国人民代表大会常务
委员会第二十四次会议关于修改《中华人民共和国工会法》。工会经费主要用于为职工服务和工会活动。</t>
        </r>
      </text>
    </comment>
    <comment ref="H126" authorId="0" shapeId="0" xr:uid="{00000000-0006-0000-0800-0000EC000000}">
      <text>
        <r>
          <rPr>
            <sz val="9"/>
            <color indexed="81"/>
            <rFont val="宋体"/>
            <family val="3"/>
            <charset val="134"/>
          </rPr>
          <t>完成率</t>
        </r>
      </text>
    </comment>
    <comment ref="I126" authorId="0" shapeId="0" xr:uid="{00000000-0006-0000-0800-0000ED000000}">
      <text>
        <r>
          <rPr>
            <sz val="9"/>
            <color indexed="81"/>
            <rFont val="宋体"/>
            <family val="3"/>
            <charset val="134"/>
          </rPr>
          <t>1992年4月3日第七届全国人民代表大会第五次
会议通过根据2001年10月27日第九届全国人民
代表大会常务
委员会第二十四次会议关于修改《中华人民共
和国工会法》。工会经费主要用于为职工服务
和工会活动。</t>
        </r>
      </text>
    </comment>
    <comment ref="B128" authorId="0" shapeId="0" xr:uid="{00000000-0006-0000-0800-0000EE000000}">
      <text>
        <r>
          <rPr>
            <sz val="9"/>
            <color indexed="81"/>
            <rFont val="宋体"/>
            <family val="3"/>
            <charset val="134"/>
          </rPr>
          <t>R200276.400-离休干部医疗费</t>
        </r>
      </text>
    </comment>
    <comment ref="H128" authorId="0" shapeId="0" xr:uid="{00000000-0006-0000-0800-0000EF000000}">
      <text>
        <r>
          <rPr>
            <sz val="9"/>
            <color indexed="81"/>
            <rFont val="宋体"/>
            <family val="3"/>
            <charset val="134"/>
          </rPr>
          <t xml:space="preserve">使用率
</t>
        </r>
      </text>
    </comment>
    <comment ref="I128" authorId="0" shapeId="0" xr:uid="{00000000-0006-0000-0800-0000F0000000}">
      <text>
        <r>
          <rPr>
            <sz val="9"/>
            <color indexed="81"/>
            <rFont val="宋体"/>
            <family val="3"/>
            <charset val="134"/>
          </rPr>
          <t>截止2016年10月份，我市地方离休干部人数89人(其中离休干部84人,残军5人）。2013年1-12月份离休人员医疗费结算14,329,343.01元，已支付医疗费4850430.32元，应付未付医疗费9,478,912.69元；2014年1-12月份结算应付离休人员医疗费12,391,321.59元，全年已支付医疗费7,742,410.70元，应付未付医疗费4,588,883.89元。截止2017年10月份，离休期末人数73人，2017年预算所需资金800万元。综合上述，2013年至2014年未付医疗费合计14,067,796.58元。2018年预算所需资金800万元，并追加2013至2014年离休人员医疗费欠费1406.78万元，合计2018年申请预算资金2206.78万元。</t>
        </r>
      </text>
    </comment>
    <comment ref="H129" authorId="0" shapeId="0" xr:uid="{00000000-0006-0000-0800-0000F1000000}">
      <text>
        <r>
          <rPr>
            <sz val="9"/>
            <color indexed="81"/>
            <rFont val="宋体"/>
            <family val="3"/>
            <charset val="134"/>
          </rPr>
          <t xml:space="preserve">达标率
</t>
        </r>
      </text>
    </comment>
    <comment ref="I129" authorId="0" shapeId="0" xr:uid="{00000000-0006-0000-0800-0000F2000000}">
      <text>
        <r>
          <rPr>
            <sz val="9"/>
            <color indexed="81"/>
            <rFont val="宋体"/>
            <family val="3"/>
            <charset val="134"/>
          </rPr>
          <t>截止2016年10月份，我市地方离休干部人数89人(其中离休干部84人,残军5人）。2013年1-12月份离休人员医疗费结算14,329,343.01元，已支付医疗费4850430.32元，应付未付医疗费9,478,912.69元；2014年1-12月份结算应付离休人员医疗费12,391,321.59元，全年已支付医疗费7,742,410.70元，应付未付医疗费4,588,883.89元。截止2017年10月份，离休期末人数73人，2017年预算所需资金800万元。综合上述，2013年至2014年未付医疗费合计14,067,796.58元。2018年预算所需资金800万元，并追加2013至2014年离休人员医疗费欠费1406.78万元，合计2018年申请预算资金2206.78万元。</t>
        </r>
      </text>
    </comment>
    <comment ref="H130" authorId="0" shapeId="0" xr:uid="{00000000-0006-0000-0800-0000F3000000}">
      <text>
        <r>
          <rPr>
            <sz val="9"/>
            <color indexed="81"/>
            <rFont val="宋体"/>
            <family val="3"/>
            <charset val="134"/>
          </rPr>
          <t xml:space="preserve">满意率
</t>
        </r>
      </text>
    </comment>
    <comment ref="I130" authorId="0" shapeId="0" xr:uid="{00000000-0006-0000-0800-0000F4000000}">
      <text>
        <r>
          <rPr>
            <sz val="9"/>
            <color indexed="81"/>
            <rFont val="宋体"/>
            <family val="3"/>
            <charset val="134"/>
          </rPr>
          <t>截止2016年10月份，我市地方离休干部人数89人(其中离休干部84人,残军5人）。2013年1-12月份离休人员医疗费结算14,329,343.01元，已支付医疗费4850430.32元，应付未付医疗费9,478,912.69元；2014年1-12月份结算应付离休人员医疗费12,391,321.59元，全年已支付医疗费7,742,410.70元，应付未付医疗费4,588,883.89元。截止2017年10月份，离休期末人数73人，2017年预算所需资金800万元。综合上述，2013年至2014年未付医疗费合计14,067,796.58元。2018年预算所需资金800万元，并追加2013至2014年离休人员医疗费欠费1406.78万元，合计2018年申请预算资金2206.78万元。</t>
        </r>
      </text>
    </comment>
    <comment ref="B131" authorId="0" shapeId="0" xr:uid="{00000000-0006-0000-0800-0000F5000000}">
      <text>
        <r>
          <rPr>
            <sz val="9"/>
            <color indexed="81"/>
            <rFont val="宋体"/>
            <family val="3"/>
            <charset val="134"/>
          </rPr>
          <t>T202585.400-基本医疗保险医疗服务智能监控服务费</t>
        </r>
      </text>
    </comment>
    <comment ref="H131" authorId="0" shapeId="0" xr:uid="{00000000-0006-0000-0800-0000F6000000}">
      <text>
        <r>
          <rPr>
            <sz val="9"/>
            <color indexed="81"/>
            <rFont val="宋体"/>
            <family val="3"/>
            <charset val="134"/>
          </rPr>
          <t xml:space="preserve">使用率
</t>
        </r>
      </text>
    </comment>
    <comment ref="I131" authorId="0" shapeId="0" xr:uid="{00000000-0006-0000-0800-0000F7000000}">
      <text>
        <r>
          <rPr>
            <sz val="9"/>
            <color indexed="81"/>
            <rFont val="宋体"/>
            <family val="3"/>
            <charset val="134"/>
          </rPr>
          <t>根据《海南省社会保险事业局关于全面推进医保智能审核系统工作的通知》（琼社保[2016]118号）精神
，在厅信息中心统筹规划下，省局于2015年12月正式上线运行医保智能审核系统。我局于2016年6月份与
“海口中公网医疗信息技术有限公司”签订了“儋州市医保智能审核系统试用协议”，时间为半年，但至
今已免费使用了一年半。根据智能监管服务费预算：基金评估服务所需资金12万元，基金决策分析所需资
金6万元，医疗机构公示及反馈服务12万元，合计2018年所需资金预算30万元。</t>
        </r>
      </text>
    </comment>
    <comment ref="H132" authorId="0" shapeId="0" xr:uid="{00000000-0006-0000-0800-0000F8000000}">
      <text>
        <r>
          <rPr>
            <sz val="9"/>
            <color indexed="81"/>
            <rFont val="宋体"/>
            <family val="3"/>
            <charset val="134"/>
          </rPr>
          <t xml:space="preserve">达标率
</t>
        </r>
      </text>
    </comment>
    <comment ref="I132" authorId="0" shapeId="0" xr:uid="{00000000-0006-0000-0800-0000F9000000}">
      <text>
        <r>
          <rPr>
            <sz val="9"/>
            <color indexed="81"/>
            <rFont val="宋体"/>
            <family val="3"/>
            <charset val="134"/>
          </rPr>
          <t>根据《海南省社会保险事业局关于全面推进医保智能审核系统工作的通知》（琼社保[2016]118号）精神
，在厅信息中心统筹规划下，省局于2015年12月正式上线运行医保智能审核系统。我局于2016年6月份与
“海口中公网医疗信息技术有限公司”签订了“儋州市医保智能审核系统试用协议”，时间为半年，但至
今已免费使用了一年半。根据智能监管服务费预算：基金评估服务所需资金12万元，基金决策分析所需资
金6万元，医疗机构公示及反馈服务12万元，合计2018年所需资金预算30万元。</t>
        </r>
      </text>
    </comment>
    <comment ref="H133" authorId="0" shapeId="0" xr:uid="{00000000-0006-0000-0800-0000FA000000}">
      <text>
        <r>
          <rPr>
            <sz val="9"/>
            <color indexed="81"/>
            <rFont val="宋体"/>
            <family val="3"/>
            <charset val="134"/>
          </rPr>
          <t>完成率</t>
        </r>
      </text>
    </comment>
    <comment ref="I133" authorId="0" shapeId="0" xr:uid="{00000000-0006-0000-0800-0000FB000000}">
      <text>
        <r>
          <rPr>
            <sz val="9"/>
            <color indexed="81"/>
            <rFont val="宋体"/>
            <family val="3"/>
            <charset val="134"/>
          </rPr>
          <t>根据《海南省社会保险事业局关于全面推进医
保智能审核系统工作的通知》（琼社保[2016]1
18号）精神
，在厅信息中心统筹规划下，省局于2015年12
月正式上线运行医保智能审核系统。我局于201
6年6月份与
“海口中公网医疗信息技术有限公司”签订了
“儋州市医保智能审核系统试用协议”，时间
为半年，但至
今已免费使用了一年半。根据智能监管服务费
预算：基金评估服务所需资金12万元，基金决
策分析所需资
金6万元，医疗机构公示及反馈服务12万元，合
计2018年所需资金预算30万元。</t>
        </r>
      </text>
    </comment>
    <comment ref="B135" authorId="0" shapeId="0" xr:uid="{00000000-0006-0000-0800-0000FC000000}">
      <text>
        <r>
          <rPr>
            <sz val="9"/>
            <color indexed="81"/>
            <rFont val="宋体"/>
            <family val="3"/>
            <charset val="134"/>
          </rPr>
          <t>T203112.400-离休人员遗属生活补助</t>
        </r>
      </text>
    </comment>
    <comment ref="H135" authorId="0" shapeId="0" xr:uid="{00000000-0006-0000-0800-0000FD000000}">
      <text>
        <r>
          <rPr>
            <sz val="9"/>
            <color indexed="81"/>
            <rFont val="宋体"/>
            <family val="3"/>
            <charset val="134"/>
          </rPr>
          <t>使用率</t>
        </r>
      </text>
    </comment>
    <comment ref="I135" authorId="0" shapeId="0" xr:uid="{00000000-0006-0000-0800-0000FE000000}">
      <text>
        <r>
          <rPr>
            <sz val="9"/>
            <color indexed="81"/>
            <rFont val="宋体"/>
            <family val="3"/>
            <charset val="134"/>
          </rPr>
          <t>2018年预计月平均享受生活补贴待遇人数1582人，人均月生活补贴431.32元，平均每月应发补贴682350元，全年所需资金8188200元。</t>
        </r>
      </text>
    </comment>
    <comment ref="H136" authorId="0" shapeId="0" xr:uid="{00000000-0006-0000-0800-0000FF000000}">
      <text>
        <r>
          <rPr>
            <sz val="9"/>
            <color indexed="81"/>
            <rFont val="宋体"/>
            <family val="3"/>
            <charset val="134"/>
          </rPr>
          <t>达标率</t>
        </r>
      </text>
    </comment>
    <comment ref="I136" authorId="0" shapeId="0" xr:uid="{00000000-0006-0000-0800-000000010000}">
      <text>
        <r>
          <rPr>
            <sz val="9"/>
            <color indexed="81"/>
            <rFont val="宋体"/>
            <family val="3"/>
            <charset val="134"/>
          </rPr>
          <t>2018年预计月平均享受生活补贴待遇人数1582人，人均月生活补贴431.32元，平均每月应发补贴682350元，全年所需资金8188200元。</t>
        </r>
      </text>
    </comment>
    <comment ref="H137" authorId="0" shapeId="0" xr:uid="{00000000-0006-0000-0800-000001010000}">
      <text>
        <r>
          <rPr>
            <sz val="9"/>
            <color indexed="81"/>
            <rFont val="宋体"/>
            <family val="3"/>
            <charset val="134"/>
          </rPr>
          <t>满意率</t>
        </r>
      </text>
    </comment>
    <comment ref="I137" authorId="0" shapeId="0" xr:uid="{00000000-0006-0000-0800-000002010000}">
      <text>
        <r>
          <rPr>
            <sz val="9"/>
            <color indexed="81"/>
            <rFont val="宋体"/>
            <family val="3"/>
            <charset val="134"/>
          </rPr>
          <t>2018年预计月平均享受生活补贴待遇人数1582人，人均月生活补贴431.32元，平均每月应发补贴682350元，全年所需资金8188200元。</t>
        </r>
      </text>
    </comment>
    <comment ref="B138" authorId="0" shapeId="0" xr:uid="{00000000-0006-0000-0800-000003010000}">
      <text>
        <r>
          <rPr>
            <sz val="9"/>
            <color indexed="81"/>
            <rFont val="宋体"/>
            <family val="3"/>
            <charset val="134"/>
          </rPr>
          <t>T202565.400-建国前退休老干部生活补助</t>
        </r>
      </text>
    </comment>
    <comment ref="H138" authorId="0" shapeId="0" xr:uid="{00000000-0006-0000-0800-000004010000}">
      <text>
        <r>
          <rPr>
            <sz val="9"/>
            <color indexed="81"/>
            <rFont val="宋体"/>
            <family val="3"/>
            <charset val="134"/>
          </rPr>
          <t xml:space="preserve">使用率
</t>
        </r>
      </text>
    </comment>
    <comment ref="I138" authorId="0" shapeId="0" xr:uid="{00000000-0006-0000-0800-000005010000}">
      <text>
        <r>
          <rPr>
            <sz val="9"/>
            <color indexed="81"/>
            <rFont val="宋体"/>
            <family val="3"/>
            <charset val="134"/>
          </rPr>
          <t>截止2016年10月份，我市建国前退休老干部3人，人均年生活补助1200元，全年所需资金3600元。</t>
        </r>
      </text>
    </comment>
    <comment ref="H139" authorId="0" shapeId="0" xr:uid="{00000000-0006-0000-0800-000006010000}">
      <text>
        <r>
          <rPr>
            <sz val="9"/>
            <color indexed="81"/>
            <rFont val="宋体"/>
            <family val="3"/>
            <charset val="134"/>
          </rPr>
          <t xml:space="preserve">达标率
</t>
        </r>
      </text>
    </comment>
    <comment ref="I139" authorId="0" shapeId="0" xr:uid="{00000000-0006-0000-0800-000007010000}">
      <text>
        <r>
          <rPr>
            <sz val="9"/>
            <color indexed="81"/>
            <rFont val="宋体"/>
            <family val="3"/>
            <charset val="134"/>
          </rPr>
          <t>截止2016年10月份，我市建国前退休老干部3人，人均年生活补助1200元，全年所需资金3600元。</t>
        </r>
      </text>
    </comment>
    <comment ref="H140" authorId="0" shapeId="0" xr:uid="{00000000-0006-0000-0800-000008010000}">
      <text>
        <r>
          <rPr>
            <sz val="9"/>
            <color indexed="81"/>
            <rFont val="宋体"/>
            <family val="3"/>
            <charset val="134"/>
          </rPr>
          <t>完成率</t>
        </r>
      </text>
    </comment>
    <comment ref="I140" authorId="0" shapeId="0" xr:uid="{00000000-0006-0000-0800-000009010000}">
      <text>
        <r>
          <rPr>
            <sz val="9"/>
            <color indexed="81"/>
            <rFont val="宋体"/>
            <family val="3"/>
            <charset val="134"/>
          </rPr>
          <t>截止2016年10月份，我市建国前退休老干部3人
，人均年生活补助1200元，全年所需资金3600
元。</t>
        </r>
      </text>
    </comment>
    <comment ref="B141" authorId="0" shapeId="0" xr:uid="{00000000-0006-0000-0800-00000A010000}">
      <text>
        <r>
          <rPr>
            <sz val="9"/>
            <color indexed="81"/>
            <rFont val="宋体"/>
            <family val="3"/>
            <charset val="134"/>
          </rPr>
          <t>T203112.400-离休人员遗属生活补助</t>
        </r>
      </text>
    </comment>
    <comment ref="H141" authorId="0" shapeId="0" xr:uid="{00000000-0006-0000-0800-00000B010000}">
      <text>
        <r>
          <rPr>
            <sz val="9"/>
            <color indexed="81"/>
            <rFont val="宋体"/>
            <family val="3"/>
            <charset val="134"/>
          </rPr>
          <t>使用率</t>
        </r>
      </text>
    </comment>
    <comment ref="I141" authorId="0" shapeId="0" xr:uid="{00000000-0006-0000-0800-00000C010000}">
      <text>
        <r>
          <rPr>
            <sz val="9"/>
            <color indexed="81"/>
            <rFont val="宋体"/>
            <family val="3"/>
            <charset val="134"/>
          </rPr>
          <t>根据《海南省城镇从业有员基本养老保险条例》第二条规定。2018年企业离休人员遗属生活补助享受月平
均人数42人，人均月生活补助费1032元,月发放离休遗属生活补助费43344元,2018年全年所需资金520128
元。</t>
        </r>
      </text>
    </comment>
    <comment ref="H142" authorId="0" shapeId="0" xr:uid="{00000000-0006-0000-0800-00000D010000}">
      <text>
        <r>
          <rPr>
            <sz val="9"/>
            <color indexed="81"/>
            <rFont val="宋体"/>
            <family val="3"/>
            <charset val="134"/>
          </rPr>
          <t>达标率</t>
        </r>
      </text>
    </comment>
    <comment ref="I142" authorId="0" shapeId="0" xr:uid="{00000000-0006-0000-0800-00000E010000}">
      <text>
        <r>
          <rPr>
            <sz val="9"/>
            <color indexed="81"/>
            <rFont val="宋体"/>
            <family val="3"/>
            <charset val="134"/>
          </rPr>
          <t>根据《海南省城镇从业有员基本养老保险条例》第二条规定。2018年企业离休人员遗属生活补助享受月平
均人数42人，人均月生活补助费1032元,月发放离休遗属生活补助费43344元,2018年全年所需资金520128
元。</t>
        </r>
      </text>
    </comment>
  </commentList>
</comments>
</file>

<file path=xl/sharedStrings.xml><?xml version="1.0" encoding="utf-8"?>
<sst xmlns="http://schemas.openxmlformats.org/spreadsheetml/2006/main" count="707" uniqueCount="311">
  <si>
    <t>附表1</t>
  </si>
  <si>
    <t>财政拨款收支总表</t>
  </si>
  <si>
    <t>部门：儋州市人力资源和社会保障局</t>
  </si>
  <si>
    <t>单位：元</t>
  </si>
  <si>
    <t>收入</t>
  </si>
  <si>
    <t>支出</t>
  </si>
  <si>
    <t>项目</t>
  </si>
  <si>
    <t>预算数</t>
  </si>
  <si>
    <t>合计</t>
  </si>
  <si>
    <t>一般公共预算</t>
  </si>
  <si>
    <t>政府性基金预算</t>
  </si>
  <si>
    <t>一、一般公共预算拨款</t>
  </si>
  <si>
    <t xml:space="preserve">  一、一般公共服务支出(201)</t>
  </si>
  <si>
    <t>二、政府性基金预算拨款</t>
  </si>
  <si>
    <t xml:space="preserve">  二、外交支出(202)</t>
  </si>
  <si>
    <t xml:space="preserve">  三、国防支出(203)</t>
  </si>
  <si>
    <t xml:space="preserve">  四、公共安全支出(204)</t>
  </si>
  <si>
    <t xml:space="preserve">  五、教育支出(205)</t>
  </si>
  <si>
    <t xml:space="preserve">  六、科学技术支出(206)</t>
  </si>
  <si>
    <t xml:space="preserve">  七、文化体育与传媒支出(207)</t>
  </si>
  <si>
    <t xml:space="preserve">  八、社会保障和就业支出(208)</t>
  </si>
  <si>
    <t xml:space="preserve">  九、社会保险基金支出(209)</t>
  </si>
  <si>
    <t xml:space="preserve">  十、医疗卫生与计划生育支出(210)</t>
  </si>
  <si>
    <t xml:space="preserve">  十一、节能环保支出(211)</t>
  </si>
  <si>
    <t xml:space="preserve">  十二、城乡社区支出(212)</t>
  </si>
  <si>
    <t xml:space="preserve">  十三、农林水支出(213)</t>
  </si>
  <si>
    <t xml:space="preserve">  十四、交通运输支出(214)</t>
  </si>
  <si>
    <t xml:space="preserve">  十五、资源勘探信息等支出(215)</t>
  </si>
  <si>
    <t xml:space="preserve">  十六、商业服务业等支出(216)</t>
  </si>
  <si>
    <t xml:space="preserve">  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</si>
  <si>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</si>
  <si>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</si>
  <si>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</si>
  <si>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</si>
  <si>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</si>
  <si>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</si>
  <si>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</si>
  <si>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</si>
  <si>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</si>
  <si>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</si>
  <si>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收入总计</t>
  </si>
  <si>
    <t>支出总计</t>
  </si>
  <si>
    <t>附表2</t>
  </si>
  <si>
    <t>一般公共预算支出表</t>
  </si>
  <si>
    <t>支出功能分类科目</t>
  </si>
  <si>
    <t>2018年预算数</t>
  </si>
  <si>
    <t>科目编码</t>
  </si>
  <si>
    <t>科目名称</t>
  </si>
  <si>
    <t>小计</t>
  </si>
  <si>
    <t>基本支出</t>
  </si>
  <si>
    <t>项目支出</t>
  </si>
  <si>
    <t>信息事务</t>
  </si>
  <si>
    <t>培训支出</t>
  </si>
  <si>
    <t>行政运行</t>
  </si>
  <si>
    <t>一般行政管理事务</t>
  </si>
  <si>
    <t>劳动保障监察</t>
  </si>
  <si>
    <t>就业管理事务</t>
  </si>
  <si>
    <t>社会保险业务管理事务</t>
  </si>
  <si>
    <t>信息化建设</t>
  </si>
  <si>
    <t>社会保险经办机构</t>
  </si>
  <si>
    <t>劳动人事争议调解仲裁</t>
  </si>
  <si>
    <t>其他人力资源和社会保障管理事务支出</t>
  </si>
  <si>
    <t>归口管理的行政单位离退休</t>
  </si>
  <si>
    <t>事业单位离退休</t>
  </si>
  <si>
    <t>机关事业单位基本养老保险缴费支出</t>
  </si>
  <si>
    <t>死亡抚恤</t>
  </si>
  <si>
    <t>财政对企业职工基本养老保险基金的补助</t>
  </si>
  <si>
    <t>财政对城乡居民基本养老保险基金的补助</t>
  </si>
  <si>
    <t>其他社会保障和就业支出</t>
  </si>
  <si>
    <t>行政单位医疗</t>
  </si>
  <si>
    <t>事业单位医疗</t>
  </si>
  <si>
    <t>公务员医疗补助</t>
  </si>
  <si>
    <t>财政对城镇居民基本医疗保险基金的补助</t>
  </si>
  <si>
    <t>对村民委员会和村党支部的补助</t>
  </si>
  <si>
    <t>住房公积金</t>
  </si>
  <si>
    <t>附表3</t>
  </si>
  <si>
    <t>一般公共预算基本支出表</t>
  </si>
  <si>
    <t>支出经济分类科目</t>
  </si>
  <si>
    <t>2018年基本支出</t>
  </si>
  <si>
    <t>人员经费</t>
  </si>
  <si>
    <t>公用经费</t>
  </si>
  <si>
    <t>备注：格式内填列内容为填表样式</t>
  </si>
  <si>
    <t>附表4</t>
  </si>
  <si>
    <t>一般公共预算“三公”经费支出表</t>
  </si>
  <si>
    <t>单位：万元</t>
  </si>
  <si>
    <t>2017年预算数</t>
  </si>
  <si>
    <t>因公出国（境）费</t>
  </si>
  <si>
    <t>公务用车购置及运行费</t>
  </si>
  <si>
    <t>公务接待费</t>
  </si>
  <si>
    <t>公务用车购置费</t>
  </si>
  <si>
    <t>公务用车运行费</t>
  </si>
  <si>
    <t>附表5</t>
  </si>
  <si>
    <t>政府性基金预算支出表</t>
  </si>
  <si>
    <t>附表6</t>
  </si>
  <si>
    <t>部门收支总表</t>
  </si>
  <si>
    <t>收     入</t>
  </si>
  <si>
    <t xml:space="preserve"> 支     出</t>
  </si>
  <si>
    <t>项    目</t>
  </si>
  <si>
    <t>本年预算</t>
  </si>
  <si>
    <t>一、一般公共预算收入</t>
  </si>
  <si>
    <t>二、政府性基金收入</t>
  </si>
  <si>
    <t>三、其他财政资金收入</t>
  </si>
  <si>
    <t>四、收回存量资金收入</t>
  </si>
  <si>
    <t>五、事业收入</t>
  </si>
  <si>
    <t>六、事业单位经营收入</t>
  </si>
  <si>
    <t>七、其他收入</t>
  </si>
  <si>
    <t>本 年 收 入 合 计</t>
  </si>
  <si>
    <t xml:space="preserve">  本 年 支 出 合 计</t>
  </si>
  <si>
    <t>附件7</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</si>
  <si>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</si>
  <si>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</si>
  <si>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</si>
  <si>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</si>
  <si>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</si>
  <si>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</si>
  <si>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</si>
  <si>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</si>
  <si>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</si>
  <si>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</si>
  <si>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</si>
  <si>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</si>
  <si>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</si>
  <si>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儋州市人力资源和社会保障局</t>
  </si>
  <si>
    <t>附表8</t>
  </si>
  <si>
    <t>部门支出总表</t>
  </si>
  <si>
    <t>本级</t>
  </si>
  <si>
    <t>下级</t>
  </si>
  <si>
    <t>备注：1、格式内填列内容为填表样式。2、人员经费为基本工资等、社会保障缴费、对个人和家庭的补助；公用经费为其他公用支出。</t>
  </si>
  <si>
    <t>附表9</t>
  </si>
  <si>
    <t xml:space="preserve">  </t>
  </si>
  <si>
    <t xml:space="preserve">   项目支出绩效信息表</t>
  </si>
  <si>
    <t xml:space="preserve"> </t>
  </si>
  <si>
    <t>预算部门职责</t>
  </si>
  <si>
    <t>项目名称</t>
  </si>
  <si>
    <t>预算单位</t>
  </si>
  <si>
    <t>指标类型</t>
  </si>
  <si>
    <t>绩效指标</t>
  </si>
  <si>
    <t>绩效目标</t>
  </si>
  <si>
    <t xml:space="preserve"> 401-儋州市人力资源和社会保障局</t>
  </si>
  <si>
    <t xml:space="preserve">   06-军转干部管理</t>
  </si>
  <si>
    <t xml:space="preserve">       01-军转干部综合管理和服务</t>
  </si>
  <si>
    <t xml:space="preserve"> R201228.401-企业军转干部生活补助</t>
  </si>
  <si>
    <t xml:space="preserve"> 401001-儋州市人力资源和社会保障局本级</t>
  </si>
  <si>
    <t>产出指标</t>
  </si>
  <si>
    <t xml:space="preserve"> 使用率</t>
  </si>
  <si>
    <t xml:space="preserve"> 完成企业军转干部生活补助费的要求，使用率100%</t>
  </si>
  <si>
    <t>成效指标</t>
  </si>
  <si>
    <t xml:space="preserve"> 达标率</t>
  </si>
  <si>
    <t xml:space="preserve"> 配合达到企业军转干部生活补助费的基本要求，达标率100%</t>
  </si>
  <si>
    <t>效率指标</t>
  </si>
  <si>
    <t xml:space="preserve"> 满意率</t>
  </si>
  <si>
    <t xml:space="preserve"> 基本达到企业军转干部生活补助费的基本要求，满意率100%</t>
  </si>
  <si>
    <t xml:space="preserve"> T201714.401-36名农垦军转班干部生活补助经费</t>
  </si>
  <si>
    <t xml:space="preserve"> 农垦军转班干部生活补助经费
</t>
  </si>
  <si>
    <t xml:space="preserve"> ＜95%
</t>
  </si>
  <si>
    <t xml:space="preserve">   08-劳动监察“两网化”管理</t>
  </si>
  <si>
    <t xml:space="preserve">       02-用工信息网络管理</t>
  </si>
  <si>
    <t xml:space="preserve"> T202508.401-两网化工作管理费</t>
  </si>
  <si>
    <t xml:space="preserve"> 401002-儋州市劳动保障监察支队</t>
  </si>
  <si>
    <t xml:space="preserve"> 两网化人员工资福利支出</t>
  </si>
  <si>
    <t xml:space="preserve"> 全面支付两网化人员工资</t>
  </si>
  <si>
    <t xml:space="preserve"> 两网化装备配置</t>
  </si>
  <si>
    <t xml:space="preserve"> 完成两网化装备配置</t>
  </si>
  <si>
    <t xml:space="preserve"> 两网化人员工资福利保证率</t>
  </si>
  <si>
    <t xml:space="preserve"> 两网化人员工资福利支付率</t>
  </si>
  <si>
    <t xml:space="preserve"> 两网化装备的配置率</t>
  </si>
  <si>
    <t xml:space="preserve"> 配置完成率</t>
  </si>
  <si>
    <t xml:space="preserve">   09-劳动监察保障</t>
  </si>
  <si>
    <t xml:space="preserve">       01-日常检查及案件处理</t>
  </si>
  <si>
    <t xml:space="preserve"> T202499.401-劳动监察和案件处理费</t>
  </si>
  <si>
    <t xml:space="preserve"> 法律法规的宣传</t>
  </si>
  <si>
    <t xml:space="preserve"> 对用工企业法律法规的宣传</t>
  </si>
  <si>
    <t xml:space="preserve"> 公车运行维护</t>
  </si>
  <si>
    <t xml:space="preserve"> 公车运行使用正常</t>
  </si>
  <si>
    <t xml:space="preserve"> 其它的杂项费用</t>
  </si>
  <si>
    <t xml:space="preserve"> 完成其它的工作</t>
  </si>
  <si>
    <t xml:space="preserve"> 受理案件处理</t>
  </si>
  <si>
    <t xml:space="preserve"> 完成受理案件处理</t>
  </si>
  <si>
    <t xml:space="preserve"> 案件处理满意度</t>
  </si>
  <si>
    <t xml:space="preserve"> 法律法规宣传达成率</t>
  </si>
  <si>
    <t xml:space="preserve"> 完成维权法律法规宣传</t>
  </si>
  <si>
    <t xml:space="preserve"> 公车运行维护良好率</t>
  </si>
  <si>
    <t xml:space="preserve"> 公车运行使用率</t>
  </si>
  <si>
    <t xml:space="preserve">       02-法律法规宣传</t>
  </si>
  <si>
    <t xml:space="preserve"> T202766.401-宣传广告印刷费</t>
  </si>
  <si>
    <t xml:space="preserve"> 印刷品制作</t>
  </si>
  <si>
    <t xml:space="preserve"> 印刷宣传品及办公用品</t>
  </si>
  <si>
    <t xml:space="preserve"> 制作维权宣传栏</t>
  </si>
  <si>
    <t xml:space="preserve"> 制作维权宣传栏30个</t>
  </si>
  <si>
    <t xml:space="preserve"> 宣传完成率</t>
  </si>
  <si>
    <t xml:space="preserve"> 全面完成宣传</t>
  </si>
  <si>
    <t xml:space="preserve"> 完成印刷品5万张</t>
  </si>
  <si>
    <t xml:space="preserve">       03-其他</t>
  </si>
  <si>
    <t xml:space="preserve"> R201481.401-服装费</t>
  </si>
  <si>
    <t xml:space="preserve"> 劳动保障监察服装</t>
  </si>
  <si>
    <t xml:space="preserve"> 完成所有人员服装的配备</t>
  </si>
  <si>
    <t xml:space="preserve"> 形象满意度</t>
  </si>
  <si>
    <t xml:space="preserve"> 维护劳动保障监察队伍的良好形象</t>
  </si>
  <si>
    <t xml:space="preserve">   11-其他业务</t>
  </si>
  <si>
    <t xml:space="preserve">       02-其他业务</t>
  </si>
  <si>
    <t xml:space="preserve"> T202767.401-监察支队工会经费</t>
  </si>
  <si>
    <t xml:space="preserve"> 工会活动经费</t>
  </si>
  <si>
    <t xml:space="preserve"> 单位职工工会生活5次</t>
  </si>
  <si>
    <t xml:space="preserve"> 满意度</t>
  </si>
  <si>
    <t xml:space="preserve">       06-综合工作经费</t>
  </si>
  <si>
    <t xml:space="preserve"> R202999.401-综合业务工作经费</t>
  </si>
  <si>
    <t xml:space="preserve"> 工作人员午餐补助</t>
  </si>
  <si>
    <t xml:space="preserve"> 改善工作人员生活</t>
  </si>
  <si>
    <t xml:space="preserve"> 其它的的支出</t>
  </si>
  <si>
    <t xml:space="preserve"> 完成各项工作的支出</t>
  </si>
  <si>
    <t xml:space="preserve"> 日常办公运行经费</t>
  </si>
  <si>
    <t xml:space="preserve"> 维持正常的办公支出</t>
  </si>
  <si>
    <t xml:space="preserve"> 工作完成情况</t>
  </si>
  <si>
    <t xml:space="preserve"> 工作完成情况&gt;100%</t>
  </si>
  <si>
    <t xml:space="preserve"> 需求满足率</t>
  </si>
  <si>
    <t xml:space="preserve"> 需求满足率&gt;95%</t>
  </si>
  <si>
    <t xml:space="preserve">   13-社会保险管理</t>
  </si>
  <si>
    <t xml:space="preserve">       02-城乡养老保险推动</t>
  </si>
  <si>
    <t xml:space="preserve"> R201163.401-开展城乡居民社会养老保险工作经费</t>
  </si>
  <si>
    <t xml:space="preserve"> 完成城乡居民社会养老保征缴工作的要求，使用率100%</t>
  </si>
  <si>
    <t xml:space="preserve"> 配合达到城乡居民社会养老保征缴工作的基本要求，达标率100%</t>
  </si>
  <si>
    <t xml:space="preserve"> 基本达到城乡居民社会养老保征缴工作的基本要求，满意率100%</t>
  </si>
  <si>
    <t xml:space="preserve">       03-社会保险管理服务</t>
  </si>
  <si>
    <t xml:space="preserve"> T202534.401-就业和社会保障服务平台建设与农村劳动力转移就业工作经费</t>
  </si>
  <si>
    <t xml:space="preserve"> 就业和社会保障服务平台建设与农村劳动力转移就业工作费
</t>
  </si>
  <si>
    <t xml:space="preserve">   14-综合管理</t>
  </si>
  <si>
    <t xml:space="preserve">       01-人力资源管理事务</t>
  </si>
  <si>
    <t xml:space="preserve"> T202558.401-工会经费</t>
  </si>
  <si>
    <t xml:space="preserve"> 工会经费
</t>
  </si>
  <si>
    <t xml:space="preserve"> 400-儋州市社会保险事业局</t>
  </si>
  <si>
    <t xml:space="preserve">   04-社会保险管理</t>
  </si>
  <si>
    <t xml:space="preserve">       01-城镇基本养老保障体系建设</t>
  </si>
  <si>
    <t xml:space="preserve"> R200255.400-退休人员独生子女生活补助</t>
  </si>
  <si>
    <t xml:space="preserve"> 400001-儋州市社会保险事业局本级</t>
  </si>
  <si>
    <t xml:space="preserve"> 2018年独生子女享受待遇人员预算月平均人数5670人，人均月补贴108.60元，月应补贴615762元，全年所需资金7389144元（其中：企业4515人，人均月补贴94.71元，全年应补贴5131388元，机关事业1155人，人均月补贴162.90元，全年应补贴2257756元，）</t>
  </si>
  <si>
    <t xml:space="preserve"> R200258.400-企业退休人员归侨生活补助</t>
  </si>
  <si>
    <t xml:space="preserve"> 
2018年预算领取归侨生活补贴待遇月平均人数1110人，每人每月100元
补贴，每月应补贴111000元，全年预算所需资金1332000元。</t>
  </si>
  <si>
    <t xml:space="preserve"> 2018年预算领取归侨生活补贴待遇月平均人数1110人，每人每月100元
补贴，每月应补贴111000元，全年预算所需资金1332000元。</t>
  </si>
  <si>
    <t xml:space="preserve"> R200259.400-离休人员护理费</t>
  </si>
  <si>
    <t xml:space="preserve"> 2018年我市离休人员月平均人数73人，月人均护理费1960.96元，月应发放离休护理费143150元,全年预算所需资金1717800元</t>
  </si>
  <si>
    <t xml:space="preserve"> R200265.400-从国家机关流动到企业办理退休人员生活补助</t>
  </si>
  <si>
    <t xml:space="preserve"> 使用率
</t>
  </si>
  <si>
    <t xml:space="preserve"> 2018年我市原地方从国家机关流动到企业办理月平均
退休人数预算115人,人均月享受待遇55.91元，月发放待遇6430元,全年预算所需资金77160元。</t>
  </si>
  <si>
    <t xml:space="preserve"> 达标率
</t>
  </si>
  <si>
    <t xml:space="preserve"> T202566.400-原机关事业单位离退休人员"事企差"和绩效工资退休生活补贴</t>
  </si>
  <si>
    <t xml:space="preserve"> 2018年享受“事企
差”待遇预算月平均人数350人，人均月“事企
差”2263.40元，月发放金额792190元，全年所
需资金9506280元。</t>
  </si>
  <si>
    <t xml:space="preserve"> 完成率</t>
  </si>
  <si>
    <t xml:space="preserve"> T202568.400-新机关事业退休人员丧葬抚恤补助</t>
  </si>
  <si>
    <t xml:space="preserve"> 根据预算要求2018年社平工资预算68825元，平均月社平工资为5736元。2018年新机关事业单位减少人数预算186人，其中：公务员减少人数预算56人，机关事业减少人数预算130人，具体计算如下：1、公务员丧抚待遇：（56*3450*40）+（5736*4*56）+72610*56（上年度全国城镇居民人均可支配收入的2倍预算）=7728000+1284864+4066160=13079024元；2、机关事业丧抚待遇：（130*3350*20）+（5736*4*130）=8710000+2982720=11692720元；1～2合计24771744元，约为24772000元。</t>
  </si>
  <si>
    <t xml:space="preserve"> 根据预算要求2018年社平工资预算68825元，平
均月社平工资为5736元。2018年新机关事业单
位减少人数预算186人，其中：公务员减少人数
预算56人，机关事业减少人数预算130人，具体
计算如下：1、公务员丧抚待遇：（56*3450*40
）+（5736*4*56）+72610*56（上年度全国城镇
居民人均可支配收入的2倍预算）=7728000+128
4864+4066160=13079024元；2、机关事业丧抚
待遇：（130*3350*20）+（5736*4*130）=8710
000+2982720=11692720元；1～2合计24771744
元，约为24772000元。</t>
  </si>
  <si>
    <t xml:space="preserve"> T202570.400-机关事业单位退休人员通迅费补贴</t>
  </si>
  <si>
    <t xml:space="preserve"> 2018年机关事业单位退休人员通迅费补贴月平均人数预算6335人，人均月补贴金额65元，每月应补贴411775元，全年应补贴4941300元</t>
  </si>
  <si>
    <t xml:space="preserve"> 2018年机关事业单位退休人员通迅费补贴月平
均人数预算6335人，人均月补贴金额65元，每
月应补贴411775元，全年应补贴4941300元</t>
  </si>
  <si>
    <t xml:space="preserve"> T202572.400-企业离休人员通迅费补贴</t>
  </si>
  <si>
    <t xml:space="preserve"> 2018年企业离休人员通迅费补贴月平均人数预算73人，人均月补贴金额75元，每月应补贴5475元，全年应
补贴65700元</t>
  </si>
  <si>
    <t xml:space="preserve"> 2018年企业离休人员通迅费补贴月平均人数预
算73人，人均月补贴金额75元，每月应补贴547
5元，全年应
补贴65700元</t>
  </si>
  <si>
    <t xml:space="preserve">       02-城镇居民社会养老保障体系建设</t>
  </si>
  <si>
    <t xml:space="preserve"> R202562.400-城乡居民基础性养老金本级财政补助</t>
  </si>
  <si>
    <t xml:space="preserve"> 2018年城乡居民领取待遇月平均人数预算71093人，2018年城乡居民养老保险待遇预算不提标，月人均基础养老金提高为145元，中央月人均补70元，省月人均补45元，市县级月人均补30元。2018年我市月人均月应补助30元，每月应补助2132790元，全年应补25593480元。</t>
  </si>
  <si>
    <t xml:space="preserve"> T202564.400-城乡居民养老保险本级财政缴费补助</t>
  </si>
  <si>
    <t xml:space="preserve"> 我局于2016年开始已将两项保险合并为城乡居民社会养老保险。2018年预算城乡居民缴费人数148569人，占应缴费人数的81.65%，预算人均本级财政缴费补助代缴收入25.27元，全年所需资金3754140元。</t>
  </si>
  <si>
    <t xml:space="preserve"> 我局于2016年开始已将两项保险合并为城乡居
民社会养老保险。2018年预算城乡居民缴费人
数148569人，占应缴费人数的81.65%，预算人
均本级财政缴费补助代缴收入25.27元，全年所
需资金3754140元。</t>
  </si>
  <si>
    <t xml:space="preserve">       05-城镇居民基本医疗保障体系建设</t>
  </si>
  <si>
    <t xml:space="preserve"> R200274.400-城镇居民基本医疗保险配套资金</t>
  </si>
  <si>
    <t xml:space="preserve"> 根据2017年人均补助缴费从2017年的450元增加至480元，其中：中央补助276元、省级补助163.20元，市级补助40.80元。2018年预计参保人数185232人，本级财政配套资金每人按40.80元计算，所需资金7557465.6元。</t>
  </si>
  <si>
    <t xml:space="preserve"> 满意率
</t>
  </si>
  <si>
    <t xml:space="preserve">       06-综合管理</t>
  </si>
  <si>
    <t xml:space="preserve"> R200288.400-社保接管地税部门业务工作经费</t>
  </si>
  <si>
    <t xml:space="preserve"> 从2012年月1日起，社会保险参保登记和稽核职能划归社保局承担
。而且从2016年8月份起，公务员、参照公务员单位参保缴费开始启动，从2016年10月份，公益一类、公
益二类事业单位人员机关事业参保缴费，并一起由我局承担核定、收缴业务。该经费属正常业务经费，按
2017年预算批复，2018年全年所需资金300000元。</t>
  </si>
  <si>
    <t xml:space="preserve"> R200289.400-综合业务经费</t>
  </si>
  <si>
    <t xml:space="preserve"> 根据《中华人民共和国社会保险法》第九章社会保险经办规定和基本养老、基本医疗、工伤保险、生育保
险、城镇居民基本医疗有关规定、按2017年预算批复预算。为保证以上社会保险和公务员医疗保险、离休
人员和伤残人员医疗等六项社会保险待遇支付业务正常开支所需的印刷费、资料费、手册工本费（新增人
员手册和更换）、电费、物业管理费、差旅费、维修、维护费、培训费、公务接待费、宣传资料费等商品
服务费。</t>
  </si>
  <si>
    <t xml:space="preserve"> R200291.400-银行代发手续费</t>
  </si>
  <si>
    <t xml:space="preserve"> 自国家税费实行营改增后，截止目前，所发生银行代发养老金、医疗个账、公务员补助等手续费银行方无
法提供相关发票作为收费依据，从2015年下半年开始，银行代发手续费支出无法按预算执行。目前我局银
行手续费发生的业务开支为各项基金银行票据、转账业务等发生的银行手续费以及邮政储蓄银行代发手续
费，2018年预算所需资金10万元。</t>
  </si>
  <si>
    <t xml:space="preserve"> R200307.400-参保人个人权益告知费</t>
  </si>
  <si>
    <t xml:space="preserve"> 根据《海南省城镇从业人员基本养老保险条例》第三十九条“......至少每年向缴费从业人员免费寄送一
次个人权益记录单”和根据《海南省社会保险事业局、海南省邮政公司关于做好社会保险个人权益记录单
邮寄工作的通知》琼社保[2013]127号文件规定。随着社会保障事业的不断完善，为了贯彻落实《国务院
关于批转社会保障“十二五”规划纲要的通知》（国发[2012]17号）文件精神中的第八点的第2和第4点“
社会保障服务平台。2014年以来，为了优化参保信息服务平台,我局采取信息和寄送两种方式传送给参保
人参保信息，邮寄传送为每年一次，信息发送每月一次。2018年预计通过邮寄方式传送参保缴费情况信息
人数7.8万人，每年寄送一次,每人邮寄费4.2元。预计全年所需资金327600元。</t>
  </si>
  <si>
    <t xml:space="preserve"> R202564.400-城乡居民社会养老保险工作经费（原新农保社会养老保险工作经费）</t>
  </si>
  <si>
    <t xml:space="preserve"> 根据根据《中华人民共和国社会保险法》第九章社会保险经办规定和《儋州市新型农村社会养老保险试点
工作实施方案》。用于开展城乡居民社会养老保险组织宣传工作、资料印刷费、信息录入费、业务培训费
、待遇支付、管理和服务等商品服务费等，我市城乡居民参保人数273246人，按2017年预算批复2018年所
需资金200000元</t>
  </si>
  <si>
    <t xml:space="preserve"> R202658.400-老年人健康管理服务工作经费</t>
  </si>
  <si>
    <t xml:space="preserve"> 2015年我市已启动并建立了社保认证动态临管服务系统。后续的动态监管服务工作成为管理经常性的项目
。一是2018年预计村居工作人员补贴所需资金292000元(7.30万人*每年2次*每人每次2元)；二是各乡镇手
机320台，每台手机每月信息通迅费35元，全年信息费按8个月计算，所需费用89600元；三是后台运行管
理服务费每年所需经费330000元用以系统运维、后台服务费用；合计2018年所需经费711600元。</t>
  </si>
  <si>
    <t xml:space="preserve"> R202975.400-雇用人员政府采购工作经费</t>
  </si>
  <si>
    <t xml:space="preserve"> 随着社会保险制度改革的深入细化，截止目前我局承担全市基本养老保险、城乡居民养老保险、基本医疗
保险、城镇居民医疗保险、公务员医疗补助、离休人员医疗保障、工伤保险、生育保险、被征地农民生活
补助和离任村干部生活补助发放审核发放工作、社保卡的发放工作等等，涉及参保人数及待遇补助人数79
万人，特别从2016年8月份起公务员、参照公务员纳入参保缴费、同时10月份起公益一类、公益二类参保
的核定及缴费的业务都由我局承担，公务员医疗补助待遇的核定发放，工作量不断加大，且截止目前我局
人员编制人数为40人，实际人数36人（含外单位借调2人内），平均每人承担社会保险人数2.32万元。业
务量大，人员编制不足，2017年我局聘用临时人员及大学生见习人数39人（其中：公益性岗位人数15人，
临时人员8人，大学生见习人数16人）。根据业务需要2018年预算36人（其中：公益性岗位人数15人，临
时人员9人，大学生见习人数12人）人，2018年预算月发放工资62900元，全年发放工资754800元，五险一
金247798.51元，其中：五险为（5214+5735.42）/2*60%*29.2%*17*12个月=195670.51元），一金为36200
*12%*12个月=52128元，剔除就业补贴277740元（其中：大学见习岗补贴800元*12人*12个月=115200元，
公益性岗位补贴15人*700元*12个月+15*700*29%*12个月=162540元），2018年全年所需资金724858.10元
，约为73万元。</t>
  </si>
  <si>
    <t xml:space="preserve"> 随着社会保险制度改革的深入细化，截止目前
我局承担全市基本养老保险、城乡居民养老保
险、基本医疗
保险、城镇居民医疗保险、公务员医疗补助、
离休人员医疗保障、工伤保险、生育保险、被
征地农民生活
补助和离任村干部生活补助发放审核发放工作
、社保卡的发放工作等等，涉及参保人数及待
遇补助人数79
万人，特别从2016年8月份起公务员、参照公务
员纳入参保缴费、同时10月份起公益一类、公
益二类参保
的核定及缴费的业务都由我局承担，公务员医
疗补助待遇的核定发放，工作量不断加大，且
截止目前我局
人员编制人数为40人，实际人数36人（含外单
位借调2人内），平均每人承担社会保险人数2.
32万元。业
务量大，人员编制不足，2017年我局聘用临时
人员及大学生见习人数39人（其中：公益性岗
</t>
  </si>
  <si>
    <t xml:space="preserve"> R202977.400-社保档案管理经费</t>
  </si>
  <si>
    <t xml:space="preserve"> 根据《中华人民共和国社会保险法》第九章社会保险经办规定和根据海南省人力资源和社会保障厅关于&lt;
关于开展社会保险业务档案管理达标验收工作的通知&gt;的通知(琼人社发[2010]246号文精神。该项目为我
局正常性预算项目，2018年计划预计整理30,000份，其中养老保险、基本医疗保险各10,000份，工伤、生
育保险各5,000份，根据海南省人力资源和社会保障局《关于农垦退休人员档案管理有关问题的通知》，
包含农垦2009年移交退休人员档案整理经费。按2017年预算批复，2018年所需资金300,000元。</t>
  </si>
  <si>
    <t xml:space="preserve"> 根据《中华人民共和国社会保险法》第九章社
会保险经办规定和根据海南省人力资源和社会
保障厅关于&lt;
关于开展社会保险业务档案管理达标验收工作
的通知&gt;的通知(琼人社发[2010]246号文精神。
该项目为我
局正常性预算项目，2018年计划预计整理30,00
0份，其中养老保险、基本医疗保险各10,000份
，工伤、生
育保险各5,000份，根据海南省人力资源和社会
保障局《关于农垦退休人员档案管理有关问题
的通知》，
包含农垦2009年移交退休人员档案整理经费。
按2017年预算批复，2018年所需资金300,000元
。</t>
  </si>
  <si>
    <t xml:space="preserve"> T202576.400-社会保险缴费网上申报经费</t>
  </si>
  <si>
    <t xml:space="preserve"> 根据《海南省社会保险事业局关于加快推进网上申报工作的通知》（琼社保[2017]118号）精神要求，尚
未开通网上申报服务的市县经办机构，要求在年底前开通，实现网上申报全省覆盖。根据海南省数字证书
认证中心提供的收费数据，网报数字证书介质费：按照每年70元/户的标准，由参保单位负责支付；网报
数字证书服务费：按照每年150元/户的标准，由我局核对数目后按季度向“海南省数字证书认证中心”支
付，截止目前，我市参保缴费户1519户，按每户年150元计算，2018年预计所需资金227850元。</t>
  </si>
  <si>
    <t xml:space="preserve"> 根据《海南省社会保险事业局关于加快推进网
上申报工作的通知》（琼社保[2017]118号）精
神要求，尚
未开通网上申报服务的市县经办机构，要求在
年底前开通，实现网上申报全省覆盖。根据海
南省数字证书
认证中心提供的收费数据，网报数字证书介质
费：按照每年70元/户的标准，由参保单位负责
支付；网报
数字证书服务费：按照每年150元/户的标准，
由我局核对数目后按季度向“海南省数字证书
认证中心”支
付，截止目前，我市参保缴费户1519户，按每
户年150元计算，2018年预计所需资金227850元
。</t>
  </si>
  <si>
    <t xml:space="preserve"> T202577.400-2018年春节期特困退休人员走访慰问经费</t>
  </si>
  <si>
    <t xml:space="preserve"> 春节期特困退休人员走访慰问经费，该项目2018年春节慰问所需资金10万元。</t>
  </si>
  <si>
    <t xml:space="preserve"> 春节期特困退休人员走访慰问经费，该项目201
8年春节慰问所需资金10万元。</t>
  </si>
  <si>
    <t xml:space="preserve"> T202615.400-办公场所更新改造经费</t>
  </si>
  <si>
    <t xml:space="preserve"> 随着社会保险制度改革的深入细化，从原来的九个科室增加至11个科室，原来三个科室合在一间办公场所
办公，随着科室部门的增设和人员编制和人数的增加，已经不适用，除了办公大厅，各科室办公室拥挤不
堪，人均办公场地不到6平方米，同时目前办公大厅已无法满足标准化建设需要，而且市政府已于2016年
批复我局为创建社会保险标准化建设“先行城市，《儋州市人民政府关于同意创建全国社会保险标准化建
设“先行城市”的批复》（儋府函[2016]83号）。</t>
  </si>
  <si>
    <t xml:space="preserve"> 随着社会保险制度改革的深入细化，从原来的
九个科室增加至11个科室，原来三个科室合在
一间办公场所
办公，随着科室部门的增设和人员编制和人数
的增加，已经不适用，除了办公大厅，各科室
办公室拥挤不
堪，人均办公场地不到6平方米，同时目前办公
大厅已无法满足标准化建设需要，而且市政府
已于2016年
批复我局为创建社会保险标准化建设“先行城
市，《儋州市人民政府关于同意创建全国社会
保险标准化建
设“先行城市”的批复》（儋府函[2016]83号
）。</t>
  </si>
  <si>
    <t xml:space="preserve"> T202769.400-社保局工会经费</t>
  </si>
  <si>
    <t xml:space="preserve"> 1992年4月3日第七届全国人民代表大会第五次会议通过根据2001年10月27日第九届全国人民代表大会常务
委员会第二十四次会议关于修改《中华人民共和国工会法》。工会经费主要用于为职工服务和工会活动。</t>
  </si>
  <si>
    <t xml:space="preserve"> 1992年4月3日第七届全国人民代表大会第五次
会议通过根据2001年10月27日第九届全国人民
代表大会常务
委员会第二十四次会议关于修改《中华人民共
和国工会法》。工会经费主要用于为职工服务
和工会活动。</t>
  </si>
  <si>
    <t xml:space="preserve">       07-其他医疗保障体系</t>
  </si>
  <si>
    <t xml:space="preserve"> R200276.400-离休干部医疗费</t>
  </si>
  <si>
    <t xml:space="preserve"> 截止2016年10月份，我市地方离休干部人数89人(其中离休干部84人,残军5人）。2013年1-12月份离休人员医疗费结算14,329,343.01元，已支付医疗费4850430.32元，应付未付医疗费9,478,912.69元；2014年1-12月份结算应付离休人员医疗费12,391,321.59元，全年已支付医疗费7,742,410.70元，应付未付医疗费4,588,883.89元。截止2017年10月份，离休期末人数73人，2017年预算所需资金800万元。综合上述，2013年至2014年未付医疗费合计14,067,796.58元。2018年预算所需资金800万元，并追加2013至2014年离休人员医疗费欠费1406.78万元，合计2018年申请预算资金2206.78万元。</t>
  </si>
  <si>
    <t xml:space="preserve"> T202585.400-基本医疗保险医疗服务智能监控服务费</t>
  </si>
  <si>
    <t xml:space="preserve"> 根据《海南省社会保险事业局关于全面推进医保智能审核系统工作的通知》（琼社保[2016]118号）精神
，在厅信息中心统筹规划下，省局于2015年12月正式上线运行医保智能审核系统。我局于2016年6月份与
“海口中公网医疗信息技术有限公司”签订了“儋州市医保智能审核系统试用协议”，时间为半年，但至
今已免费使用了一年半。根据智能监管服务费预算：基金评估服务所需资金12万元，基金决策分析所需资
金6万元，医疗机构公示及反馈服务12万元，合计2018年所需资金预算30万元。</t>
  </si>
  <si>
    <t xml:space="preserve"> 根据《海南省社会保险事业局关于全面推进医
保智能审核系统工作的通知》（琼社保[2016]1
18号）精神
，在厅信息中心统筹规划下，省局于2015年12
月正式上线运行医保智能审核系统。我局于201
6年6月份与
“海口中公网医疗信息技术有限公司”签订了
“儋州市医保智能审核系统试用协议”，时间
为半年，但至
今已免费使用了一年半。根据智能监管服务费
预算：基金评估服务所需资金12万元，基金决
策分析所需资
金6万元，医疗机构公示及反馈服务12万元，合
计2018年所需资金预算30万元。</t>
  </si>
  <si>
    <t xml:space="preserve">       08-其他社会保障体系</t>
  </si>
  <si>
    <t xml:space="preserve"> R200279.400-离任两委会村干部生活补助</t>
  </si>
  <si>
    <t xml:space="preserve"> 2018年预计月平均享受生活补贴待遇人数1582人，人均月生活补贴431.32元，平均每月应发补贴682350元，全年所需资金8188200元。</t>
  </si>
  <si>
    <t xml:space="preserve"> T203112.400-离休人员遗属生活补助</t>
  </si>
  <si>
    <t xml:space="preserve"> 根据《海南省城镇从业有员基本养老保险条例》第二条规定。2018年企业离休人员遗属生活补助享受月平
均人数42人，人均月生活补助费1032元,月发放离休遗属生活补助费43344元,2018年全年所需资金520128
元。</t>
  </si>
  <si>
    <t xml:space="preserve"> T202565.400-中华人民共和国成立前退休老干部生活补助</t>
  </si>
  <si>
    <t xml:space="preserve"> 截止2016年10月份，我市中华人民共和国成立前退休老干部3人，人均年生活补助1200元，全年所需资金3600元。</t>
  </si>
  <si>
    <t xml:space="preserve"> 截止2016年10月份，我市中华人民共和国成立前退休老干部3人
，人均年生活补助1200元，全年所需资金3600
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</si>
</sst>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9" x14ac:knownFonts="1">
    <font>
      <sz val="11"/>
      <color indexed="8"/>
      <name val="宋体"/>
      <charset val="134"/>
    </font>
    <font>
      <b/>
      <sz val="22"/>
      <color indexed="8"/>
      <name val="宋体"/>
      <family val="3"/>
      <charset val="134"/>
    </font>
    <font>
      <b/>
      <sz val="12"/>
      <color indexed="10"/>
      <name val="宋体"/>
      <family val="3"/>
      <charset val="134"/>
    </font>
    <font>
      <sz val="12"/>
      <color indexed="8"/>
      <name val="宋体"/>
      <family val="3"/>
      <charset val="134"/>
    </font>
    <font>
      <b/>
      <sz val="11"/>
      <color indexed="8"/>
      <name val="宋体"/>
      <family val="3"/>
      <charset val="134"/>
    </font>
    <font>
      <b/>
      <sz val="12"/>
      <name val="宋体"/>
      <family val="3"/>
      <charset val="134"/>
    </font>
    <font>
      <sz val="12"/>
      <name val="宋体"/>
      <family val="3"/>
      <charset val="134"/>
    </font>
    <font>
      <sz val="9"/>
      <color indexed="81"/>
      <name val="宋体"/>
      <family val="3"/>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16"/>
      </left>
      <right style="thin">
        <color indexed="16"/>
      </right>
      <top style="thin">
        <color indexed="16"/>
      </top>
      <bottom style="thin">
        <color indexed="16"/>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2">
    <xf numFmtId="0" fontId="0" fillId="0" borderId="0">
      <alignment vertical="center"/>
    </xf>
    <xf numFmtId="0" fontId="6" fillId="0" borderId="0">
      <alignment vertical="center"/>
    </xf>
  </cellStyleXfs>
  <cellXfs count="75">
    <xf numFmtId="0" fontId="0" fillId="0" borderId="0" xfId="0">
      <alignment vertical="center"/>
    </xf>
    <xf numFmtId="0" fontId="0" fillId="0" borderId="0" xfId="0" applyAlignment="1">
      <alignment wrapText="1"/>
    </xf>
    <xf numFmtId="0" fontId="0" fillId="0" borderId="0" xfId="0" applyAlignment="1"/>
    <xf numFmtId="49" fontId="0" fillId="2" borderId="0" xfId="0" applyNumberFormat="1" applyFill="1"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right" vertical="center"/>
    </xf>
    <xf numFmtId="0" fontId="2" fillId="2" borderId="0" xfId="0" applyFont="1" applyFill="1" applyAlignment="1">
      <alignment horizontal="right" vertical="center" wrapText="1" shrinkToFit="1"/>
    </xf>
    <xf numFmtId="49" fontId="2" fillId="2" borderId="0" xfId="0" applyNumberFormat="1" applyFont="1" applyFill="1" applyAlignment="1">
      <alignment horizontal="right" vertical="center" wrapText="1" shrinkToFit="1"/>
    </xf>
    <xf numFmtId="49" fontId="2"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0" fontId="0" fillId="0" borderId="0" xfId="0" applyAlignment="1">
      <alignment horizontal="right" vertical="center"/>
    </xf>
    <xf numFmtId="49" fontId="4" fillId="2" borderId="1" xfId="0" applyNumberFormat="1" applyFont="1" applyFill="1" applyBorder="1" applyAlignment="1">
      <alignment horizontal="center" vertical="center"/>
    </xf>
    <xf numFmtId="49" fontId="0" fillId="0" borderId="1" xfId="0" applyNumberFormat="1" applyBorder="1" applyAlignment="1">
      <alignment horizontal="left" vertical="center" wrapText="1" shrinkToFit="1"/>
    </xf>
    <xf numFmtId="0" fontId="0" fillId="0" borderId="1" xfId="0" applyBorder="1" applyAlignment="1">
      <alignment horizontal="right" vertical="center"/>
    </xf>
    <xf numFmtId="0" fontId="0" fillId="0" borderId="1" xfId="0" applyBorder="1" applyAlignment="1">
      <alignment horizontal="center" vertical="center"/>
    </xf>
    <xf numFmtId="4" fontId="0" fillId="0" borderId="1" xfId="0" applyNumberFormat="1" applyBorder="1" applyAlignment="1">
      <alignment horizontal="right" vertical="top"/>
    </xf>
    <xf numFmtId="49" fontId="0" fillId="0" borderId="1" xfId="0" applyNumberFormat="1" applyBorder="1" applyAlignment="1">
      <alignment horizontal="center" vertical="center"/>
    </xf>
    <xf numFmtId="0" fontId="0" fillId="0" borderId="1" xfId="0" applyBorder="1" applyAlignment="1">
      <alignment horizontal="left" vertical="center" wrapText="1" shrinkToFit="1"/>
    </xf>
    <xf numFmtId="0" fontId="1" fillId="0" borderId="0" xfId="0" applyFont="1" applyAlignment="1">
      <alignment horizontal="center" vertical="center"/>
    </xf>
    <xf numFmtId="0" fontId="0" fillId="0" borderId="2" xfId="0" applyBorder="1" applyAlignment="1">
      <alignment horizontal="center" vertical="center"/>
    </xf>
    <xf numFmtId="49" fontId="0" fillId="2"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0" fontId="0" fillId="0" borderId="2" xfId="0" applyBorder="1" applyAlignment="1">
      <alignment horizontal="left" vertical="center"/>
    </xf>
    <xf numFmtId="0" fontId="0" fillId="0" borderId="2" xfId="0" applyBorder="1">
      <alignment vertical="center"/>
    </xf>
    <xf numFmtId="0" fontId="0" fillId="0" borderId="7" xfId="0" applyBorder="1">
      <alignment vertical="center"/>
    </xf>
    <xf numFmtId="0" fontId="0" fillId="0" borderId="3" xfId="0" applyBorder="1" applyAlignment="1">
      <alignment horizontal="center" vertical="center" wrapText="1"/>
    </xf>
    <xf numFmtId="0" fontId="0" fillId="0" borderId="11" xfId="0" applyBorder="1" applyAlignment="1">
      <alignment horizontal="right" vertical="center"/>
    </xf>
    <xf numFmtId="49" fontId="4" fillId="2" borderId="2" xfId="0" applyNumberFormat="1" applyFont="1" applyFill="1" applyBorder="1" applyAlignment="1">
      <alignment horizontal="center" vertical="center"/>
    </xf>
    <xf numFmtId="49" fontId="0" fillId="2" borderId="2" xfId="0" applyNumberFormat="1" applyFill="1" applyBorder="1" applyAlignment="1">
      <alignment horizontal="left" vertical="center"/>
    </xf>
    <xf numFmtId="49" fontId="0" fillId="2" borderId="2" xfId="0" applyNumberFormat="1" applyFill="1" applyBorder="1" applyAlignment="1">
      <alignment horizontal="left" vertical="center" wrapText="1"/>
    </xf>
    <xf numFmtId="0" fontId="0" fillId="2" borderId="2" xfId="0" applyFill="1" applyBorder="1" applyAlignment="1">
      <alignment horizontal="lef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2" xfId="0" applyBorder="1" applyAlignment="1">
      <alignment horizontal="center" vertical="center" wrapText="1"/>
    </xf>
    <xf numFmtId="176" fontId="0" fillId="0" borderId="2" xfId="0" applyNumberFormat="1" applyBorder="1">
      <alignment vertical="center"/>
    </xf>
    <xf numFmtId="0" fontId="4" fillId="0" borderId="0" xfId="0" applyFont="1">
      <alignment vertical="center"/>
    </xf>
    <xf numFmtId="0" fontId="0" fillId="0" borderId="0" xfId="0" applyAlignment="1">
      <alignment vertical="center" wrapText="1"/>
    </xf>
    <xf numFmtId="0" fontId="0" fillId="0" borderId="2" xfId="0" applyBorder="1" applyAlignment="1">
      <alignment vertical="center" wrapText="1"/>
    </xf>
    <xf numFmtId="0" fontId="0" fillId="0" borderId="6" xfId="0" applyBorder="1" applyAlignment="1">
      <alignment horizontal="left" vertical="center"/>
    </xf>
    <xf numFmtId="0" fontId="0" fillId="0" borderId="6" xfId="0" applyBorder="1" applyAlignment="1">
      <alignment vertical="center" wrapText="1"/>
    </xf>
    <xf numFmtId="0" fontId="0" fillId="0" borderId="6" xfId="0" applyBorder="1">
      <alignment vertical="center"/>
    </xf>
    <xf numFmtId="0" fontId="0" fillId="0" borderId="8" xfId="0" applyBorder="1" applyAlignment="1">
      <alignment horizontal="left" vertical="center"/>
    </xf>
    <xf numFmtId="0" fontId="0" fillId="0" borderId="12" xfId="0" applyBorder="1">
      <alignment vertical="center"/>
    </xf>
    <xf numFmtId="0" fontId="0" fillId="0" borderId="13" xfId="0" applyBorder="1">
      <alignment vertical="center"/>
    </xf>
    <xf numFmtId="0" fontId="0" fillId="0" borderId="10" xfId="0" applyBorder="1" applyAlignment="1">
      <alignment horizontal="left" vertical="center"/>
    </xf>
    <xf numFmtId="176" fontId="0" fillId="0" borderId="0" xfId="0" applyNumberFormat="1">
      <alignment vertical="center"/>
    </xf>
    <xf numFmtId="176" fontId="5" fillId="0" borderId="2" xfId="0" applyNumberFormat="1" applyFont="1" applyBorder="1" applyAlignment="1">
      <alignment horizontal="center" vertical="center" wrapText="1"/>
    </xf>
    <xf numFmtId="49" fontId="0" fillId="2" borderId="2" xfId="1" applyNumberFormat="1" applyFont="1" applyFill="1" applyBorder="1" applyAlignment="1">
      <alignment horizontal="left" vertical="center"/>
    </xf>
    <xf numFmtId="0" fontId="1" fillId="0" borderId="0" xfId="0" applyFont="1" applyAlignment="1">
      <alignment horizontal="center" vertical="center"/>
    </xf>
    <xf numFmtId="0" fontId="0" fillId="0" borderId="2" xfId="0" applyBorder="1" applyAlignment="1">
      <alignment horizontal="center" vertical="center"/>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left" vertical="center"/>
    </xf>
    <xf numFmtId="0" fontId="0" fillId="0" borderId="2" xfId="0" applyBorder="1" applyAlignment="1">
      <alignment horizontal="center" vertical="center" wrapText="1"/>
    </xf>
    <xf numFmtId="49" fontId="4" fillId="2" borderId="2" xfId="0" applyNumberFormat="1" applyFont="1" applyFill="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49" fontId="0" fillId="2" borderId="2" xfId="0" applyNumberFormat="1" applyFill="1" applyBorder="1" applyAlignment="1">
      <alignment horizontal="center" vertical="center" wrapText="1"/>
    </xf>
    <xf numFmtId="49" fontId="0" fillId="2" borderId="3" xfId="0" applyNumberFormat="1" applyFill="1" applyBorder="1" applyAlignment="1">
      <alignment horizontal="center" vertical="center"/>
    </xf>
    <xf numFmtId="49" fontId="0" fillId="2" borderId="4" xfId="0" applyNumberFormat="1" applyFill="1" applyBorder="1" applyAlignment="1">
      <alignment horizontal="center" vertical="center"/>
    </xf>
    <xf numFmtId="49" fontId="0" fillId="2" borderId="2"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1" fillId="2" borderId="0" xfId="0" applyNumberFormat="1" applyFont="1" applyFill="1" applyAlignment="1">
      <alignment horizontal="center" vertical="center" wrapText="1" shrinkToFit="1"/>
    </xf>
    <xf numFmtId="49" fontId="0" fillId="2" borderId="0" xfId="0" applyNumberFormat="1" applyFill="1" applyAlignment="1">
      <alignment horizontal="left" vertical="center"/>
    </xf>
    <xf numFmtId="0" fontId="0" fillId="0" borderId="0" xfId="0" applyAlignment="1">
      <alignment horizontal="right" vertical="center"/>
    </xf>
    <xf numFmtId="49" fontId="4" fillId="2" borderId="1" xfId="0" applyNumberFormat="1" applyFont="1" applyFill="1" applyBorder="1" applyAlignment="1">
      <alignment horizontal="center" vertical="center"/>
    </xf>
    <xf numFmtId="49" fontId="0" fillId="0" borderId="1" xfId="0" applyNumberFormat="1" applyBorder="1" applyAlignment="1">
      <alignment horizontal="left" vertical="top" wrapText="1" shrinkToFit="1"/>
    </xf>
    <xf numFmtId="4" fontId="0" fillId="0" borderId="1" xfId="0" applyNumberFormat="1" applyBorder="1" applyAlignment="1">
      <alignment horizontal="right" vertical="top"/>
    </xf>
    <xf numFmtId="49" fontId="0" fillId="0" borderId="1" xfId="0" applyNumberFormat="1" applyBorder="1" applyAlignment="1">
      <alignment horizontal="center" vertical="center"/>
    </xf>
  </cellXfs>
  <cellStyles count="2">
    <cellStyle name="常规" xfId="0" builtinId="0"/>
    <cellStyle name="常规 2" xfId="1" xr:uid="{00000000-0005-0000-0000-000031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workbookViewId="0">
      <selection activeCell="D15" sqref="D15"/>
    </sheetView>
  </sheetViews>
  <sheetFormatPr defaultColWidth="9" defaultRowHeight="24.9" customHeight="1" x14ac:dyDescent="0.25"/>
  <cols>
    <col min="1" max="1" width="28.109375" customWidth="1"/>
    <col min="2" max="2" width="19.33203125" customWidth="1"/>
    <col min="3" max="3" width="32.77734375" customWidth="1"/>
    <col min="4" max="4" width="13.88671875" customWidth="1"/>
    <col min="5" max="5" width="15.109375" customWidth="1"/>
    <col min="6" max="6" width="17.77734375" customWidth="1"/>
  </cols>
  <sheetData>
    <row r="1" spans="1:6" ht="24.75" customHeight="1" x14ac:dyDescent="0.25">
      <c r="A1" t="s">
        <v>0</v>
      </c>
    </row>
    <row r="2" spans="1:6" ht="39" customHeight="1" x14ac:dyDescent="0.25">
      <c r="A2" s="50" t="s">
        <v>1</v>
      </c>
      <c r="B2" s="50"/>
      <c r="C2" s="50"/>
      <c r="D2" s="50"/>
      <c r="E2" s="50"/>
      <c r="F2" s="50"/>
    </row>
    <row r="3" spans="1:6" ht="26.25" customHeight="1" x14ac:dyDescent="0.25">
      <c r="A3" t="s">
        <v>2</v>
      </c>
      <c r="B3" s="18"/>
      <c r="C3" s="18"/>
      <c r="D3" s="18"/>
      <c r="E3" s="18"/>
      <c r="F3" s="10" t="s">
        <v>3</v>
      </c>
    </row>
    <row r="4" spans="1:6" ht="24.9" customHeight="1" x14ac:dyDescent="0.25">
      <c r="A4" s="51" t="s">
        <v>4</v>
      </c>
      <c r="B4" s="51"/>
      <c r="C4" s="51" t="s">
        <v>5</v>
      </c>
      <c r="D4" s="51"/>
      <c r="E4" s="51"/>
      <c r="F4" s="51"/>
    </row>
    <row r="5" spans="1:6" ht="24.9" customHeight="1" x14ac:dyDescent="0.25">
      <c r="A5" s="19" t="s">
        <v>6</v>
      </c>
      <c r="B5" s="19" t="s">
        <v>7</v>
      </c>
      <c r="C5" s="19" t="s">
        <v>6</v>
      </c>
      <c r="D5" s="19" t="s">
        <v>8</v>
      </c>
      <c r="E5" s="19" t="s">
        <v>9</v>
      </c>
      <c r="F5" s="19" t="s">
        <v>10</v>
      </c>
    </row>
    <row r="6" spans="1:6" ht="24.9" customHeight="1" x14ac:dyDescent="0.25">
      <c r="A6" s="23" t="s">
        <v>11</v>
      </c>
      <c r="B6" s="48">
        <v>172290601</v>
      </c>
      <c r="C6" s="28" t="s">
        <v>12</v>
      </c>
      <c r="D6" s="23">
        <f>E6+F6</f>
        <v>168000</v>
      </c>
      <c r="E6" s="23">
        <v>168000</v>
      </c>
      <c r="F6" s="23"/>
    </row>
    <row r="7" spans="1:6" ht="24.9" customHeight="1" x14ac:dyDescent="0.25">
      <c r="A7" s="23" t="s">
        <v>13</v>
      </c>
      <c r="B7" s="48"/>
      <c r="C7" s="28" t="s">
        <v>14</v>
      </c>
      <c r="D7" s="23">
        <f t="shared" ref="D7:D32" si="0">E7+F7</f>
        <v>0</v>
      </c>
      <c r="E7" s="23"/>
      <c r="F7" s="23"/>
    </row>
    <row r="8" spans="1:6" ht="24.9" customHeight="1" x14ac:dyDescent="0.25">
      <c r="A8" s="23"/>
      <c r="B8" s="23"/>
      <c r="C8" s="28" t="s">
        <v>15</v>
      </c>
      <c r="D8" s="23">
        <f t="shared" si="0"/>
        <v>0</v>
      </c>
      <c r="E8" s="23"/>
      <c r="F8" s="23"/>
    </row>
    <row r="9" spans="1:6" ht="24.9" customHeight="1" x14ac:dyDescent="0.25">
      <c r="A9" s="23"/>
      <c r="B9" s="23"/>
      <c r="C9" s="28" t="s">
        <v>16</v>
      </c>
      <c r="D9" s="23">
        <f t="shared" si="0"/>
        <v>0</v>
      </c>
      <c r="E9" s="23"/>
      <c r="F9" s="23"/>
    </row>
    <row r="10" spans="1:6" ht="24.9" customHeight="1" x14ac:dyDescent="0.25">
      <c r="A10" s="23"/>
      <c r="B10" s="23"/>
      <c r="C10" s="28" t="s">
        <v>17</v>
      </c>
      <c r="D10" s="23">
        <f t="shared" si="0"/>
        <v>1320000</v>
      </c>
      <c r="E10" s="23">
        <v>1320000</v>
      </c>
      <c r="F10" s="23"/>
    </row>
    <row r="11" spans="1:6" ht="24.9" customHeight="1" x14ac:dyDescent="0.25">
      <c r="A11" s="23"/>
      <c r="B11" s="23"/>
      <c r="C11" s="28" t="s">
        <v>18</v>
      </c>
      <c r="D11" s="23">
        <f t="shared" si="0"/>
        <v>0</v>
      </c>
      <c r="E11" s="23"/>
      <c r="F11" s="23"/>
    </row>
    <row r="12" spans="1:6" ht="24.9" customHeight="1" x14ac:dyDescent="0.25">
      <c r="A12" s="23"/>
      <c r="B12" s="23"/>
      <c r="C12" s="28" t="s">
        <v>19</v>
      </c>
      <c r="D12" s="23">
        <f t="shared" si="0"/>
        <v>0</v>
      </c>
      <c r="E12" s="23"/>
      <c r="F12" s="23"/>
    </row>
    <row r="13" spans="1:6" ht="24.9" customHeight="1" x14ac:dyDescent="0.25">
      <c r="A13" s="23"/>
      <c r="B13" s="23"/>
      <c r="C13" s="28" t="s">
        <v>20</v>
      </c>
      <c r="D13" s="23">
        <f t="shared" si="0"/>
        <v>130364488.09999999</v>
      </c>
      <c r="E13" s="23">
        <v>130364488.09999999</v>
      </c>
      <c r="F13" s="23"/>
    </row>
    <row r="14" spans="1:6" ht="24.9" customHeight="1" x14ac:dyDescent="0.25">
      <c r="A14" s="23"/>
      <c r="B14" s="23"/>
      <c r="C14" s="28" t="s">
        <v>21</v>
      </c>
      <c r="D14" s="23">
        <f t="shared" si="0"/>
        <v>0</v>
      </c>
      <c r="E14" s="23"/>
      <c r="F14" s="23"/>
    </row>
    <row r="15" spans="1:6" ht="31.05" customHeight="1" x14ac:dyDescent="0.25">
      <c r="A15" s="23"/>
      <c r="B15" s="23"/>
      <c r="C15" s="29" t="s">
        <v>22</v>
      </c>
      <c r="D15" s="23">
        <f t="shared" si="0"/>
        <v>30841750.800000001</v>
      </c>
      <c r="E15" s="23">
        <v>30841750.800000001</v>
      </c>
      <c r="F15" s="23"/>
    </row>
    <row r="16" spans="1:6" ht="24.9" customHeight="1" x14ac:dyDescent="0.25">
      <c r="A16" s="23"/>
      <c r="B16" s="23"/>
      <c r="C16" s="28" t="s">
        <v>23</v>
      </c>
      <c r="D16" s="23">
        <f t="shared" si="0"/>
        <v>0</v>
      </c>
      <c r="E16" s="23"/>
      <c r="F16" s="23"/>
    </row>
    <row r="17" spans="1:6" ht="24.9" customHeight="1" x14ac:dyDescent="0.25">
      <c r="A17" s="23"/>
      <c r="B17" s="23"/>
      <c r="C17" s="28" t="s">
        <v>24</v>
      </c>
      <c r="D17" s="23">
        <f t="shared" si="0"/>
        <v>0</v>
      </c>
      <c r="E17" s="23"/>
      <c r="F17" s="23"/>
    </row>
    <row r="18" spans="1:6" ht="24.9" customHeight="1" x14ac:dyDescent="0.25">
      <c r="A18" s="23"/>
      <c r="B18" s="23"/>
      <c r="C18" s="28" t="s">
        <v>25</v>
      </c>
      <c r="D18" s="23">
        <f t="shared" si="0"/>
        <v>8580000</v>
      </c>
      <c r="E18" s="23">
        <v>8580000</v>
      </c>
      <c r="F18" s="23"/>
    </row>
    <row r="19" spans="1:6" ht="24.9" customHeight="1" x14ac:dyDescent="0.25">
      <c r="A19" s="23"/>
      <c r="B19" s="23"/>
      <c r="C19" s="28" t="s">
        <v>26</v>
      </c>
      <c r="D19" s="23">
        <f t="shared" si="0"/>
        <v>0</v>
      </c>
      <c r="E19" s="23"/>
      <c r="F19" s="23"/>
    </row>
    <row r="20" spans="1:6" ht="24.9" customHeight="1" x14ac:dyDescent="0.25">
      <c r="A20" s="23"/>
      <c r="B20" s="23"/>
      <c r="C20" s="28" t="s">
        <v>27</v>
      </c>
      <c r="D20" s="23">
        <f t="shared" si="0"/>
        <v>0</v>
      </c>
      <c r="E20" s="23"/>
      <c r="F20" s="23"/>
    </row>
    <row r="21" spans="1:6" ht="24.9" customHeight="1" x14ac:dyDescent="0.25">
      <c r="A21" s="23"/>
      <c r="B21" s="23"/>
      <c r="C21" s="28" t="s">
        <v>28</v>
      </c>
      <c r="D21" s="23">
        <f t="shared" si="0"/>
        <v>0</v>
      </c>
      <c r="E21" s="23"/>
      <c r="F21" s="23"/>
    </row>
    <row r="22" spans="1:6" ht="24.9" customHeight="1" x14ac:dyDescent="0.25">
      <c r="A22" s="23"/>
      <c r="B22" s="23"/>
      <c r="C22" s="28" t="s">
        <v>29</v>
      </c>
      <c r="D22" s="23">
        <f t="shared" si="0"/>
        <v>0</v>
      </c>
      <c r="E22" s="23"/>
      <c r="F22" s="23"/>
    </row>
    <row r="23" spans="1:6" ht="24.9" customHeight="1" x14ac:dyDescent="0.25">
      <c r="A23" s="23"/>
      <c r="B23" s="23"/>
      <c r="C23" s="28" t="s">
        <v>30</v>
      </c>
      <c r="D23" s="23">
        <f t="shared" si="0"/>
        <v>0</v>
      </c>
      <c r="E23" s="23"/>
      <c r="F23" s="23"/>
    </row>
    <row r="24" spans="1:6" ht="24.9" customHeight="1" x14ac:dyDescent="0.25">
      <c r="A24" s="23"/>
      <c r="B24" s="23"/>
      <c r="C24" s="28" t="s">
        <v>31</v>
      </c>
      <c r="D24" s="23">
        <f t="shared" si="0"/>
        <v>0</v>
      </c>
      <c r="E24" s="23"/>
      <c r="F24" s="23"/>
    </row>
    <row r="25" spans="1:6" ht="24.9" customHeight="1" x14ac:dyDescent="0.25">
      <c r="A25" s="23"/>
      <c r="B25" s="23"/>
      <c r="C25" s="28" t="s">
        <v>32</v>
      </c>
      <c r="D25" s="23">
        <f t="shared" si="0"/>
        <v>1016362.1</v>
      </c>
      <c r="E25" s="23">
        <v>1016362.1</v>
      </c>
      <c r="F25" s="23"/>
    </row>
    <row r="26" spans="1:6" ht="24.9" customHeight="1" x14ac:dyDescent="0.25">
      <c r="A26" s="23"/>
      <c r="B26" s="23"/>
      <c r="C26" s="28" t="s">
        <v>33</v>
      </c>
      <c r="D26" s="23">
        <f t="shared" si="0"/>
        <v>0</v>
      </c>
      <c r="E26" s="23"/>
      <c r="F26" s="23"/>
    </row>
    <row r="27" spans="1:6" ht="24.9" customHeight="1" x14ac:dyDescent="0.25">
      <c r="A27" s="23"/>
      <c r="B27" s="23"/>
      <c r="C27" s="28" t="s">
        <v>34</v>
      </c>
      <c r="D27" s="23">
        <f t="shared" si="0"/>
        <v>0</v>
      </c>
      <c r="E27" s="23"/>
      <c r="F27" s="23"/>
    </row>
    <row r="28" spans="1:6" ht="24.9" customHeight="1" x14ac:dyDescent="0.25">
      <c r="A28" s="23"/>
      <c r="B28" s="23"/>
      <c r="C28" s="28" t="s">
        <v>35</v>
      </c>
      <c r="D28" s="23">
        <f t="shared" si="0"/>
        <v>0</v>
      </c>
      <c r="E28" s="23"/>
      <c r="F28" s="23"/>
    </row>
    <row r="29" spans="1:6" ht="24.9" customHeight="1" x14ac:dyDescent="0.25">
      <c r="A29" s="23"/>
      <c r="B29" s="23"/>
      <c r="C29" s="28" t="s">
        <v>36</v>
      </c>
      <c r="D29" s="23">
        <f t="shared" si="0"/>
        <v>0</v>
      </c>
      <c r="E29" s="23"/>
      <c r="F29" s="23"/>
    </row>
    <row r="30" spans="1:6" ht="24.9" customHeight="1" x14ac:dyDescent="0.25">
      <c r="A30" s="23"/>
      <c r="B30" s="23"/>
      <c r="C30" s="28" t="s">
        <v>37</v>
      </c>
      <c r="D30" s="23">
        <f t="shared" si="0"/>
        <v>0</v>
      </c>
      <c r="E30" s="23"/>
      <c r="F30" s="23"/>
    </row>
    <row r="31" spans="1:6" ht="24.9" customHeight="1" x14ac:dyDescent="0.25">
      <c r="A31" s="23"/>
      <c r="B31" s="23"/>
      <c r="C31" s="28" t="s">
        <v>38</v>
      </c>
      <c r="D31" s="23">
        <f t="shared" si="0"/>
        <v>0</v>
      </c>
      <c r="E31" s="23"/>
      <c r="F31" s="23"/>
    </row>
    <row r="32" spans="1:6" ht="24.9" customHeight="1" x14ac:dyDescent="0.25">
      <c r="A32" s="23"/>
      <c r="B32" s="23"/>
      <c r="C32" s="28" t="s">
        <v>39</v>
      </c>
      <c r="D32" s="23">
        <f t="shared" si="0"/>
        <v>0</v>
      </c>
      <c r="E32" s="23"/>
      <c r="F32" s="23"/>
    </row>
    <row r="33" spans="1:6" ht="24.9" customHeight="1" x14ac:dyDescent="0.25">
      <c r="A33" s="23" t="s">
        <v>40</v>
      </c>
      <c r="B33" s="23">
        <f>B6+B7</f>
        <v>172290601</v>
      </c>
      <c r="C33" s="49" t="s">
        <v>41</v>
      </c>
      <c r="D33" s="23">
        <f>SUM(D6:D32)</f>
        <v>172290601</v>
      </c>
      <c r="E33" s="23">
        <f>SUM(E6:E32)</f>
        <v>172290601</v>
      </c>
      <c r="F33" s="23">
        <f t="shared" ref="F33" si="1">SUM(F6:F32)</f>
        <v>0</v>
      </c>
    </row>
    <row r="34" spans="1:6" s="38" customFormat="1" ht="33" customHeight="1" x14ac:dyDescent="0.25">
      <c r="A34" s="52"/>
      <c r="B34" s="52"/>
      <c r="C34" s="52"/>
      <c r="D34" s="52"/>
      <c r="E34" s="52"/>
      <c r="F34" s="52"/>
    </row>
    <row r="35" spans="1:6" s="38" customFormat="1" ht="33.75" customHeight="1" x14ac:dyDescent="0.25">
      <c r="A35" s="53"/>
      <c r="B35" s="53"/>
      <c r="C35" s="53"/>
      <c r="D35" s="53"/>
      <c r="E35" s="53"/>
      <c r="F35" s="53"/>
    </row>
    <row r="36" spans="1:6" s="38" customFormat="1" ht="33.75" customHeight="1" x14ac:dyDescent="0.25">
      <c r="A36" s="53"/>
      <c r="B36" s="53"/>
      <c r="C36" s="53"/>
      <c r="D36" s="53"/>
      <c r="E36" s="53"/>
      <c r="F36" s="53"/>
    </row>
    <row r="37" spans="1:6" s="38" customFormat="1" ht="33.75" customHeight="1" x14ac:dyDescent="0.25">
      <c r="A37" s="53"/>
      <c r="B37" s="53"/>
      <c r="C37" s="53"/>
      <c r="D37" s="53"/>
      <c r="E37" s="53"/>
      <c r="F37" s="53"/>
    </row>
    <row r="38" spans="1:6" ht="26.25" customHeight="1" x14ac:dyDescent="0.25">
      <c r="A38" s="54"/>
      <c r="B38" s="54"/>
      <c r="C38" s="54"/>
      <c r="D38" s="54"/>
      <c r="E38" s="54"/>
      <c r="F38" s="54"/>
    </row>
  </sheetData>
  <mergeCells count="8">
    <mergeCell ref="A36:F36"/>
    <mergeCell ref="A37:F37"/>
    <mergeCell ref="A38:F38"/>
    <mergeCell ref="A2:F2"/>
    <mergeCell ref="A4:B4"/>
    <mergeCell ref="C4:F4"/>
    <mergeCell ref="A34:F34"/>
    <mergeCell ref="A35:F35"/>
  </mergeCells>
  <phoneticPr fontId="8" type="noConversion"/>
  <printOptions horizontalCentered="1"/>
  <pageMargins left="3.8888888888888903E-2" right="3.8888888888888903E-2" top="0.74791666666666701" bottom="0.74791666666666701" header="0.31388888888888899" footer="0.31388888888888899"/>
  <pageSetup paperSize="9" scale="70"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2"/>
  <sheetViews>
    <sheetView workbookViewId="0">
      <selection activeCell="E25" sqref="E25"/>
    </sheetView>
  </sheetViews>
  <sheetFormatPr defaultColWidth="15.6640625" defaultRowHeight="24.9" customHeight="1" x14ac:dyDescent="0.25"/>
  <cols>
    <col min="1" max="1" width="17" style="33" customWidth="1"/>
    <col min="2" max="2" width="33" customWidth="1"/>
  </cols>
  <sheetData>
    <row r="1" spans="1:6" ht="24.9" customHeight="1" x14ac:dyDescent="0.25">
      <c r="A1" t="s">
        <v>42</v>
      </c>
    </row>
    <row r="2" spans="1:6" ht="24.9" customHeight="1" x14ac:dyDescent="0.25">
      <c r="A2" s="50" t="s">
        <v>43</v>
      </c>
      <c r="B2" s="50"/>
      <c r="C2" s="50"/>
      <c r="D2" s="50"/>
      <c r="E2" s="50"/>
    </row>
    <row r="3" spans="1:6" ht="24.9" customHeight="1" x14ac:dyDescent="0.25">
      <c r="A3" t="s">
        <v>2</v>
      </c>
      <c r="B3" s="18"/>
      <c r="C3" s="18"/>
      <c r="D3" s="18"/>
      <c r="E3" s="10" t="s">
        <v>3</v>
      </c>
    </row>
    <row r="4" spans="1:6" ht="24.9" customHeight="1" x14ac:dyDescent="0.25">
      <c r="A4" s="51" t="s">
        <v>44</v>
      </c>
      <c r="B4" s="51"/>
      <c r="C4" s="51" t="s">
        <v>45</v>
      </c>
      <c r="D4" s="51"/>
      <c r="E4" s="51"/>
    </row>
    <row r="5" spans="1:6" s="32" customFormat="1" ht="24.9" customHeight="1" x14ac:dyDescent="0.25">
      <c r="A5" s="19" t="s">
        <v>46</v>
      </c>
      <c r="B5" s="19" t="s">
        <v>47</v>
      </c>
      <c r="C5" s="19" t="s">
        <v>48</v>
      </c>
      <c r="D5" s="19" t="s">
        <v>49</v>
      </c>
      <c r="E5" s="19" t="s">
        <v>50</v>
      </c>
    </row>
    <row r="6" spans="1:6" ht="24.9" customHeight="1" x14ac:dyDescent="0.25">
      <c r="A6" s="22">
        <v>2010504</v>
      </c>
      <c r="B6" s="23" t="s">
        <v>51</v>
      </c>
      <c r="C6" s="23">
        <f t="shared" ref="C6:C20" si="0">SUM(D6:E6)</f>
        <v>168000</v>
      </c>
      <c r="D6" s="23"/>
      <c r="E6" s="23">
        <v>168000</v>
      </c>
    </row>
    <row r="7" spans="1:6" ht="24.9" customHeight="1" x14ac:dyDescent="0.25">
      <c r="A7" s="22">
        <v>2050803</v>
      </c>
      <c r="B7" s="23" t="s">
        <v>52</v>
      </c>
      <c r="C7" s="23">
        <f t="shared" si="0"/>
        <v>1320000</v>
      </c>
      <c r="D7" s="23"/>
      <c r="E7" s="23">
        <v>1320000</v>
      </c>
    </row>
    <row r="8" spans="1:6" ht="24.9" customHeight="1" x14ac:dyDescent="0.25">
      <c r="A8" s="22">
        <v>2080101</v>
      </c>
      <c r="B8" s="23" t="s">
        <v>53</v>
      </c>
      <c r="C8" s="23">
        <f t="shared" si="0"/>
        <v>12143574.800000001</v>
      </c>
      <c r="D8" s="23">
        <v>10121104.800000001</v>
      </c>
      <c r="E8" s="23">
        <v>2022470</v>
      </c>
      <c r="F8" s="47"/>
    </row>
    <row r="9" spans="1:6" ht="24.9" customHeight="1" x14ac:dyDescent="0.25">
      <c r="A9" s="22">
        <v>2080102</v>
      </c>
      <c r="B9" s="23" t="s">
        <v>54</v>
      </c>
      <c r="C9" s="23">
        <f t="shared" si="0"/>
        <v>1841500</v>
      </c>
      <c r="D9" s="23"/>
      <c r="E9" s="23">
        <v>1841500</v>
      </c>
      <c r="F9" s="47"/>
    </row>
    <row r="10" spans="1:6" ht="24.9" customHeight="1" x14ac:dyDescent="0.25">
      <c r="A10" s="22">
        <v>2080105</v>
      </c>
      <c r="B10" s="23" t="s">
        <v>55</v>
      </c>
      <c r="C10" s="23">
        <f t="shared" si="0"/>
        <v>555000</v>
      </c>
      <c r="D10" s="23"/>
      <c r="E10" s="23">
        <v>555000</v>
      </c>
      <c r="F10" s="47"/>
    </row>
    <row r="11" spans="1:6" ht="24.9" customHeight="1" x14ac:dyDescent="0.25">
      <c r="A11" s="22">
        <v>2080106</v>
      </c>
      <c r="B11" s="23" t="s">
        <v>56</v>
      </c>
      <c r="C11" s="23">
        <f t="shared" si="0"/>
        <v>10420731.300000001</v>
      </c>
      <c r="D11" s="23">
        <v>318431.3</v>
      </c>
      <c r="E11" s="23">
        <v>10102300</v>
      </c>
      <c r="F11" s="47"/>
    </row>
    <row r="12" spans="1:6" ht="24.9" customHeight="1" x14ac:dyDescent="0.25">
      <c r="A12" s="22">
        <v>2080107</v>
      </c>
      <c r="B12" s="23" t="s">
        <v>57</v>
      </c>
      <c r="C12" s="23">
        <f t="shared" si="0"/>
        <v>1100000</v>
      </c>
      <c r="D12" s="23"/>
      <c r="E12" s="23">
        <v>1100000</v>
      </c>
      <c r="F12" s="47"/>
    </row>
    <row r="13" spans="1:6" ht="24.9" customHeight="1" x14ac:dyDescent="0.25">
      <c r="A13" s="22">
        <v>2080108</v>
      </c>
      <c r="B13" s="23" t="s">
        <v>58</v>
      </c>
      <c r="C13" s="23">
        <f t="shared" si="0"/>
        <v>50000</v>
      </c>
      <c r="D13" s="23"/>
      <c r="E13" s="23">
        <v>50000</v>
      </c>
      <c r="F13" s="47"/>
    </row>
    <row r="14" spans="1:6" ht="24.9" customHeight="1" x14ac:dyDescent="0.25">
      <c r="A14" s="22">
        <v>2080109</v>
      </c>
      <c r="B14" s="23" t="s">
        <v>59</v>
      </c>
      <c r="C14" s="23">
        <f t="shared" si="0"/>
        <v>24070378</v>
      </c>
      <c r="D14" s="23"/>
      <c r="E14" s="23">
        <v>24070378</v>
      </c>
      <c r="F14" s="47"/>
    </row>
    <row r="15" spans="1:6" ht="24.9" customHeight="1" x14ac:dyDescent="0.25">
      <c r="A15" s="22">
        <v>2080112</v>
      </c>
      <c r="B15" s="23" t="s">
        <v>60</v>
      </c>
      <c r="C15" s="23">
        <f t="shared" si="0"/>
        <v>100000</v>
      </c>
      <c r="D15" s="23"/>
      <c r="E15" s="23">
        <v>100000</v>
      </c>
      <c r="F15" s="47"/>
    </row>
    <row r="16" spans="1:6" ht="24.9" customHeight="1" x14ac:dyDescent="0.25">
      <c r="A16" s="22">
        <v>2080199</v>
      </c>
      <c r="B16" s="23" t="s">
        <v>61</v>
      </c>
      <c r="C16" s="23">
        <f t="shared" si="0"/>
        <v>2016800</v>
      </c>
      <c r="D16" s="23"/>
      <c r="E16" s="23">
        <v>2016800</v>
      </c>
      <c r="F16" s="47"/>
    </row>
    <row r="17" spans="1:7" ht="24.9" customHeight="1" x14ac:dyDescent="0.25">
      <c r="A17" s="22">
        <v>2080501</v>
      </c>
      <c r="B17" s="23" t="s">
        <v>62</v>
      </c>
      <c r="C17" s="23">
        <f t="shared" si="0"/>
        <v>90414</v>
      </c>
      <c r="D17" s="23">
        <v>90414</v>
      </c>
      <c r="E17" s="23"/>
      <c r="F17" s="47"/>
    </row>
    <row r="18" spans="1:7" ht="24.9" customHeight="1" x14ac:dyDescent="0.25">
      <c r="A18" s="22">
        <v>2080502</v>
      </c>
      <c r="B18" s="23" t="s">
        <v>63</v>
      </c>
      <c r="C18" s="23">
        <f t="shared" si="0"/>
        <v>16895430</v>
      </c>
      <c r="D18" s="23"/>
      <c r="E18" s="23">
        <v>16895430</v>
      </c>
      <c r="F18" s="47"/>
    </row>
    <row r="19" spans="1:7" ht="24.9" customHeight="1" x14ac:dyDescent="0.25">
      <c r="A19" s="22">
        <v>2080505</v>
      </c>
      <c r="B19" s="23" t="s">
        <v>64</v>
      </c>
      <c r="C19" s="23">
        <f t="shared" si="0"/>
        <v>1530480</v>
      </c>
      <c r="D19" s="23">
        <v>1530480</v>
      </c>
      <c r="E19" s="23"/>
      <c r="F19" s="47"/>
    </row>
    <row r="20" spans="1:7" ht="24.9" customHeight="1" x14ac:dyDescent="0.25">
      <c r="A20" s="22">
        <v>2080801</v>
      </c>
      <c r="B20" s="23" t="s">
        <v>65</v>
      </c>
      <c r="C20" s="23">
        <f t="shared" si="0"/>
        <v>24772000</v>
      </c>
      <c r="D20" s="23"/>
      <c r="E20" s="23">
        <v>24772000</v>
      </c>
      <c r="F20" s="47"/>
    </row>
    <row r="21" spans="1:7" ht="24.9" customHeight="1" x14ac:dyDescent="0.25">
      <c r="A21" s="22">
        <v>2082601</v>
      </c>
      <c r="B21" s="23" t="s">
        <v>66</v>
      </c>
      <c r="C21" s="23">
        <f t="shared" ref="C21:C32" si="1">SUM(D21:E21)</f>
        <v>3130560</v>
      </c>
      <c r="D21" s="23"/>
      <c r="E21" s="23">
        <v>3130560</v>
      </c>
      <c r="F21" s="47"/>
    </row>
    <row r="22" spans="1:7" ht="24.9" customHeight="1" x14ac:dyDescent="0.25">
      <c r="A22" s="22">
        <v>2082602</v>
      </c>
      <c r="B22" s="23" t="s">
        <v>67</v>
      </c>
      <c r="C22" s="23">
        <f t="shared" si="1"/>
        <v>29347620</v>
      </c>
      <c r="D22" s="23"/>
      <c r="E22" s="23">
        <v>29347620</v>
      </c>
      <c r="F22" s="47"/>
    </row>
    <row r="23" spans="1:7" ht="24.9" customHeight="1" x14ac:dyDescent="0.25">
      <c r="A23" s="22">
        <v>2089901</v>
      </c>
      <c r="B23" s="23" t="s">
        <v>68</v>
      </c>
      <c r="C23" s="23">
        <f t="shared" si="1"/>
        <v>2300000</v>
      </c>
      <c r="D23" s="23"/>
      <c r="E23" s="23">
        <v>2300000</v>
      </c>
      <c r="F23" s="47"/>
      <c r="G23" s="47"/>
    </row>
    <row r="24" spans="1:7" ht="24.9" customHeight="1" x14ac:dyDescent="0.25">
      <c r="A24" s="22">
        <v>2101101</v>
      </c>
      <c r="B24" s="23" t="s">
        <v>69</v>
      </c>
      <c r="C24" s="23">
        <f t="shared" si="1"/>
        <v>22425232.399999999</v>
      </c>
      <c r="D24" s="23">
        <v>357432.4</v>
      </c>
      <c r="E24" s="23">
        <v>22067800</v>
      </c>
      <c r="F24" s="47"/>
      <c r="G24" s="47"/>
    </row>
    <row r="25" spans="1:7" ht="24.9" customHeight="1" x14ac:dyDescent="0.25">
      <c r="A25" s="22">
        <v>2101102</v>
      </c>
      <c r="B25" s="23" t="s">
        <v>70</v>
      </c>
      <c r="C25" s="23">
        <f t="shared" si="1"/>
        <v>12085</v>
      </c>
      <c r="D25" s="23">
        <v>12085</v>
      </c>
      <c r="E25" s="23"/>
      <c r="F25" s="47"/>
      <c r="G25" s="47"/>
    </row>
    <row r="26" spans="1:7" ht="24.9" customHeight="1" x14ac:dyDescent="0.25">
      <c r="A26" s="22">
        <v>2101103</v>
      </c>
      <c r="B26" s="23" t="s">
        <v>71</v>
      </c>
      <c r="C26" s="23">
        <f t="shared" si="1"/>
        <v>846968.4</v>
      </c>
      <c r="D26" s="23">
        <v>846968.4</v>
      </c>
      <c r="E26" s="23"/>
      <c r="F26" s="47"/>
      <c r="G26" s="47"/>
    </row>
    <row r="27" spans="1:7" ht="24.9" customHeight="1" x14ac:dyDescent="0.25">
      <c r="A27" s="22">
        <v>2101204</v>
      </c>
      <c r="B27" s="23" t="s">
        <v>72</v>
      </c>
      <c r="C27" s="23">
        <f t="shared" si="1"/>
        <v>7557465</v>
      </c>
      <c r="D27" s="23"/>
      <c r="E27" s="23">
        <v>7557465</v>
      </c>
      <c r="F27" s="47"/>
      <c r="G27" s="47"/>
    </row>
    <row r="28" spans="1:7" ht="24.9" customHeight="1" x14ac:dyDescent="0.25">
      <c r="A28" s="22">
        <v>2130705</v>
      </c>
      <c r="B28" s="23" t="s">
        <v>73</v>
      </c>
      <c r="C28" s="23">
        <f t="shared" si="1"/>
        <v>8580000</v>
      </c>
      <c r="D28" s="23"/>
      <c r="E28" s="23">
        <v>8580000</v>
      </c>
      <c r="F28" s="47"/>
      <c r="G28" s="47"/>
    </row>
    <row r="29" spans="1:7" ht="24.9" customHeight="1" x14ac:dyDescent="0.25">
      <c r="A29" s="22">
        <v>2210201</v>
      </c>
      <c r="B29" s="23" t="s">
        <v>74</v>
      </c>
      <c r="C29" s="23">
        <f t="shared" si="1"/>
        <v>1016362.1</v>
      </c>
      <c r="D29" s="23">
        <v>1016362.1</v>
      </c>
      <c r="E29" s="23"/>
      <c r="F29" s="47"/>
      <c r="G29" s="47"/>
    </row>
    <row r="30" spans="1:7" ht="24.9" customHeight="1" x14ac:dyDescent="0.25">
      <c r="A30" s="22"/>
      <c r="B30" s="23"/>
      <c r="C30" s="23">
        <f t="shared" si="1"/>
        <v>0</v>
      </c>
      <c r="D30" s="23"/>
      <c r="E30" s="23"/>
      <c r="F30" s="47"/>
      <c r="G30" s="47"/>
    </row>
    <row r="31" spans="1:7" ht="24.9" customHeight="1" x14ac:dyDescent="0.25">
      <c r="A31" s="22"/>
      <c r="B31" s="23"/>
      <c r="C31" s="23">
        <f t="shared" si="1"/>
        <v>0</v>
      </c>
      <c r="D31" s="23"/>
      <c r="E31" s="23"/>
      <c r="F31" s="47"/>
      <c r="G31" s="47"/>
    </row>
    <row r="32" spans="1:7" ht="24.9" customHeight="1" x14ac:dyDescent="0.25">
      <c r="A32" s="51" t="s">
        <v>8</v>
      </c>
      <c r="B32" s="51"/>
      <c r="C32" s="23">
        <f t="shared" si="1"/>
        <v>172290601</v>
      </c>
      <c r="D32" s="23">
        <f>SUM(D6:D31)</f>
        <v>14293278.000000002</v>
      </c>
      <c r="E32" s="23">
        <f>SUM(E6:E31)</f>
        <v>157997323</v>
      </c>
      <c r="F32" s="47"/>
      <c r="G32" s="47"/>
    </row>
  </sheetData>
  <mergeCells count="4">
    <mergeCell ref="A2:E2"/>
    <mergeCell ref="A4:B4"/>
    <mergeCell ref="C4:E4"/>
    <mergeCell ref="A32:B32"/>
  </mergeCells>
  <phoneticPr fontId="8" type="noConversion"/>
  <printOptions horizontalCentered="1"/>
  <pageMargins left="0.70763888888888904" right="0.70763888888888904" top="0.74791666666666701" bottom="0.74791666666666701" header="0.31388888888888899" footer="0.31388888888888899"/>
  <pageSetup paperSize="9" scale="91"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4"/>
  <sheetViews>
    <sheetView topLeftCell="A5" workbookViewId="0">
      <selection activeCell="D13" sqref="D13"/>
    </sheetView>
  </sheetViews>
  <sheetFormatPr defaultColWidth="15.6640625" defaultRowHeight="24.9" customHeight="1" x14ac:dyDescent="0.25"/>
  <cols>
    <col min="1" max="1" width="18.21875" style="33" customWidth="1"/>
    <col min="2" max="2" width="34.33203125" customWidth="1"/>
  </cols>
  <sheetData>
    <row r="1" spans="1:5" ht="24.9" customHeight="1" x14ac:dyDescent="0.25">
      <c r="A1" t="s">
        <v>75</v>
      </c>
    </row>
    <row r="2" spans="1:5" ht="24.9" customHeight="1" x14ac:dyDescent="0.25">
      <c r="A2" s="50" t="s">
        <v>76</v>
      </c>
      <c r="B2" s="50"/>
      <c r="C2" s="50"/>
      <c r="D2" s="50"/>
      <c r="E2" s="50"/>
    </row>
    <row r="3" spans="1:5" ht="24.9" customHeight="1" x14ac:dyDescent="0.25">
      <c r="A3" t="s">
        <v>2</v>
      </c>
      <c r="E3" s="10" t="s">
        <v>3</v>
      </c>
    </row>
    <row r="4" spans="1:5" ht="24.9" customHeight="1" x14ac:dyDescent="0.25">
      <c r="A4" s="51" t="s">
        <v>77</v>
      </c>
      <c r="B4" s="51"/>
      <c r="C4" s="51" t="s">
        <v>78</v>
      </c>
      <c r="D4" s="51"/>
      <c r="E4" s="51"/>
    </row>
    <row r="5" spans="1:5" s="32" customFormat="1" ht="24.9" customHeight="1" x14ac:dyDescent="0.25">
      <c r="A5" s="19" t="s">
        <v>46</v>
      </c>
      <c r="B5" s="19" t="s">
        <v>47</v>
      </c>
      <c r="C5" s="19" t="s">
        <v>8</v>
      </c>
      <c r="D5" s="19" t="s">
        <v>79</v>
      </c>
      <c r="E5" s="19" t="s">
        <v>80</v>
      </c>
    </row>
    <row r="6" spans="1:5" s="37" customFormat="1" ht="21" customHeight="1" x14ac:dyDescent="0.25">
      <c r="A6" s="22">
        <v>2080101</v>
      </c>
      <c r="B6" s="39" t="s">
        <v>53</v>
      </c>
      <c r="C6" s="23">
        <v>10121104.800000001</v>
      </c>
      <c r="D6" s="23">
        <f t="shared" ref="D6:D20" si="0">C6-E6</f>
        <v>8284760.8000000007</v>
      </c>
      <c r="E6" s="23">
        <v>1836344</v>
      </c>
    </row>
    <row r="7" spans="1:5" ht="21" customHeight="1" x14ac:dyDescent="0.25">
      <c r="A7" s="22">
        <v>2080106</v>
      </c>
      <c r="B7" s="39" t="s">
        <v>56</v>
      </c>
      <c r="C7" s="23">
        <v>318431.3</v>
      </c>
      <c r="D7" s="23">
        <f t="shared" si="0"/>
        <v>275866.5</v>
      </c>
      <c r="E7" s="23">
        <v>42564.800000000003</v>
      </c>
    </row>
    <row r="8" spans="1:5" ht="21" customHeight="1" x14ac:dyDescent="0.25">
      <c r="A8" s="40">
        <v>2080501</v>
      </c>
      <c r="B8" s="41" t="s">
        <v>62</v>
      </c>
      <c r="C8" s="23">
        <v>90414</v>
      </c>
      <c r="D8" s="23">
        <f t="shared" si="0"/>
        <v>90414</v>
      </c>
      <c r="E8" s="42"/>
    </row>
    <row r="9" spans="1:5" ht="21" customHeight="1" x14ac:dyDescent="0.25">
      <c r="A9" s="40">
        <v>2080505</v>
      </c>
      <c r="B9" s="41" t="s">
        <v>64</v>
      </c>
      <c r="C9" s="23">
        <v>1530480</v>
      </c>
      <c r="D9" s="23">
        <f t="shared" si="0"/>
        <v>1530480</v>
      </c>
      <c r="E9" s="42"/>
    </row>
    <row r="10" spans="1:5" ht="21" customHeight="1" x14ac:dyDescent="0.25">
      <c r="A10" s="43">
        <v>2101101</v>
      </c>
      <c r="B10" s="41" t="s">
        <v>69</v>
      </c>
      <c r="C10" s="44">
        <v>357432.4</v>
      </c>
      <c r="D10" s="23">
        <f t="shared" si="0"/>
        <v>357432.4</v>
      </c>
      <c r="E10" s="42"/>
    </row>
    <row r="11" spans="1:5" ht="21" customHeight="1" x14ac:dyDescent="0.25">
      <c r="A11" s="43">
        <v>2101102</v>
      </c>
      <c r="B11" s="41" t="s">
        <v>70</v>
      </c>
      <c r="C11" s="44">
        <v>12085</v>
      </c>
      <c r="D11" s="23">
        <f t="shared" si="0"/>
        <v>12085</v>
      </c>
      <c r="E11" s="23"/>
    </row>
    <row r="12" spans="1:5" ht="21" customHeight="1" x14ac:dyDescent="0.25">
      <c r="A12" s="22">
        <v>2101103</v>
      </c>
      <c r="B12" s="41" t="s">
        <v>71</v>
      </c>
      <c r="C12" s="45">
        <v>846968.4</v>
      </c>
      <c r="D12" s="23">
        <f t="shared" si="0"/>
        <v>846968.4</v>
      </c>
      <c r="E12" s="24"/>
    </row>
    <row r="13" spans="1:5" ht="21" customHeight="1" x14ac:dyDescent="0.25">
      <c r="A13" s="46">
        <v>2210201</v>
      </c>
      <c r="B13" s="39" t="s">
        <v>74</v>
      </c>
      <c r="C13" s="45">
        <v>1016362.1</v>
      </c>
      <c r="D13" s="23">
        <f t="shared" si="0"/>
        <v>1016362.1</v>
      </c>
      <c r="E13" s="24"/>
    </row>
    <row r="14" spans="1:5" ht="21" customHeight="1" x14ac:dyDescent="0.25">
      <c r="A14" s="46"/>
      <c r="B14" s="39"/>
      <c r="C14" s="45"/>
      <c r="D14" s="23">
        <f t="shared" si="0"/>
        <v>0</v>
      </c>
      <c r="E14" s="24"/>
    </row>
    <row r="15" spans="1:5" ht="21" customHeight="1" x14ac:dyDescent="0.25">
      <c r="A15" s="46"/>
      <c r="B15" s="39"/>
      <c r="C15" s="45"/>
      <c r="D15" s="23">
        <f t="shared" si="0"/>
        <v>0</v>
      </c>
      <c r="E15" s="24"/>
    </row>
    <row r="16" spans="1:5" ht="21" customHeight="1" x14ac:dyDescent="0.25">
      <c r="A16" s="46"/>
      <c r="B16" s="39"/>
      <c r="C16" s="45"/>
      <c r="D16" s="23">
        <f t="shared" si="0"/>
        <v>0</v>
      </c>
      <c r="E16" s="24"/>
    </row>
    <row r="17" spans="1:5" ht="21" customHeight="1" x14ac:dyDescent="0.25">
      <c r="A17" s="46"/>
      <c r="B17" s="39"/>
      <c r="C17" s="45"/>
      <c r="D17" s="23">
        <f t="shared" si="0"/>
        <v>0</v>
      </c>
      <c r="E17" s="24"/>
    </row>
    <row r="18" spans="1:5" ht="21" customHeight="1" x14ac:dyDescent="0.25">
      <c r="A18" s="46"/>
      <c r="B18" s="39"/>
      <c r="C18" s="45"/>
      <c r="D18" s="23">
        <f t="shared" si="0"/>
        <v>0</v>
      </c>
      <c r="E18" s="24"/>
    </row>
    <row r="19" spans="1:5" ht="21" customHeight="1" x14ac:dyDescent="0.25">
      <c r="A19" s="46"/>
      <c r="B19" s="39"/>
      <c r="C19" s="45"/>
      <c r="D19" s="23">
        <f t="shared" si="0"/>
        <v>0</v>
      </c>
      <c r="E19" s="24"/>
    </row>
    <row r="20" spans="1:5" ht="24.9" customHeight="1" x14ac:dyDescent="0.25">
      <c r="A20" s="55" t="s">
        <v>8</v>
      </c>
      <c r="B20" s="56"/>
      <c r="C20" s="24">
        <f>SUM(C6:C19)</f>
        <v>14293278.000000002</v>
      </c>
      <c r="D20" s="23">
        <f t="shared" si="0"/>
        <v>12414369.200000001</v>
      </c>
      <c r="E20" s="24">
        <f>SUM(E6:E19)</f>
        <v>1878908.8</v>
      </c>
    </row>
    <row r="21" spans="1:5" ht="24.9" customHeight="1" x14ac:dyDescent="0.25">
      <c r="A21" s="57" t="s">
        <v>81</v>
      </c>
      <c r="B21" s="57"/>
      <c r="C21" s="57"/>
      <c r="D21" s="57"/>
      <c r="E21" s="57"/>
    </row>
    <row r="22" spans="1:5" s="38" customFormat="1" ht="36" customHeight="1" x14ac:dyDescent="0.25">
      <c r="A22" s="53"/>
      <c r="B22" s="53"/>
      <c r="C22" s="53"/>
      <c r="D22" s="53"/>
      <c r="E22" s="53"/>
    </row>
    <row r="23" spans="1:5" ht="27" customHeight="1" x14ac:dyDescent="0.25">
      <c r="A23" s="53"/>
      <c r="B23" s="53"/>
      <c r="C23" s="53"/>
      <c r="D23" s="53"/>
      <c r="E23" s="53"/>
    </row>
    <row r="24" spans="1:5" ht="30.75" customHeight="1" x14ac:dyDescent="0.25">
      <c r="A24" s="53"/>
      <c r="B24" s="53"/>
      <c r="C24" s="53"/>
      <c r="D24" s="53"/>
      <c r="E24" s="53"/>
    </row>
  </sheetData>
  <mergeCells count="8">
    <mergeCell ref="A22:E22"/>
    <mergeCell ref="A23:E23"/>
    <mergeCell ref="A24:E24"/>
    <mergeCell ref="A2:E2"/>
    <mergeCell ref="A4:B4"/>
    <mergeCell ref="C4:E4"/>
    <mergeCell ref="A20:B20"/>
    <mergeCell ref="A21:E21"/>
  </mergeCells>
  <phoneticPr fontId="8" type="noConversion"/>
  <printOptions horizontalCentered="1"/>
  <pageMargins left="0.70763888888888904" right="0.70763888888888904" top="0.74791666666666701" bottom="0.74791666666666701" header="0.31388888888888899" footer="0.31388888888888899"/>
  <pageSetup paperSize="9" scale="8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
  <sheetViews>
    <sheetView topLeftCell="C1" workbookViewId="0">
      <selection activeCell="N7" sqref="N7"/>
    </sheetView>
  </sheetViews>
  <sheetFormatPr defaultColWidth="15.6640625" defaultRowHeight="24.9" customHeight="1" x14ac:dyDescent="0.25"/>
  <cols>
    <col min="1" max="1" width="9.6640625" customWidth="1"/>
    <col min="2" max="2" width="12.77734375" customWidth="1"/>
    <col min="3" max="3" width="12.6640625" customWidth="1"/>
    <col min="6" max="6" width="12.88671875" customWidth="1"/>
    <col min="7" max="7" width="10.33203125" customWidth="1"/>
    <col min="8" max="8" width="12.44140625" customWidth="1"/>
    <col min="9" max="9" width="12.21875" customWidth="1"/>
    <col min="12" max="12" width="12" customWidth="1"/>
  </cols>
  <sheetData>
    <row r="1" spans="1:12" ht="24.9" customHeight="1" x14ac:dyDescent="0.25">
      <c r="A1" t="s">
        <v>82</v>
      </c>
    </row>
    <row r="2" spans="1:12" ht="34.5" customHeight="1" x14ac:dyDescent="0.25">
      <c r="A2" s="50" t="s">
        <v>83</v>
      </c>
      <c r="B2" s="50"/>
      <c r="C2" s="50"/>
      <c r="D2" s="50"/>
      <c r="E2" s="50"/>
      <c r="F2" s="50"/>
      <c r="G2" s="50"/>
      <c r="H2" s="50"/>
      <c r="I2" s="50"/>
      <c r="J2" s="50"/>
      <c r="K2" s="50"/>
      <c r="L2" s="50"/>
    </row>
    <row r="3" spans="1:12" ht="24.9" customHeight="1" x14ac:dyDescent="0.25">
      <c r="A3" t="s">
        <v>2</v>
      </c>
      <c r="L3" s="10" t="s">
        <v>84</v>
      </c>
    </row>
    <row r="4" spans="1:12" ht="29.25" customHeight="1" x14ac:dyDescent="0.25">
      <c r="A4" s="51" t="s">
        <v>85</v>
      </c>
      <c r="B4" s="51"/>
      <c r="C4" s="51"/>
      <c r="D4" s="51"/>
      <c r="E4" s="51"/>
      <c r="F4" s="51"/>
      <c r="G4" s="51" t="s">
        <v>45</v>
      </c>
      <c r="H4" s="51"/>
      <c r="I4" s="51"/>
      <c r="J4" s="51"/>
      <c r="K4" s="51"/>
      <c r="L4" s="51"/>
    </row>
    <row r="5" spans="1:12" s="34" customFormat="1" ht="24.9" customHeight="1" x14ac:dyDescent="0.25">
      <c r="A5" s="58" t="s">
        <v>8</v>
      </c>
      <c r="B5" s="58" t="s">
        <v>86</v>
      </c>
      <c r="C5" s="58" t="s">
        <v>87</v>
      </c>
      <c r="D5" s="58"/>
      <c r="E5" s="58"/>
      <c r="F5" s="58" t="s">
        <v>88</v>
      </c>
      <c r="G5" s="58" t="s">
        <v>8</v>
      </c>
      <c r="H5" s="58" t="s">
        <v>86</v>
      </c>
      <c r="I5" s="58" t="s">
        <v>87</v>
      </c>
      <c r="J5" s="58"/>
      <c r="K5" s="58"/>
      <c r="L5" s="58" t="s">
        <v>88</v>
      </c>
    </row>
    <row r="6" spans="1:12" s="34" customFormat="1" ht="24.9" customHeight="1" x14ac:dyDescent="0.25">
      <c r="A6" s="58"/>
      <c r="B6" s="58"/>
      <c r="C6" s="35" t="s">
        <v>48</v>
      </c>
      <c r="D6" s="35" t="s">
        <v>89</v>
      </c>
      <c r="E6" s="35" t="s">
        <v>90</v>
      </c>
      <c r="F6" s="58"/>
      <c r="G6" s="58"/>
      <c r="H6" s="58"/>
      <c r="I6" s="35" t="s">
        <v>48</v>
      </c>
      <c r="J6" s="35" t="s">
        <v>89</v>
      </c>
      <c r="K6" s="35" t="s">
        <v>90</v>
      </c>
      <c r="L6" s="58"/>
    </row>
    <row r="7" spans="1:12" ht="39" customHeight="1" x14ac:dyDescent="0.25">
      <c r="A7" s="23">
        <f>B7+C7+F7</f>
        <v>103.14</v>
      </c>
      <c r="B7" s="23"/>
      <c r="C7" s="23">
        <v>87.84</v>
      </c>
      <c r="D7" s="23">
        <v>0</v>
      </c>
      <c r="E7" s="23">
        <v>72.540000000000006</v>
      </c>
      <c r="F7" s="23">
        <v>15.3</v>
      </c>
      <c r="G7" s="23">
        <v>87.84</v>
      </c>
      <c r="H7" s="23"/>
      <c r="I7" s="23">
        <f>SUM(J7:L7)</f>
        <v>86.02</v>
      </c>
      <c r="J7" s="23">
        <v>0</v>
      </c>
      <c r="K7" s="23">
        <v>71.02</v>
      </c>
      <c r="L7" s="36">
        <v>15</v>
      </c>
    </row>
    <row r="8" spans="1:12" ht="40.5" customHeight="1" x14ac:dyDescent="0.25">
      <c r="A8" s="57"/>
      <c r="B8" s="57"/>
      <c r="C8" s="57"/>
      <c r="D8" s="57"/>
      <c r="E8" s="57"/>
      <c r="F8" s="57"/>
      <c r="G8" s="57"/>
      <c r="H8" s="57"/>
      <c r="I8" s="57"/>
      <c r="J8" s="57"/>
      <c r="K8" s="57"/>
      <c r="L8" s="57"/>
    </row>
    <row r="9" spans="1:12" ht="24.9" customHeight="1" x14ac:dyDescent="0.25">
      <c r="A9" s="54"/>
      <c r="B9" s="54"/>
      <c r="C9" s="54"/>
      <c r="D9" s="54"/>
      <c r="E9" s="54"/>
      <c r="F9" s="54"/>
      <c r="G9" s="54"/>
      <c r="H9" s="54"/>
      <c r="I9" s="54"/>
      <c r="J9" s="54"/>
      <c r="K9" s="54"/>
      <c r="L9" s="54"/>
    </row>
    <row r="10" spans="1:12" ht="26.25" customHeight="1" x14ac:dyDescent="0.25">
      <c r="A10" s="54"/>
      <c r="B10" s="54"/>
      <c r="C10" s="54"/>
      <c r="D10" s="54"/>
      <c r="E10" s="54"/>
      <c r="F10" s="54"/>
      <c r="G10" s="54"/>
      <c r="H10" s="54"/>
      <c r="I10" s="54"/>
      <c r="J10" s="54"/>
      <c r="K10" s="54"/>
      <c r="L10" s="54"/>
    </row>
  </sheetData>
  <mergeCells count="14">
    <mergeCell ref="A8:L8"/>
    <mergeCell ref="A9:L9"/>
    <mergeCell ref="A10:L10"/>
    <mergeCell ref="A5:A6"/>
    <mergeCell ref="B5:B6"/>
    <mergeCell ref="F5:F6"/>
    <mergeCell ref="G5:G6"/>
    <mergeCell ref="H5:H6"/>
    <mergeCell ref="L5:L6"/>
    <mergeCell ref="A2:L2"/>
    <mergeCell ref="A4:F4"/>
    <mergeCell ref="G4:L4"/>
    <mergeCell ref="C5:E5"/>
    <mergeCell ref="I5:K5"/>
  </mergeCells>
  <phoneticPr fontId="8" type="noConversion"/>
  <printOptions horizontalCentered="1"/>
  <pageMargins left="0.70763888888888904" right="0.70763888888888904" top="0.74791666666666701" bottom="0.74791666666666701" header="0.31388888888888899" footer="0.31388888888888899"/>
  <pageSetup paperSize="9" scale="7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9"/>
  <sheetViews>
    <sheetView workbookViewId="0">
      <selection activeCell="F12" sqref="F12"/>
    </sheetView>
  </sheetViews>
  <sheetFormatPr defaultColWidth="15.6640625" defaultRowHeight="24.9" customHeight="1" x14ac:dyDescent="0.25"/>
  <cols>
    <col min="1" max="1" width="12.44140625" style="33" customWidth="1"/>
    <col min="2" max="2" width="38.6640625" customWidth="1"/>
    <col min="3" max="3" width="22.88671875" customWidth="1"/>
    <col min="4" max="4" width="13.88671875" customWidth="1"/>
    <col min="5" max="5" width="13.77734375" customWidth="1"/>
  </cols>
  <sheetData>
    <row r="1" spans="1:5" ht="24.9" customHeight="1" x14ac:dyDescent="0.25">
      <c r="A1" t="s">
        <v>91</v>
      </c>
    </row>
    <row r="2" spans="1:5" s="31" customFormat="1" ht="47.25" customHeight="1" x14ac:dyDescent="0.25">
      <c r="A2" s="50" t="s">
        <v>92</v>
      </c>
      <c r="B2" s="50"/>
      <c r="C2" s="50"/>
      <c r="D2" s="50"/>
      <c r="E2" s="50"/>
    </row>
    <row r="3" spans="1:5" ht="24.9" customHeight="1" x14ac:dyDescent="0.25">
      <c r="A3" t="s">
        <v>2</v>
      </c>
      <c r="E3" s="10" t="s">
        <v>3</v>
      </c>
    </row>
    <row r="4" spans="1:5" ht="24.9" customHeight="1" x14ac:dyDescent="0.25">
      <c r="A4" s="51" t="s">
        <v>44</v>
      </c>
      <c r="B4" s="51"/>
      <c r="C4" s="51" t="s">
        <v>45</v>
      </c>
      <c r="D4" s="51"/>
      <c r="E4" s="51"/>
    </row>
    <row r="5" spans="1:5" s="32" customFormat="1" ht="24.9" customHeight="1" x14ac:dyDescent="0.25">
      <c r="A5" s="19" t="s">
        <v>46</v>
      </c>
      <c r="B5" s="19" t="s">
        <v>47</v>
      </c>
      <c r="C5" s="19" t="s">
        <v>48</v>
      </c>
      <c r="D5" s="19" t="s">
        <v>49</v>
      </c>
      <c r="E5" s="19" t="s">
        <v>50</v>
      </c>
    </row>
    <row r="6" spans="1:5" ht="24.9" customHeight="1" x14ac:dyDescent="0.25">
      <c r="A6" s="22"/>
      <c r="B6" s="23"/>
      <c r="C6" s="23"/>
      <c r="D6" s="23"/>
      <c r="E6" s="23"/>
    </row>
    <row r="7" spans="1:5" ht="24.9" customHeight="1" x14ac:dyDescent="0.25">
      <c r="A7" s="22"/>
      <c r="B7" s="23"/>
      <c r="C7" s="23"/>
      <c r="D7" s="23"/>
      <c r="E7" s="23"/>
    </row>
    <row r="8" spans="1:5" ht="24.9" customHeight="1" x14ac:dyDescent="0.25">
      <c r="A8" s="51" t="s">
        <v>8</v>
      </c>
      <c r="B8" s="51"/>
      <c r="C8" s="23">
        <f>SUM(C6:C7)</f>
        <v>0</v>
      </c>
      <c r="D8" s="23">
        <f>SUM(D6:D7)</f>
        <v>0</v>
      </c>
      <c r="E8" s="23">
        <f>SUM(E6:E7)</f>
        <v>0</v>
      </c>
    </row>
    <row r="9" spans="1:5" ht="24.9" customHeight="1" x14ac:dyDescent="0.25">
      <c r="A9" s="54" t="s">
        <v>81</v>
      </c>
      <c r="B9" s="54"/>
      <c r="C9" s="54"/>
      <c r="D9" s="54"/>
      <c r="E9" s="54"/>
    </row>
  </sheetData>
  <mergeCells count="5">
    <mergeCell ref="A2:E2"/>
    <mergeCell ref="A4:B4"/>
    <mergeCell ref="C4:E4"/>
    <mergeCell ref="A8:B8"/>
    <mergeCell ref="A9:E9"/>
  </mergeCells>
  <phoneticPr fontId="8" type="noConversion"/>
  <printOptions horizontalCentered="1"/>
  <pageMargins left="0.70763888888888904" right="0.70763888888888904" top="0.74791666666666701" bottom="0.74791666666666701" header="0.31388888888888899" footer="0.31388888888888899"/>
  <pageSetup paperSize="9" scale="87"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3"/>
  <sheetViews>
    <sheetView workbookViewId="0">
      <selection activeCell="E13" sqref="E13"/>
    </sheetView>
  </sheetViews>
  <sheetFormatPr defaultColWidth="9" defaultRowHeight="24.9" customHeight="1" x14ac:dyDescent="0.25"/>
  <cols>
    <col min="1" max="1" width="37.44140625" customWidth="1"/>
    <col min="2" max="2" width="17.33203125" customWidth="1"/>
    <col min="3" max="3" width="36.109375" customWidth="1"/>
    <col min="4" max="4" width="15" customWidth="1"/>
    <col min="5" max="5" width="27.6640625" customWidth="1"/>
    <col min="6" max="6" width="11.44140625"/>
  </cols>
  <sheetData>
    <row r="1" spans="1:4" ht="24.9" customHeight="1" x14ac:dyDescent="0.25">
      <c r="A1" t="s">
        <v>93</v>
      </c>
    </row>
    <row r="2" spans="1:4" ht="40.5" customHeight="1" x14ac:dyDescent="0.25">
      <c r="A2" s="50" t="s">
        <v>94</v>
      </c>
      <c r="B2" s="50"/>
      <c r="C2" s="50"/>
      <c r="D2" s="50"/>
    </row>
    <row r="3" spans="1:4" ht="24.9" customHeight="1" x14ac:dyDescent="0.25">
      <c r="A3" t="s">
        <v>2</v>
      </c>
      <c r="D3" s="10" t="s">
        <v>3</v>
      </c>
    </row>
    <row r="4" spans="1:4" ht="24.9" customHeight="1" x14ac:dyDescent="0.25">
      <c r="A4" s="59" t="s">
        <v>95</v>
      </c>
      <c r="B4" s="59"/>
      <c r="C4" s="59" t="s">
        <v>96</v>
      </c>
      <c r="D4" s="59"/>
    </row>
    <row r="5" spans="1:4" ht="24.9" customHeight="1" x14ac:dyDescent="0.25">
      <c r="A5" s="27" t="s">
        <v>97</v>
      </c>
      <c r="B5" s="27" t="s">
        <v>98</v>
      </c>
      <c r="C5" s="27" t="s">
        <v>97</v>
      </c>
      <c r="D5" s="27" t="s">
        <v>98</v>
      </c>
    </row>
    <row r="6" spans="1:4" ht="20.100000000000001" customHeight="1" x14ac:dyDescent="0.25">
      <c r="A6" s="28" t="s">
        <v>99</v>
      </c>
      <c r="B6" s="23">
        <v>172290601</v>
      </c>
      <c r="C6" s="28" t="s">
        <v>12</v>
      </c>
      <c r="D6" s="23">
        <v>168000</v>
      </c>
    </row>
    <row r="7" spans="1:4" ht="20.100000000000001" customHeight="1" x14ac:dyDescent="0.25">
      <c r="A7" s="28" t="s">
        <v>100</v>
      </c>
      <c r="B7" s="23"/>
      <c r="C7" s="28" t="s">
        <v>14</v>
      </c>
      <c r="D7" s="23">
        <v>0</v>
      </c>
    </row>
    <row r="8" spans="1:4" ht="20.100000000000001" customHeight="1" x14ac:dyDescent="0.25">
      <c r="A8" s="28" t="s">
        <v>101</v>
      </c>
      <c r="B8" s="23"/>
      <c r="C8" s="28" t="s">
        <v>15</v>
      </c>
      <c r="D8" s="23">
        <v>0</v>
      </c>
    </row>
    <row r="9" spans="1:4" ht="20.100000000000001" customHeight="1" x14ac:dyDescent="0.25">
      <c r="A9" s="28" t="s">
        <v>102</v>
      </c>
      <c r="B9" s="23"/>
      <c r="C9" s="28" t="s">
        <v>16</v>
      </c>
      <c r="D9" s="23">
        <v>0</v>
      </c>
    </row>
    <row r="10" spans="1:4" ht="20.100000000000001" customHeight="1" x14ac:dyDescent="0.25">
      <c r="A10" s="28" t="s">
        <v>103</v>
      </c>
      <c r="B10" s="23"/>
      <c r="C10" s="28" t="s">
        <v>17</v>
      </c>
      <c r="D10" s="23">
        <v>1320000</v>
      </c>
    </row>
    <row r="11" spans="1:4" ht="20.100000000000001" customHeight="1" x14ac:dyDescent="0.25">
      <c r="A11" s="28" t="s">
        <v>104</v>
      </c>
      <c r="B11" s="23"/>
      <c r="C11" s="28" t="s">
        <v>18</v>
      </c>
      <c r="D11" s="23">
        <v>0</v>
      </c>
    </row>
    <row r="12" spans="1:4" ht="20.100000000000001" customHeight="1" x14ac:dyDescent="0.25">
      <c r="A12" s="28" t="s">
        <v>105</v>
      </c>
      <c r="B12" s="23"/>
      <c r="C12" s="28" t="s">
        <v>19</v>
      </c>
      <c r="D12" s="23">
        <v>0</v>
      </c>
    </row>
    <row r="13" spans="1:4" ht="20.100000000000001" customHeight="1" x14ac:dyDescent="0.25">
      <c r="A13" s="28"/>
      <c r="B13" s="23"/>
      <c r="C13" s="28" t="s">
        <v>20</v>
      </c>
      <c r="D13" s="23">
        <v>130364488.09999999</v>
      </c>
    </row>
    <row r="14" spans="1:4" ht="20.100000000000001" customHeight="1" x14ac:dyDescent="0.25">
      <c r="A14" s="28"/>
      <c r="B14" s="23"/>
      <c r="C14" s="28" t="s">
        <v>21</v>
      </c>
      <c r="D14" s="23">
        <v>0</v>
      </c>
    </row>
    <row r="15" spans="1:4" ht="20.100000000000001" customHeight="1" x14ac:dyDescent="0.25">
      <c r="A15" s="28"/>
      <c r="B15" s="23"/>
      <c r="C15" s="29" t="s">
        <v>22</v>
      </c>
      <c r="D15" s="23">
        <v>30841750.800000001</v>
      </c>
    </row>
    <row r="16" spans="1:4" ht="20.100000000000001" customHeight="1" x14ac:dyDescent="0.25">
      <c r="A16" s="28"/>
      <c r="B16" s="23"/>
      <c r="C16" s="28" t="s">
        <v>23</v>
      </c>
      <c r="D16" s="23">
        <v>0</v>
      </c>
    </row>
    <row r="17" spans="1:4" ht="20.100000000000001" customHeight="1" x14ac:dyDescent="0.25">
      <c r="A17" s="28"/>
      <c r="B17" s="23"/>
      <c r="C17" s="28" t="s">
        <v>24</v>
      </c>
      <c r="D17" s="23">
        <v>0</v>
      </c>
    </row>
    <row r="18" spans="1:4" ht="20.100000000000001" customHeight="1" x14ac:dyDescent="0.25">
      <c r="A18" s="28"/>
      <c r="B18" s="23"/>
      <c r="C18" s="28" t="s">
        <v>25</v>
      </c>
      <c r="D18" s="23">
        <v>8580000</v>
      </c>
    </row>
    <row r="19" spans="1:4" ht="20.100000000000001" customHeight="1" x14ac:dyDescent="0.25">
      <c r="A19" s="28"/>
      <c r="B19" s="23"/>
      <c r="C19" s="28" t="s">
        <v>26</v>
      </c>
      <c r="D19" s="23">
        <v>0</v>
      </c>
    </row>
    <row r="20" spans="1:4" ht="20.100000000000001" customHeight="1" x14ac:dyDescent="0.25">
      <c r="A20" s="28"/>
      <c r="B20" s="23"/>
      <c r="C20" s="28" t="s">
        <v>27</v>
      </c>
      <c r="D20" s="23">
        <v>0</v>
      </c>
    </row>
    <row r="21" spans="1:4" ht="20.100000000000001" customHeight="1" x14ac:dyDescent="0.25">
      <c r="A21" s="28"/>
      <c r="B21" s="23"/>
      <c r="C21" s="28" t="s">
        <v>28</v>
      </c>
      <c r="D21" s="23">
        <v>0</v>
      </c>
    </row>
    <row r="22" spans="1:4" ht="20.100000000000001" customHeight="1" x14ac:dyDescent="0.25">
      <c r="A22" s="28"/>
      <c r="B22" s="23"/>
      <c r="C22" s="28" t="s">
        <v>29</v>
      </c>
      <c r="D22" s="23">
        <v>0</v>
      </c>
    </row>
    <row r="23" spans="1:4" ht="20.100000000000001" customHeight="1" x14ac:dyDescent="0.25">
      <c r="A23" s="30"/>
      <c r="B23" s="23"/>
      <c r="C23" s="28" t="s">
        <v>30</v>
      </c>
      <c r="D23" s="23">
        <v>0</v>
      </c>
    </row>
    <row r="24" spans="1:4" ht="20.100000000000001" customHeight="1" x14ac:dyDescent="0.25">
      <c r="A24" s="30"/>
      <c r="B24" s="23"/>
      <c r="C24" s="28" t="s">
        <v>31</v>
      </c>
      <c r="D24" s="23">
        <v>0</v>
      </c>
    </row>
    <row r="25" spans="1:4" ht="20.100000000000001" customHeight="1" x14ac:dyDescent="0.25">
      <c r="A25" s="30"/>
      <c r="B25" s="23"/>
      <c r="C25" s="28" t="s">
        <v>32</v>
      </c>
      <c r="D25" s="23">
        <v>1016362.1</v>
      </c>
    </row>
    <row r="26" spans="1:4" ht="20.100000000000001" customHeight="1" x14ac:dyDescent="0.25">
      <c r="A26" s="30"/>
      <c r="B26" s="23"/>
      <c r="C26" s="28" t="s">
        <v>33</v>
      </c>
      <c r="D26" s="23">
        <v>0</v>
      </c>
    </row>
    <row r="27" spans="1:4" ht="20.100000000000001" customHeight="1" x14ac:dyDescent="0.25">
      <c r="A27" s="30"/>
      <c r="B27" s="23"/>
      <c r="C27" s="28" t="s">
        <v>34</v>
      </c>
      <c r="D27" s="23">
        <v>0</v>
      </c>
    </row>
    <row r="28" spans="1:4" ht="20.100000000000001" customHeight="1" x14ac:dyDescent="0.25">
      <c r="A28" s="30"/>
      <c r="B28" s="23"/>
      <c r="C28" s="28" t="s">
        <v>35</v>
      </c>
      <c r="D28" s="23">
        <v>0</v>
      </c>
    </row>
    <row r="29" spans="1:4" ht="20.100000000000001" customHeight="1" x14ac:dyDescent="0.25">
      <c r="A29" s="30"/>
      <c r="B29" s="23"/>
      <c r="C29" s="28" t="s">
        <v>36</v>
      </c>
      <c r="D29" s="23">
        <v>0</v>
      </c>
    </row>
    <row r="30" spans="1:4" ht="20.100000000000001" customHeight="1" x14ac:dyDescent="0.25">
      <c r="A30" s="30"/>
      <c r="B30" s="23"/>
      <c r="C30" s="28" t="s">
        <v>37</v>
      </c>
      <c r="D30" s="23">
        <v>0</v>
      </c>
    </row>
    <row r="31" spans="1:4" ht="20.100000000000001" customHeight="1" x14ac:dyDescent="0.25">
      <c r="A31" s="30"/>
      <c r="B31" s="23"/>
      <c r="C31" s="28" t="s">
        <v>38</v>
      </c>
      <c r="D31" s="23">
        <v>0</v>
      </c>
    </row>
    <row r="32" spans="1:4" ht="20.100000000000001" customHeight="1" x14ac:dyDescent="0.25">
      <c r="A32" s="30"/>
      <c r="B32" s="23"/>
      <c r="C32" s="28" t="s">
        <v>39</v>
      </c>
      <c r="D32" s="23">
        <v>0</v>
      </c>
    </row>
    <row r="33" spans="1:4" ht="20.100000000000001" customHeight="1" x14ac:dyDescent="0.25">
      <c r="A33" s="27" t="s">
        <v>106</v>
      </c>
      <c r="B33" s="23">
        <f>B6+B7</f>
        <v>172290601</v>
      </c>
      <c r="C33" s="27" t="s">
        <v>107</v>
      </c>
      <c r="D33" s="23">
        <f>SUM(D6:D32)</f>
        <v>172290601</v>
      </c>
    </row>
  </sheetData>
  <mergeCells count="3">
    <mergeCell ref="A2:D2"/>
    <mergeCell ref="A4:B4"/>
    <mergeCell ref="C4:D4"/>
  </mergeCells>
  <phoneticPr fontId="8" type="noConversion"/>
  <printOptions horizontalCentered="1"/>
  <pageMargins left="3.8888888888888903E-2" right="3.8888888888888903E-2" top="0.39305555555555599" bottom="0.196527777777778" header="0.31388888888888899" footer="0.31388888888888899"/>
  <pageSetup paperSize="9" scale="95"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
  <sheetViews>
    <sheetView workbookViewId="0">
      <selection activeCell="G7" sqref="G7"/>
    </sheetView>
  </sheetViews>
  <sheetFormatPr defaultColWidth="15.6640625" defaultRowHeight="24.9" customHeight="1" x14ac:dyDescent="0.25"/>
  <cols>
    <col min="1" max="5" width="14.33203125" customWidth="1"/>
    <col min="6" max="6" width="15.6640625" customWidth="1"/>
    <col min="7" max="7" width="15.44140625" customWidth="1"/>
    <col min="8" max="8" width="16.77734375" customWidth="1"/>
    <col min="9" max="9" width="17.33203125" customWidth="1"/>
    <col min="10" max="10" width="14.33203125" customWidth="1"/>
    <col min="11" max="11" width="20" customWidth="1"/>
    <col min="12" max="12" width="14.33203125" customWidth="1"/>
  </cols>
  <sheetData>
    <row r="1" spans="1:12" ht="24.9" customHeight="1" x14ac:dyDescent="0.25">
      <c r="A1" t="s">
        <v>108</v>
      </c>
    </row>
    <row r="2" spans="1:12" ht="35.25" customHeight="1" x14ac:dyDescent="0.25">
      <c r="A2" s="50" t="s">
        <v>109</v>
      </c>
      <c r="B2" s="50"/>
      <c r="C2" s="50"/>
      <c r="D2" s="50"/>
      <c r="E2" s="50"/>
      <c r="F2" s="50"/>
      <c r="G2" s="50"/>
      <c r="H2" s="50"/>
      <c r="I2" s="50"/>
      <c r="J2" s="50"/>
      <c r="K2" s="50"/>
      <c r="L2" s="50"/>
    </row>
    <row r="3" spans="1:12" ht="24.9" customHeight="1" x14ac:dyDescent="0.25">
      <c r="L3" s="26" t="s">
        <v>3</v>
      </c>
    </row>
    <row r="4" spans="1:12" s="1" customFormat="1" ht="17.25" customHeight="1" x14ac:dyDescent="0.25">
      <c r="A4" s="60" t="s">
        <v>110</v>
      </c>
      <c r="B4" s="63" t="s">
        <v>111</v>
      </c>
      <c r="C4" s="63" t="s">
        <v>112</v>
      </c>
      <c r="D4" s="63" t="s">
        <v>113</v>
      </c>
      <c r="E4" s="63" t="s">
        <v>114</v>
      </c>
      <c r="F4" s="63" t="s">
        <v>115</v>
      </c>
      <c r="G4" s="63" t="s">
        <v>116</v>
      </c>
      <c r="H4" s="63" t="s">
        <v>117</v>
      </c>
      <c r="I4" s="63" t="s">
        <v>118</v>
      </c>
      <c r="J4" s="63" t="s">
        <v>119</v>
      </c>
      <c r="K4" s="63" t="s">
        <v>120</v>
      </c>
      <c r="L4" s="63" t="s">
        <v>121</v>
      </c>
    </row>
    <row r="5" spans="1:12" s="1" customFormat="1" ht="17.25" customHeight="1" x14ac:dyDescent="0.25">
      <c r="A5" s="61"/>
      <c r="B5" s="63"/>
      <c r="C5" s="63"/>
      <c r="D5" s="63"/>
      <c r="E5" s="63"/>
      <c r="F5" s="63"/>
      <c r="G5" s="63"/>
      <c r="H5" s="63"/>
      <c r="I5" s="63"/>
      <c r="J5" s="63"/>
      <c r="K5" s="63"/>
      <c r="L5" s="63"/>
    </row>
    <row r="6" spans="1:12" s="1" customFormat="1" ht="17.25" customHeight="1" x14ac:dyDescent="0.25">
      <c r="A6" s="62"/>
      <c r="B6" s="63"/>
      <c r="C6" s="63"/>
      <c r="D6" s="63"/>
      <c r="E6" s="63"/>
      <c r="F6" s="63"/>
      <c r="G6" s="63"/>
      <c r="H6" s="63"/>
      <c r="I6" s="63"/>
      <c r="J6" s="63"/>
      <c r="K6" s="63"/>
      <c r="L6" s="63"/>
    </row>
    <row r="7" spans="1:12" ht="57" customHeight="1" x14ac:dyDescent="0.25">
      <c r="A7" s="25" t="s">
        <v>122</v>
      </c>
      <c r="B7" s="23">
        <f>E7</f>
        <v>172290601</v>
      </c>
      <c r="C7" s="23"/>
      <c r="D7" s="23"/>
      <c r="E7" s="23">
        <f>SUM(F7:L7)</f>
        <v>172290601</v>
      </c>
      <c r="F7" s="23">
        <f>部门收支总表!B6</f>
        <v>172290601</v>
      </c>
      <c r="G7" s="23">
        <f>部门收支总表!B7</f>
        <v>0</v>
      </c>
      <c r="H7" s="23"/>
      <c r="I7" s="23"/>
      <c r="J7" s="23"/>
      <c r="K7" s="23"/>
      <c r="L7" s="23"/>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honeticPr fontId="8" type="noConversion"/>
  <printOptions horizontalCentered="1"/>
  <pageMargins left="3.8888888888888903E-2" right="3.8888888888888903E-2" top="0.74791666666666701" bottom="0.74791666666666701" header="0.31388888888888899" footer="0.31388888888888899"/>
  <pageSetup paperSize="9" scale="78"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3"/>
  <sheetViews>
    <sheetView workbookViewId="0">
      <selection activeCell="J1" sqref="J1:Q1048576"/>
    </sheetView>
  </sheetViews>
  <sheetFormatPr defaultColWidth="15.6640625" defaultRowHeight="24.9" customHeight="1" x14ac:dyDescent="0.25"/>
  <cols>
    <col min="1" max="1" width="11.77734375" customWidth="1"/>
    <col min="2" max="2" width="30.6640625" customWidth="1"/>
    <col min="3" max="3" width="17.6640625" customWidth="1"/>
    <col min="4" max="4" width="13.109375" customWidth="1"/>
    <col min="5" max="5" width="11.44140625" customWidth="1"/>
    <col min="6" max="6" width="14" customWidth="1"/>
    <col min="7" max="7" width="14.21875" customWidth="1"/>
    <col min="8" max="8" width="14.33203125" customWidth="1"/>
    <col min="9" max="9" width="12" customWidth="1"/>
  </cols>
  <sheetData>
    <row r="1" spans="1:9" ht="24.9" customHeight="1" x14ac:dyDescent="0.25">
      <c r="A1" t="s">
        <v>123</v>
      </c>
    </row>
    <row r="2" spans="1:9" ht="31.5" customHeight="1" x14ac:dyDescent="0.25">
      <c r="A2" s="50" t="s">
        <v>124</v>
      </c>
      <c r="B2" s="50"/>
      <c r="C2" s="50"/>
      <c r="D2" s="50"/>
      <c r="E2" s="50"/>
      <c r="F2" s="50"/>
      <c r="G2" s="50"/>
      <c r="H2" s="50"/>
      <c r="I2" s="50"/>
    </row>
    <row r="3" spans="1:9" ht="24.9" customHeight="1" x14ac:dyDescent="0.25">
      <c r="A3" t="s">
        <v>2</v>
      </c>
      <c r="I3" s="10" t="s">
        <v>3</v>
      </c>
    </row>
    <row r="4" spans="1:9" ht="24.9" customHeight="1" x14ac:dyDescent="0.25">
      <c r="A4" s="51" t="s">
        <v>44</v>
      </c>
      <c r="B4" s="51"/>
      <c r="C4" s="66" t="s">
        <v>8</v>
      </c>
      <c r="D4" s="64" t="s">
        <v>49</v>
      </c>
      <c r="E4" s="65"/>
      <c r="F4" s="65"/>
      <c r="G4" s="66" t="s">
        <v>50</v>
      </c>
      <c r="H4" s="66"/>
      <c r="I4" s="67"/>
    </row>
    <row r="5" spans="1:9" ht="36.75" customHeight="1" x14ac:dyDescent="0.25">
      <c r="A5" s="19" t="s">
        <v>46</v>
      </c>
      <c r="B5" s="19" t="s">
        <v>47</v>
      </c>
      <c r="C5" s="66"/>
      <c r="D5" s="20" t="s">
        <v>48</v>
      </c>
      <c r="E5" s="19" t="s">
        <v>79</v>
      </c>
      <c r="F5" s="19" t="s">
        <v>80</v>
      </c>
      <c r="G5" s="20" t="s">
        <v>48</v>
      </c>
      <c r="H5" s="21" t="s">
        <v>125</v>
      </c>
      <c r="I5" s="20" t="s">
        <v>126</v>
      </c>
    </row>
    <row r="6" spans="1:9" ht="24.9" customHeight="1" x14ac:dyDescent="0.25">
      <c r="A6" s="22">
        <v>2010504</v>
      </c>
      <c r="B6" s="23" t="s">
        <v>51</v>
      </c>
      <c r="C6" s="23">
        <v>168000</v>
      </c>
      <c r="D6" s="23">
        <f t="shared" ref="D6:D30" si="0">E6+F6</f>
        <v>0</v>
      </c>
      <c r="E6" s="23"/>
      <c r="F6" s="23"/>
      <c r="G6" s="23">
        <f t="shared" ref="G6:G10" si="1">H6+I6</f>
        <v>168000</v>
      </c>
      <c r="H6" s="23">
        <v>168000</v>
      </c>
      <c r="I6" s="24"/>
    </row>
    <row r="7" spans="1:9" ht="24.9" customHeight="1" x14ac:dyDescent="0.25">
      <c r="A7" s="22">
        <v>2050803</v>
      </c>
      <c r="B7" s="23" t="s">
        <v>52</v>
      </c>
      <c r="C7" s="23">
        <v>1320000</v>
      </c>
      <c r="D7" s="23">
        <f t="shared" si="0"/>
        <v>0</v>
      </c>
      <c r="E7" s="23"/>
      <c r="F7" s="23"/>
      <c r="G7" s="23">
        <f t="shared" si="1"/>
        <v>1320000</v>
      </c>
      <c r="H7" s="23">
        <v>1320000</v>
      </c>
      <c r="I7" s="23"/>
    </row>
    <row r="8" spans="1:9" ht="24.9" customHeight="1" x14ac:dyDescent="0.25">
      <c r="A8" s="22">
        <v>2080101</v>
      </c>
      <c r="B8" s="23" t="s">
        <v>53</v>
      </c>
      <c r="C8" s="23">
        <v>12143574.800000001</v>
      </c>
      <c r="D8" s="23">
        <f t="shared" si="0"/>
        <v>10121104.800000001</v>
      </c>
      <c r="E8" s="23">
        <v>8284760.7999999998</v>
      </c>
      <c r="F8" s="23">
        <v>1836344</v>
      </c>
      <c r="G8" s="23">
        <f t="shared" si="1"/>
        <v>2022470</v>
      </c>
      <c r="H8" s="23">
        <v>2022470</v>
      </c>
      <c r="I8" s="23"/>
    </row>
    <row r="9" spans="1:9" ht="24.9" customHeight="1" x14ac:dyDescent="0.25">
      <c r="A9" s="22">
        <v>2080102</v>
      </c>
      <c r="B9" s="23" t="s">
        <v>54</v>
      </c>
      <c r="C9" s="23">
        <v>1841500</v>
      </c>
      <c r="D9" s="23">
        <f t="shared" si="0"/>
        <v>0</v>
      </c>
      <c r="E9" s="23"/>
      <c r="F9" s="23"/>
      <c r="G9" s="23">
        <f t="shared" si="1"/>
        <v>1841500</v>
      </c>
      <c r="H9" s="23">
        <v>1783400</v>
      </c>
      <c r="I9" s="23">
        <v>58100</v>
      </c>
    </row>
    <row r="10" spans="1:9" ht="24.9" customHeight="1" x14ac:dyDescent="0.25">
      <c r="A10" s="22">
        <v>2080105</v>
      </c>
      <c r="B10" s="23" t="s">
        <v>55</v>
      </c>
      <c r="C10" s="23">
        <v>555000</v>
      </c>
      <c r="D10" s="23">
        <f t="shared" si="0"/>
        <v>0</v>
      </c>
      <c r="E10" s="23"/>
      <c r="F10" s="23"/>
      <c r="G10" s="23">
        <f t="shared" si="1"/>
        <v>555000</v>
      </c>
      <c r="H10" s="23"/>
      <c r="I10" s="23">
        <v>555000</v>
      </c>
    </row>
    <row r="11" spans="1:9" ht="24.9" customHeight="1" x14ac:dyDescent="0.25">
      <c r="A11" s="22">
        <v>2080106</v>
      </c>
      <c r="B11" s="23" t="s">
        <v>56</v>
      </c>
      <c r="C11" s="23">
        <v>10420731.300000001</v>
      </c>
      <c r="D11" s="23">
        <f t="shared" si="0"/>
        <v>318431.3</v>
      </c>
      <c r="E11" s="23">
        <v>275866.5</v>
      </c>
      <c r="F11" s="23">
        <v>42564.800000000003</v>
      </c>
      <c r="G11" s="23">
        <f t="shared" ref="G11:G31" si="2">H11+I11</f>
        <v>10102300</v>
      </c>
      <c r="H11" s="23">
        <v>800000</v>
      </c>
      <c r="I11" s="23">
        <v>9302300</v>
      </c>
    </row>
    <row r="12" spans="1:9" ht="24.9" customHeight="1" x14ac:dyDescent="0.25">
      <c r="A12" s="22">
        <v>2080107</v>
      </c>
      <c r="B12" s="23" t="s">
        <v>57</v>
      </c>
      <c r="C12" s="23">
        <v>1100000</v>
      </c>
      <c r="D12" s="23">
        <f t="shared" si="0"/>
        <v>0</v>
      </c>
      <c r="E12" s="23"/>
      <c r="F12" s="23"/>
      <c r="G12" s="23">
        <f t="shared" si="2"/>
        <v>1100000</v>
      </c>
      <c r="H12" s="23">
        <v>1100000</v>
      </c>
      <c r="I12" s="23"/>
    </row>
    <row r="13" spans="1:9" ht="24.9" customHeight="1" x14ac:dyDescent="0.25">
      <c r="A13" s="22">
        <v>2080108</v>
      </c>
      <c r="B13" s="23" t="s">
        <v>58</v>
      </c>
      <c r="C13" s="23">
        <v>50000</v>
      </c>
      <c r="D13" s="23">
        <f t="shared" si="0"/>
        <v>0</v>
      </c>
      <c r="E13" s="23"/>
      <c r="F13" s="23"/>
      <c r="G13" s="23">
        <f t="shared" si="2"/>
        <v>50000</v>
      </c>
      <c r="H13" s="23">
        <v>50000</v>
      </c>
      <c r="I13" s="23"/>
    </row>
    <row r="14" spans="1:9" ht="24.9" customHeight="1" x14ac:dyDescent="0.25">
      <c r="A14" s="22">
        <v>2080109</v>
      </c>
      <c r="B14" s="23" t="s">
        <v>59</v>
      </c>
      <c r="C14" s="23">
        <v>24070378</v>
      </c>
      <c r="D14" s="23">
        <f t="shared" si="0"/>
        <v>0</v>
      </c>
      <c r="E14" s="23"/>
      <c r="F14" s="23"/>
      <c r="G14" s="23">
        <f t="shared" si="2"/>
        <v>24070378</v>
      </c>
      <c r="H14" s="23"/>
      <c r="I14" s="23">
        <v>24070378</v>
      </c>
    </row>
    <row r="15" spans="1:9" ht="24.9" customHeight="1" x14ac:dyDescent="0.25">
      <c r="A15" s="22">
        <v>2080112</v>
      </c>
      <c r="B15" s="23" t="s">
        <v>60</v>
      </c>
      <c r="C15" s="23">
        <v>100000</v>
      </c>
      <c r="D15" s="23">
        <f t="shared" si="0"/>
        <v>0</v>
      </c>
      <c r="E15" s="23"/>
      <c r="F15" s="23"/>
      <c r="G15" s="23">
        <f t="shared" si="2"/>
        <v>100000</v>
      </c>
      <c r="H15" s="23">
        <v>100000</v>
      </c>
      <c r="I15" s="23"/>
    </row>
    <row r="16" spans="1:9" ht="24.9" customHeight="1" x14ac:dyDescent="0.25">
      <c r="A16" s="22">
        <v>2080199</v>
      </c>
      <c r="B16" s="23" t="s">
        <v>61</v>
      </c>
      <c r="C16" s="23">
        <v>2016800</v>
      </c>
      <c r="D16" s="23">
        <f t="shared" si="0"/>
        <v>0</v>
      </c>
      <c r="E16" s="23"/>
      <c r="F16" s="23"/>
      <c r="G16" s="23">
        <f t="shared" si="2"/>
        <v>2016800</v>
      </c>
      <c r="H16" s="23">
        <v>2016800</v>
      </c>
      <c r="I16" s="23"/>
    </row>
    <row r="17" spans="1:9" ht="24.9" customHeight="1" x14ac:dyDescent="0.25">
      <c r="A17" s="22">
        <v>2080501</v>
      </c>
      <c r="B17" s="23" t="s">
        <v>62</v>
      </c>
      <c r="C17" s="23">
        <v>90414</v>
      </c>
      <c r="D17" s="23">
        <f t="shared" si="0"/>
        <v>90414</v>
      </c>
      <c r="E17" s="23">
        <v>90414</v>
      </c>
      <c r="F17" s="23"/>
      <c r="G17" s="23">
        <f t="shared" si="2"/>
        <v>0</v>
      </c>
      <c r="H17" s="23"/>
      <c r="I17" s="23"/>
    </row>
    <row r="18" spans="1:9" ht="24.9" customHeight="1" x14ac:dyDescent="0.25">
      <c r="A18" s="22">
        <v>2080502</v>
      </c>
      <c r="B18" s="23" t="s">
        <v>63</v>
      </c>
      <c r="C18" s="23">
        <v>16895430</v>
      </c>
      <c r="D18" s="23">
        <f t="shared" si="0"/>
        <v>0</v>
      </c>
      <c r="E18" s="23"/>
      <c r="F18" s="23"/>
      <c r="G18" s="23">
        <f t="shared" si="2"/>
        <v>16895430</v>
      </c>
      <c r="H18" s="23"/>
      <c r="I18" s="23">
        <v>16895430</v>
      </c>
    </row>
    <row r="19" spans="1:9" ht="24.9" customHeight="1" x14ac:dyDescent="0.25">
      <c r="A19" s="22">
        <v>2080505</v>
      </c>
      <c r="B19" s="23" t="s">
        <v>64</v>
      </c>
      <c r="C19" s="23">
        <v>1530480</v>
      </c>
      <c r="D19" s="23">
        <f t="shared" si="0"/>
        <v>1530480</v>
      </c>
      <c r="E19" s="23">
        <v>1530480</v>
      </c>
      <c r="F19" s="23"/>
      <c r="G19" s="23">
        <f t="shared" si="2"/>
        <v>0</v>
      </c>
      <c r="H19" s="23"/>
      <c r="I19" s="23"/>
    </row>
    <row r="20" spans="1:9" ht="24.9" customHeight="1" x14ac:dyDescent="0.25">
      <c r="A20" s="22">
        <v>2080801</v>
      </c>
      <c r="B20" s="23" t="s">
        <v>65</v>
      </c>
      <c r="C20" s="23">
        <v>24772000</v>
      </c>
      <c r="D20" s="23">
        <f t="shared" si="0"/>
        <v>0</v>
      </c>
      <c r="E20" s="23"/>
      <c r="F20" s="23"/>
      <c r="G20" s="23">
        <f t="shared" si="2"/>
        <v>24772000</v>
      </c>
      <c r="H20" s="23"/>
      <c r="I20" s="23">
        <v>24772000</v>
      </c>
    </row>
    <row r="21" spans="1:9" ht="24.9" customHeight="1" x14ac:dyDescent="0.25">
      <c r="A21" s="22">
        <v>2082601</v>
      </c>
      <c r="B21" s="23" t="s">
        <v>66</v>
      </c>
      <c r="C21" s="23">
        <v>3130560</v>
      </c>
      <c r="D21" s="23">
        <f t="shared" si="0"/>
        <v>0</v>
      </c>
      <c r="E21" s="23"/>
      <c r="F21" s="23"/>
      <c r="G21" s="23">
        <f t="shared" si="2"/>
        <v>3130560</v>
      </c>
      <c r="H21" s="23"/>
      <c r="I21" s="23">
        <v>3130560</v>
      </c>
    </row>
    <row r="22" spans="1:9" ht="24.9" customHeight="1" x14ac:dyDescent="0.25">
      <c r="A22" s="22">
        <v>2082602</v>
      </c>
      <c r="B22" s="23" t="s">
        <v>67</v>
      </c>
      <c r="C22" s="23">
        <v>29347620</v>
      </c>
      <c r="D22" s="23">
        <f t="shared" si="0"/>
        <v>0</v>
      </c>
      <c r="E22" s="23"/>
      <c r="F22" s="23"/>
      <c r="G22" s="23">
        <f t="shared" si="2"/>
        <v>29347620</v>
      </c>
      <c r="H22" s="23"/>
      <c r="I22" s="23">
        <v>29347620</v>
      </c>
    </row>
    <row r="23" spans="1:9" ht="24.9" customHeight="1" x14ac:dyDescent="0.25">
      <c r="A23" s="22">
        <v>2089901</v>
      </c>
      <c r="B23" s="23" t="s">
        <v>68</v>
      </c>
      <c r="C23" s="23">
        <v>2300000</v>
      </c>
      <c r="D23" s="23">
        <f t="shared" si="0"/>
        <v>0</v>
      </c>
      <c r="E23" s="23"/>
      <c r="F23" s="23"/>
      <c r="G23" s="23">
        <f t="shared" si="2"/>
        <v>2300000</v>
      </c>
      <c r="H23" s="23">
        <v>2100000</v>
      </c>
      <c r="I23" s="23">
        <v>200000</v>
      </c>
    </row>
    <row r="24" spans="1:9" ht="24.9" customHeight="1" x14ac:dyDescent="0.25">
      <c r="A24" s="22">
        <v>2101101</v>
      </c>
      <c r="B24" s="23" t="s">
        <v>69</v>
      </c>
      <c r="C24" s="23">
        <v>22425232.399999999</v>
      </c>
      <c r="D24" s="23">
        <f t="shared" si="0"/>
        <v>357432.4</v>
      </c>
      <c r="E24" s="23">
        <v>357432.4</v>
      </c>
      <c r="F24" s="23"/>
      <c r="G24" s="23">
        <f t="shared" si="2"/>
        <v>22067800</v>
      </c>
      <c r="H24" s="23"/>
      <c r="I24" s="23">
        <v>22067800</v>
      </c>
    </row>
    <row r="25" spans="1:9" ht="24.9" customHeight="1" x14ac:dyDescent="0.25">
      <c r="A25" s="22">
        <v>2101102</v>
      </c>
      <c r="B25" s="23" t="s">
        <v>70</v>
      </c>
      <c r="C25" s="23">
        <v>12085</v>
      </c>
      <c r="D25" s="23">
        <f t="shared" si="0"/>
        <v>12085</v>
      </c>
      <c r="E25" s="23">
        <v>12085</v>
      </c>
      <c r="F25" s="23"/>
      <c r="G25" s="23">
        <f t="shared" si="2"/>
        <v>0</v>
      </c>
      <c r="H25" s="23"/>
      <c r="I25" s="23"/>
    </row>
    <row r="26" spans="1:9" ht="24.9" customHeight="1" x14ac:dyDescent="0.25">
      <c r="A26" s="22">
        <v>2101103</v>
      </c>
      <c r="B26" s="23" t="s">
        <v>71</v>
      </c>
      <c r="C26" s="23">
        <v>846968.4</v>
      </c>
      <c r="D26" s="23">
        <f t="shared" si="0"/>
        <v>846968.4</v>
      </c>
      <c r="E26" s="23">
        <v>846968.4</v>
      </c>
      <c r="F26" s="23"/>
      <c r="G26" s="23">
        <f t="shared" si="2"/>
        <v>0</v>
      </c>
      <c r="H26" s="23"/>
      <c r="I26" s="23"/>
    </row>
    <row r="27" spans="1:9" ht="24.9" customHeight="1" x14ac:dyDescent="0.25">
      <c r="A27" s="22">
        <v>2101204</v>
      </c>
      <c r="B27" s="23" t="s">
        <v>72</v>
      </c>
      <c r="C27" s="23">
        <v>7557465</v>
      </c>
      <c r="D27" s="23">
        <f t="shared" si="0"/>
        <v>0</v>
      </c>
      <c r="E27" s="23"/>
      <c r="F27" s="23"/>
      <c r="G27" s="23">
        <f t="shared" si="2"/>
        <v>7557465</v>
      </c>
      <c r="H27" s="23"/>
      <c r="I27" s="23">
        <v>7557465</v>
      </c>
    </row>
    <row r="28" spans="1:9" ht="24.9" customHeight="1" x14ac:dyDescent="0.25">
      <c r="A28" s="22">
        <v>2130705</v>
      </c>
      <c r="B28" s="23" t="s">
        <v>73</v>
      </c>
      <c r="C28" s="23">
        <v>8580000</v>
      </c>
      <c r="D28" s="23">
        <f t="shared" si="0"/>
        <v>0</v>
      </c>
      <c r="E28" s="23"/>
      <c r="F28" s="23"/>
      <c r="G28" s="23">
        <f t="shared" si="2"/>
        <v>8580000</v>
      </c>
      <c r="H28" s="23"/>
      <c r="I28" s="23">
        <v>8580000</v>
      </c>
    </row>
    <row r="29" spans="1:9" ht="24.9" customHeight="1" x14ac:dyDescent="0.25">
      <c r="A29" s="22">
        <v>2210201</v>
      </c>
      <c r="B29" s="23" t="s">
        <v>74</v>
      </c>
      <c r="C29" s="23">
        <v>1016362.1</v>
      </c>
      <c r="D29" s="23">
        <f t="shared" si="0"/>
        <v>1016362.1</v>
      </c>
      <c r="E29" s="23">
        <v>1016362.1</v>
      </c>
      <c r="F29" s="23"/>
      <c r="G29" s="23">
        <f t="shared" si="2"/>
        <v>0</v>
      </c>
      <c r="H29" s="23"/>
      <c r="I29" s="23"/>
    </row>
    <row r="30" spans="1:9" ht="24.9" customHeight="1" x14ac:dyDescent="0.25">
      <c r="A30" s="22"/>
      <c r="B30" s="23"/>
      <c r="C30" s="23"/>
      <c r="D30" s="23">
        <f t="shared" si="0"/>
        <v>0</v>
      </c>
      <c r="E30" s="23"/>
      <c r="F30" s="23"/>
      <c r="G30" s="23">
        <f t="shared" si="2"/>
        <v>0</v>
      </c>
      <c r="H30" s="23"/>
      <c r="I30" s="23"/>
    </row>
    <row r="31" spans="1:9" ht="24.9" customHeight="1" x14ac:dyDescent="0.25">
      <c r="A31" s="51" t="s">
        <v>8</v>
      </c>
      <c r="B31" s="51"/>
      <c r="C31" s="23">
        <f t="shared" ref="C31:F31" si="3">SUM(C6:C30)</f>
        <v>172290601</v>
      </c>
      <c r="D31" s="23">
        <f t="shared" si="3"/>
        <v>14293278.000000002</v>
      </c>
      <c r="E31" s="23">
        <f t="shared" si="3"/>
        <v>12414369.200000001</v>
      </c>
      <c r="F31" s="23">
        <f t="shared" si="3"/>
        <v>1878908.8</v>
      </c>
      <c r="G31" s="23">
        <f t="shared" si="2"/>
        <v>157997323</v>
      </c>
      <c r="H31" s="23">
        <f>SUM(H6:H30)</f>
        <v>11460670</v>
      </c>
      <c r="I31" s="23">
        <f>SUM(I6:I30)</f>
        <v>146536653</v>
      </c>
    </row>
    <row r="32" spans="1:9" ht="32.25" customHeight="1" x14ac:dyDescent="0.25">
      <c r="A32" s="52" t="s">
        <v>127</v>
      </c>
      <c r="B32" s="52"/>
      <c r="C32" s="52"/>
      <c r="D32" s="52"/>
      <c r="E32" s="52"/>
      <c r="F32" s="52"/>
      <c r="G32" s="52"/>
      <c r="H32" s="52"/>
      <c r="I32" s="52"/>
    </row>
    <row r="33" spans="1:9" ht="30.75" customHeight="1" x14ac:dyDescent="0.25">
      <c r="A33" s="52"/>
      <c r="B33" s="52"/>
      <c r="C33" s="52"/>
      <c r="D33" s="52"/>
      <c r="E33" s="52"/>
      <c r="F33" s="52"/>
      <c r="G33" s="52"/>
      <c r="H33" s="52"/>
      <c r="I33" s="52"/>
    </row>
  </sheetData>
  <mergeCells count="7">
    <mergeCell ref="A32:I33"/>
    <mergeCell ref="A2:I2"/>
    <mergeCell ref="A4:B4"/>
    <mergeCell ref="D4:F4"/>
    <mergeCell ref="G4:I4"/>
    <mergeCell ref="A31:B31"/>
    <mergeCell ref="C4:C5"/>
  </mergeCells>
  <phoneticPr fontId="8" type="noConversion"/>
  <printOptions horizontalCentered="1"/>
  <pageMargins left="3.8888888888888903E-2" right="3.8888888888888903E-2" top="0.74791666666666701" bottom="0.74791666666666701" header="0.31388888888888899" footer="0.31388888888888899"/>
  <pageSetup paperSize="9" scale="72" fitToHeight="0"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FB142"/>
  <sheetViews>
    <sheetView tabSelected="1" topLeftCell="A127" workbookViewId="0">
      <selection activeCell="E128" sqref="E128:E130"/>
    </sheetView>
  </sheetViews>
  <sheetFormatPr defaultColWidth="9" defaultRowHeight="14.4" x14ac:dyDescent="0.25"/>
  <cols>
    <col min="1" max="1" width="31.21875" style="2" customWidth="1"/>
    <col min="2" max="2" width="18.44140625" style="2" customWidth="1"/>
    <col min="3" max="3" width="16.33203125" style="2" customWidth="1"/>
    <col min="4" max="4" width="20.109375" style="2" customWidth="1"/>
    <col min="5" max="5" width="16" style="2"/>
    <col min="6" max="6" width="14.33203125" style="2" customWidth="1"/>
    <col min="7" max="7" width="13.88671875" style="2" customWidth="1"/>
    <col min="8" max="8" width="23.33203125" style="2" customWidth="1"/>
    <col min="9" max="9" width="38.44140625" style="2" customWidth="1"/>
    <col min="10" max="16382" width="9" style="2"/>
  </cols>
  <sheetData>
    <row r="1" spans="1:9" x14ac:dyDescent="0.25">
      <c r="A1" t="s">
        <v>128</v>
      </c>
      <c r="B1" s="3"/>
      <c r="C1" s="4" t="s">
        <v>129</v>
      </c>
      <c r="D1" s="4" t="s">
        <v>129</v>
      </c>
      <c r="E1" s="4" t="s">
        <v>129</v>
      </c>
      <c r="F1" s="4" t="s">
        <v>129</v>
      </c>
      <c r="G1" s="4" t="s">
        <v>129</v>
      </c>
      <c r="H1" s="4" t="s">
        <v>129</v>
      </c>
      <c r="I1" s="4" t="s">
        <v>129</v>
      </c>
    </row>
    <row r="2" spans="1:9" ht="28.2" x14ac:dyDescent="0.25">
      <c r="A2" s="68" t="s">
        <v>130</v>
      </c>
      <c r="B2" s="68"/>
      <c r="C2" s="68"/>
      <c r="D2" s="68"/>
      <c r="E2" s="68"/>
      <c r="F2" s="68"/>
      <c r="G2" s="68"/>
      <c r="H2" s="68"/>
      <c r="I2" s="68"/>
    </row>
    <row r="3" spans="1:9" ht="26.25" customHeight="1" x14ac:dyDescent="0.25">
      <c r="A3" s="69"/>
      <c r="B3" s="69"/>
      <c r="C3" s="5" t="s">
        <v>131</v>
      </c>
      <c r="D3" s="6"/>
      <c r="E3" s="7"/>
      <c r="F3" s="8"/>
      <c r="G3" s="9"/>
      <c r="H3" s="70" t="s">
        <v>3</v>
      </c>
      <c r="I3" s="70"/>
    </row>
    <row r="4" spans="1:9" s="1" customFormat="1" ht="27" customHeight="1" x14ac:dyDescent="0.25">
      <c r="A4" s="71" t="s">
        <v>132</v>
      </c>
      <c r="B4" s="71" t="s">
        <v>133</v>
      </c>
      <c r="C4" s="71" t="s">
        <v>134</v>
      </c>
      <c r="D4" s="71" t="s">
        <v>7</v>
      </c>
      <c r="E4" s="71"/>
      <c r="F4" s="71"/>
      <c r="G4" s="71" t="s">
        <v>135</v>
      </c>
      <c r="H4" s="71" t="s">
        <v>136</v>
      </c>
      <c r="I4" s="71" t="s">
        <v>137</v>
      </c>
    </row>
    <row r="5" spans="1:9" s="1" customFormat="1" ht="22.5" customHeight="1" x14ac:dyDescent="0.25">
      <c r="A5" s="71"/>
      <c r="B5" s="71"/>
      <c r="C5" s="71"/>
      <c r="D5" s="11" t="s">
        <v>48</v>
      </c>
      <c r="E5" s="11" t="s">
        <v>125</v>
      </c>
      <c r="F5" s="11" t="s">
        <v>126</v>
      </c>
      <c r="G5" s="71"/>
      <c r="H5" s="71"/>
      <c r="I5" s="71"/>
    </row>
    <row r="6" spans="1:9" ht="27" customHeight="1" x14ac:dyDescent="0.25">
      <c r="A6" s="12" t="s">
        <v>138</v>
      </c>
      <c r="B6" s="13"/>
      <c r="C6" s="14"/>
      <c r="D6" s="15">
        <f>5612100+121375153</f>
        <v>126987253</v>
      </c>
      <c r="E6" s="15">
        <f>E7+E14+E20+E37+E47+E55+E59</f>
        <v>126422053</v>
      </c>
      <c r="F6" s="15">
        <f>F7+F14+F20+F37+F47+F55</f>
        <v>565200</v>
      </c>
      <c r="G6" s="13"/>
      <c r="H6" s="13"/>
      <c r="I6" s="13"/>
    </row>
    <row r="7" spans="1:9" ht="30" customHeight="1" x14ac:dyDescent="0.25">
      <c r="A7" s="12" t="s">
        <v>139</v>
      </c>
      <c r="B7" s="13"/>
      <c r="C7" s="14"/>
      <c r="D7" s="15">
        <v>2100000</v>
      </c>
      <c r="E7" s="15">
        <v>2100000</v>
      </c>
      <c r="F7" s="15">
        <v>0</v>
      </c>
      <c r="G7" s="13"/>
      <c r="H7" s="13"/>
      <c r="I7" s="13"/>
    </row>
    <row r="8" spans="1:9" ht="28.05" customHeight="1" x14ac:dyDescent="0.25">
      <c r="A8" s="72" t="s">
        <v>140</v>
      </c>
      <c r="B8" s="13"/>
      <c r="C8" s="14"/>
      <c r="D8" s="15">
        <v>2100000</v>
      </c>
      <c r="E8" s="15">
        <v>2100000</v>
      </c>
      <c r="F8" s="15">
        <v>0</v>
      </c>
      <c r="G8" s="13"/>
      <c r="H8" s="13"/>
      <c r="I8" s="13"/>
    </row>
    <row r="9" spans="1:9" ht="28.8" x14ac:dyDescent="0.25">
      <c r="A9" s="72"/>
      <c r="B9" s="72" t="s">
        <v>141</v>
      </c>
      <c r="C9" s="72" t="s">
        <v>142</v>
      </c>
      <c r="D9" s="73">
        <v>1600000</v>
      </c>
      <c r="E9" s="73">
        <v>1600000</v>
      </c>
      <c r="F9" s="73">
        <v>0</v>
      </c>
      <c r="G9" s="16" t="s">
        <v>143</v>
      </c>
      <c r="H9" s="12" t="s">
        <v>144</v>
      </c>
      <c r="I9" s="12" t="s">
        <v>145</v>
      </c>
    </row>
    <row r="10" spans="1:9" ht="28.8" x14ac:dyDescent="0.25">
      <c r="A10" s="72"/>
      <c r="B10" s="72"/>
      <c r="C10" s="72"/>
      <c r="D10" s="73"/>
      <c r="E10" s="73"/>
      <c r="F10" s="73"/>
      <c r="G10" s="16" t="s">
        <v>146</v>
      </c>
      <c r="H10" s="12" t="s">
        <v>147</v>
      </c>
      <c r="I10" s="12" t="s">
        <v>148</v>
      </c>
    </row>
    <row r="11" spans="1:9" ht="28.8" x14ac:dyDescent="0.25">
      <c r="A11" s="72"/>
      <c r="B11" s="72"/>
      <c r="C11" s="72"/>
      <c r="D11" s="73"/>
      <c r="E11" s="73"/>
      <c r="F11" s="73"/>
      <c r="G11" s="16" t="s">
        <v>149</v>
      </c>
      <c r="H11" s="12" t="s">
        <v>150</v>
      </c>
      <c r="I11" s="12" t="s">
        <v>151</v>
      </c>
    </row>
    <row r="12" spans="1:9" ht="57.6" x14ac:dyDescent="0.25">
      <c r="A12" s="72"/>
      <c r="B12" s="72" t="s">
        <v>152</v>
      </c>
      <c r="C12" s="72" t="s">
        <v>142</v>
      </c>
      <c r="D12" s="73">
        <v>500000</v>
      </c>
      <c r="E12" s="73">
        <v>500000</v>
      </c>
      <c r="F12" s="73">
        <v>0</v>
      </c>
      <c r="G12" s="16" t="s">
        <v>143</v>
      </c>
      <c r="H12" s="12" t="s">
        <v>153</v>
      </c>
      <c r="I12" s="12" t="s">
        <v>154</v>
      </c>
    </row>
    <row r="13" spans="1:9" ht="57.6" x14ac:dyDescent="0.25">
      <c r="A13" s="72"/>
      <c r="B13" s="72"/>
      <c r="C13" s="72"/>
      <c r="D13" s="73"/>
      <c r="E13" s="73"/>
      <c r="F13" s="73"/>
      <c r="G13" s="16" t="s">
        <v>146</v>
      </c>
      <c r="H13" s="12" t="s">
        <v>153</v>
      </c>
      <c r="I13" s="12" t="s">
        <v>154</v>
      </c>
    </row>
    <row r="14" spans="1:9" x14ac:dyDescent="0.25">
      <c r="A14" s="12" t="s">
        <v>155</v>
      </c>
      <c r="B14" s="13"/>
      <c r="C14" s="14"/>
      <c r="D14" s="15">
        <v>160000</v>
      </c>
      <c r="E14" s="15"/>
      <c r="F14" s="15">
        <v>160000</v>
      </c>
      <c r="G14" s="13"/>
      <c r="H14" s="13"/>
      <c r="I14" s="13"/>
    </row>
    <row r="15" spans="1:9" x14ac:dyDescent="0.25">
      <c r="A15" s="72" t="s">
        <v>156</v>
      </c>
      <c r="B15" s="13"/>
      <c r="C15" s="14"/>
      <c r="D15" s="15">
        <v>160000</v>
      </c>
      <c r="E15" s="15"/>
      <c r="F15" s="15">
        <v>160000</v>
      </c>
      <c r="G15" s="13"/>
      <c r="H15" s="13"/>
      <c r="I15" s="13"/>
    </row>
    <row r="16" spans="1:9" ht="28.8" x14ac:dyDescent="0.25">
      <c r="A16" s="72"/>
      <c r="B16" s="72" t="s">
        <v>157</v>
      </c>
      <c r="C16" s="72" t="s">
        <v>158</v>
      </c>
      <c r="D16" s="73">
        <v>160000</v>
      </c>
      <c r="E16" s="73"/>
      <c r="F16" s="73">
        <v>160000</v>
      </c>
      <c r="G16" s="74" t="s">
        <v>143</v>
      </c>
      <c r="H16" s="12" t="s">
        <v>159</v>
      </c>
      <c r="I16" s="12" t="s">
        <v>160</v>
      </c>
    </row>
    <row r="17" spans="1:9" x14ac:dyDescent="0.25">
      <c r="A17" s="72"/>
      <c r="B17" s="72"/>
      <c r="C17" s="72"/>
      <c r="D17" s="73"/>
      <c r="E17" s="73"/>
      <c r="F17" s="73"/>
      <c r="G17" s="74"/>
      <c r="H17" s="12" t="s">
        <v>161</v>
      </c>
      <c r="I17" s="12" t="s">
        <v>162</v>
      </c>
    </row>
    <row r="18" spans="1:9" ht="28.8" x14ac:dyDescent="0.25">
      <c r="A18" s="72"/>
      <c r="B18" s="72"/>
      <c r="C18" s="72"/>
      <c r="D18" s="73"/>
      <c r="E18" s="73"/>
      <c r="F18" s="73"/>
      <c r="G18" s="74" t="s">
        <v>146</v>
      </c>
      <c r="H18" s="12" t="s">
        <v>163</v>
      </c>
      <c r="I18" s="12" t="s">
        <v>164</v>
      </c>
    </row>
    <row r="19" spans="1:9" x14ac:dyDescent="0.25">
      <c r="A19" s="72"/>
      <c r="B19" s="72"/>
      <c r="C19" s="72"/>
      <c r="D19" s="73"/>
      <c r="E19" s="73"/>
      <c r="F19" s="73"/>
      <c r="G19" s="74"/>
      <c r="H19" s="12" t="s">
        <v>165</v>
      </c>
      <c r="I19" s="12" t="s">
        <v>166</v>
      </c>
    </row>
    <row r="20" spans="1:9" x14ac:dyDescent="0.25">
      <c r="A20" s="12" t="s">
        <v>167</v>
      </c>
      <c r="B20" s="13"/>
      <c r="C20" s="14"/>
      <c r="D20" s="15">
        <v>255000</v>
      </c>
      <c r="E20" s="15"/>
      <c r="F20" s="15">
        <v>255000</v>
      </c>
      <c r="G20" s="13"/>
      <c r="H20" s="13"/>
      <c r="I20" s="13"/>
    </row>
    <row r="21" spans="1:9" x14ac:dyDescent="0.25">
      <c r="A21" s="72" t="s">
        <v>168</v>
      </c>
      <c r="B21" s="13"/>
      <c r="C21" s="14"/>
      <c r="D21" s="15">
        <v>150000</v>
      </c>
      <c r="E21" s="15"/>
      <c r="F21" s="15">
        <v>150000</v>
      </c>
      <c r="G21" s="13"/>
      <c r="H21" s="13"/>
      <c r="I21" s="13"/>
    </row>
    <row r="22" spans="1:9" x14ac:dyDescent="0.25">
      <c r="A22" s="72"/>
      <c r="B22" s="72" t="s">
        <v>169</v>
      </c>
      <c r="C22" s="72" t="s">
        <v>158</v>
      </c>
      <c r="D22" s="73">
        <v>150000</v>
      </c>
      <c r="E22" s="73"/>
      <c r="F22" s="73">
        <v>150000</v>
      </c>
      <c r="G22" s="74" t="s">
        <v>143</v>
      </c>
      <c r="H22" s="12" t="s">
        <v>170</v>
      </c>
      <c r="I22" s="12" t="s">
        <v>171</v>
      </c>
    </row>
    <row r="23" spans="1:9" x14ac:dyDescent="0.25">
      <c r="A23" s="72"/>
      <c r="B23" s="72"/>
      <c r="C23" s="72"/>
      <c r="D23" s="73"/>
      <c r="E23" s="73"/>
      <c r="F23" s="73"/>
      <c r="G23" s="74"/>
      <c r="H23" s="12" t="s">
        <v>172</v>
      </c>
      <c r="I23" s="12" t="s">
        <v>173</v>
      </c>
    </row>
    <row r="24" spans="1:9" x14ac:dyDescent="0.25">
      <c r="A24" s="72"/>
      <c r="B24" s="72"/>
      <c r="C24" s="72"/>
      <c r="D24" s="73"/>
      <c r="E24" s="73"/>
      <c r="F24" s="73"/>
      <c r="G24" s="74"/>
      <c r="H24" s="12" t="s">
        <v>174</v>
      </c>
      <c r="I24" s="12" t="s">
        <v>175</v>
      </c>
    </row>
    <row r="25" spans="1:9" x14ac:dyDescent="0.25">
      <c r="A25" s="72"/>
      <c r="B25" s="72"/>
      <c r="C25" s="72"/>
      <c r="D25" s="73"/>
      <c r="E25" s="73"/>
      <c r="F25" s="73"/>
      <c r="G25" s="74"/>
      <c r="H25" s="12" t="s">
        <v>176</v>
      </c>
      <c r="I25" s="12" t="s">
        <v>177</v>
      </c>
    </row>
    <row r="26" spans="1:9" x14ac:dyDescent="0.25">
      <c r="A26" s="72"/>
      <c r="B26" s="72"/>
      <c r="C26" s="72"/>
      <c r="D26" s="73"/>
      <c r="E26" s="73"/>
      <c r="F26" s="73"/>
      <c r="G26" s="74" t="s">
        <v>146</v>
      </c>
      <c r="H26" s="12" t="s">
        <v>178</v>
      </c>
      <c r="I26" s="12" t="s">
        <v>178</v>
      </c>
    </row>
    <row r="27" spans="1:9" x14ac:dyDescent="0.25">
      <c r="A27" s="72"/>
      <c r="B27" s="72"/>
      <c r="C27" s="72"/>
      <c r="D27" s="73"/>
      <c r="E27" s="73"/>
      <c r="F27" s="73"/>
      <c r="G27" s="74"/>
      <c r="H27" s="12" t="s">
        <v>179</v>
      </c>
      <c r="I27" s="12" t="s">
        <v>180</v>
      </c>
    </row>
    <row r="28" spans="1:9" x14ac:dyDescent="0.25">
      <c r="A28" s="72"/>
      <c r="B28" s="72"/>
      <c r="C28" s="72"/>
      <c r="D28" s="73"/>
      <c r="E28" s="73"/>
      <c r="F28" s="73"/>
      <c r="G28" s="74"/>
      <c r="H28" s="12" t="s">
        <v>181</v>
      </c>
      <c r="I28" s="12" t="s">
        <v>182</v>
      </c>
    </row>
    <row r="29" spans="1:9" x14ac:dyDescent="0.25">
      <c r="A29" s="72" t="s">
        <v>183</v>
      </c>
      <c r="B29" s="13"/>
      <c r="C29" s="14"/>
      <c r="D29" s="15">
        <v>50000</v>
      </c>
      <c r="E29" s="15"/>
      <c r="F29" s="15">
        <v>50000</v>
      </c>
      <c r="G29" s="13"/>
      <c r="H29" s="13"/>
      <c r="I29" s="13"/>
    </row>
    <row r="30" spans="1:9" x14ac:dyDescent="0.25">
      <c r="A30" s="72"/>
      <c r="B30" s="72" t="s">
        <v>184</v>
      </c>
      <c r="C30" s="72" t="s">
        <v>158</v>
      </c>
      <c r="D30" s="73">
        <v>50000</v>
      </c>
      <c r="E30" s="73"/>
      <c r="F30" s="73">
        <v>50000</v>
      </c>
      <c r="G30" s="74" t="s">
        <v>143</v>
      </c>
      <c r="H30" s="12" t="s">
        <v>185</v>
      </c>
      <c r="I30" s="12" t="s">
        <v>186</v>
      </c>
    </row>
    <row r="31" spans="1:9" x14ac:dyDescent="0.25">
      <c r="A31" s="72"/>
      <c r="B31" s="72"/>
      <c r="C31" s="72"/>
      <c r="D31" s="73"/>
      <c r="E31" s="73"/>
      <c r="F31" s="73"/>
      <c r="G31" s="74"/>
      <c r="H31" s="12" t="s">
        <v>187</v>
      </c>
      <c r="I31" s="12" t="s">
        <v>188</v>
      </c>
    </row>
    <row r="32" spans="1:9" x14ac:dyDescent="0.25">
      <c r="A32" s="72"/>
      <c r="B32" s="72"/>
      <c r="C32" s="72"/>
      <c r="D32" s="73"/>
      <c r="E32" s="73"/>
      <c r="F32" s="73"/>
      <c r="G32" s="74" t="s">
        <v>146</v>
      </c>
      <c r="H32" s="12" t="s">
        <v>189</v>
      </c>
      <c r="I32" s="12" t="s">
        <v>190</v>
      </c>
    </row>
    <row r="33" spans="1:9" x14ac:dyDescent="0.25">
      <c r="A33" s="72"/>
      <c r="B33" s="72"/>
      <c r="C33" s="72"/>
      <c r="D33" s="73"/>
      <c r="E33" s="73"/>
      <c r="F33" s="73"/>
      <c r="G33" s="74"/>
      <c r="H33" s="12" t="s">
        <v>185</v>
      </c>
      <c r="I33" s="12" t="s">
        <v>191</v>
      </c>
    </row>
    <row r="34" spans="1:9" x14ac:dyDescent="0.25">
      <c r="A34" s="72" t="s">
        <v>192</v>
      </c>
      <c r="B34" s="13"/>
      <c r="C34" s="14"/>
      <c r="D34" s="15">
        <v>55000</v>
      </c>
      <c r="E34" s="15"/>
      <c r="F34" s="15">
        <v>55000</v>
      </c>
      <c r="G34" s="13"/>
      <c r="H34" s="13"/>
      <c r="I34" s="13"/>
    </row>
    <row r="35" spans="1:9" x14ac:dyDescent="0.25">
      <c r="A35" s="72"/>
      <c r="B35" s="72" t="s">
        <v>193</v>
      </c>
      <c r="C35" s="72" t="s">
        <v>158</v>
      </c>
      <c r="D35" s="73">
        <v>55000</v>
      </c>
      <c r="E35" s="73"/>
      <c r="F35" s="73">
        <v>55000</v>
      </c>
      <c r="G35" s="16" t="s">
        <v>143</v>
      </c>
      <c r="H35" s="12" t="s">
        <v>194</v>
      </c>
      <c r="I35" s="12" t="s">
        <v>195</v>
      </c>
    </row>
    <row r="36" spans="1:9" x14ac:dyDescent="0.25">
      <c r="A36" s="72"/>
      <c r="B36" s="72"/>
      <c r="C36" s="72"/>
      <c r="D36" s="73"/>
      <c r="E36" s="73"/>
      <c r="F36" s="73"/>
      <c r="G36" s="16" t="s">
        <v>146</v>
      </c>
      <c r="H36" s="12" t="s">
        <v>196</v>
      </c>
      <c r="I36" s="12" t="s">
        <v>197</v>
      </c>
    </row>
    <row r="37" spans="1:9" x14ac:dyDescent="0.25">
      <c r="A37" s="12" t="s">
        <v>198</v>
      </c>
      <c r="B37" s="13"/>
      <c r="C37" s="14"/>
      <c r="D37" s="15">
        <v>150200</v>
      </c>
      <c r="E37" s="15"/>
      <c r="F37" s="15">
        <v>150200</v>
      </c>
      <c r="G37" s="13"/>
      <c r="H37" s="13"/>
      <c r="I37" s="13"/>
    </row>
    <row r="38" spans="1:9" x14ac:dyDescent="0.25">
      <c r="A38" s="72" t="s">
        <v>199</v>
      </c>
      <c r="B38" s="13"/>
      <c r="C38" s="14"/>
      <c r="D38" s="15">
        <v>10200</v>
      </c>
      <c r="E38" s="15"/>
      <c r="F38" s="15">
        <v>10200</v>
      </c>
      <c r="G38" s="13"/>
      <c r="H38" s="13"/>
      <c r="I38" s="13"/>
    </row>
    <row r="39" spans="1:9" x14ac:dyDescent="0.25">
      <c r="A39" s="72"/>
      <c r="B39" s="72" t="s">
        <v>200</v>
      </c>
      <c r="C39" s="72" t="s">
        <v>158</v>
      </c>
      <c r="D39" s="73">
        <v>10200</v>
      </c>
      <c r="E39" s="73"/>
      <c r="F39" s="73">
        <v>10200</v>
      </c>
      <c r="G39" s="16" t="s">
        <v>143</v>
      </c>
      <c r="H39" s="12" t="s">
        <v>201</v>
      </c>
      <c r="I39" s="12" t="s">
        <v>202</v>
      </c>
    </row>
    <row r="40" spans="1:9" x14ac:dyDescent="0.25">
      <c r="A40" s="72"/>
      <c r="B40" s="72"/>
      <c r="C40" s="72"/>
      <c r="D40" s="73"/>
      <c r="E40" s="73"/>
      <c r="F40" s="73"/>
      <c r="G40" s="16" t="s">
        <v>146</v>
      </c>
      <c r="H40" s="12" t="s">
        <v>203</v>
      </c>
      <c r="I40" s="12" t="s">
        <v>203</v>
      </c>
    </row>
    <row r="41" spans="1:9" x14ac:dyDescent="0.25">
      <c r="A41" s="72" t="s">
        <v>204</v>
      </c>
      <c r="B41" s="13"/>
      <c r="C41" s="14"/>
      <c r="D41" s="15">
        <v>140000</v>
      </c>
      <c r="E41" s="15"/>
      <c r="F41" s="15">
        <v>140000</v>
      </c>
      <c r="G41" s="13"/>
      <c r="H41" s="13"/>
      <c r="I41" s="13"/>
    </row>
    <row r="42" spans="1:9" x14ac:dyDescent="0.25">
      <c r="A42" s="72"/>
      <c r="B42" s="72" t="s">
        <v>205</v>
      </c>
      <c r="C42" s="72" t="s">
        <v>158</v>
      </c>
      <c r="D42" s="73">
        <v>140000</v>
      </c>
      <c r="E42" s="73"/>
      <c r="F42" s="73">
        <v>140000</v>
      </c>
      <c r="G42" s="74" t="s">
        <v>143</v>
      </c>
      <c r="H42" s="12" t="s">
        <v>206</v>
      </c>
      <c r="I42" s="12" t="s">
        <v>207</v>
      </c>
    </row>
    <row r="43" spans="1:9" x14ac:dyDescent="0.25">
      <c r="A43" s="72"/>
      <c r="B43" s="72"/>
      <c r="C43" s="72"/>
      <c r="D43" s="73"/>
      <c r="E43" s="73"/>
      <c r="F43" s="73"/>
      <c r="G43" s="74"/>
      <c r="H43" s="12" t="s">
        <v>208</v>
      </c>
      <c r="I43" s="12" t="s">
        <v>209</v>
      </c>
    </row>
    <row r="44" spans="1:9" x14ac:dyDescent="0.25">
      <c r="A44" s="72"/>
      <c r="B44" s="72"/>
      <c r="C44" s="72"/>
      <c r="D44" s="73"/>
      <c r="E44" s="73"/>
      <c r="F44" s="73"/>
      <c r="G44" s="74"/>
      <c r="H44" s="12" t="s">
        <v>210</v>
      </c>
      <c r="I44" s="12" t="s">
        <v>211</v>
      </c>
    </row>
    <row r="45" spans="1:9" x14ac:dyDescent="0.25">
      <c r="A45" s="72"/>
      <c r="B45" s="72"/>
      <c r="C45" s="72"/>
      <c r="D45" s="73"/>
      <c r="E45" s="73"/>
      <c r="F45" s="73"/>
      <c r="G45" s="74" t="s">
        <v>146</v>
      </c>
      <c r="H45" s="12" t="s">
        <v>212</v>
      </c>
      <c r="I45" s="12" t="s">
        <v>213</v>
      </c>
    </row>
    <row r="46" spans="1:9" x14ac:dyDescent="0.25">
      <c r="A46" s="72"/>
      <c r="B46" s="72"/>
      <c r="C46" s="72"/>
      <c r="D46" s="73"/>
      <c r="E46" s="73"/>
      <c r="F46" s="73"/>
      <c r="G46" s="74"/>
      <c r="H46" s="12" t="s">
        <v>214</v>
      </c>
      <c r="I46" s="12" t="s">
        <v>215</v>
      </c>
    </row>
    <row r="47" spans="1:9" x14ac:dyDescent="0.25">
      <c r="A47" s="12" t="s">
        <v>216</v>
      </c>
      <c r="B47" s="13"/>
      <c r="C47" s="14"/>
      <c r="D47" s="15">
        <v>2916800</v>
      </c>
      <c r="E47" s="15">
        <v>2916800</v>
      </c>
      <c r="F47" s="15">
        <v>0</v>
      </c>
      <c r="G47" s="13"/>
      <c r="H47" s="13"/>
      <c r="I47" s="13"/>
    </row>
    <row r="48" spans="1:9" x14ac:dyDescent="0.25">
      <c r="A48" s="72" t="s">
        <v>217</v>
      </c>
      <c r="B48" s="13"/>
      <c r="C48" s="14"/>
      <c r="D48" s="15">
        <v>1100000</v>
      </c>
      <c r="E48" s="15">
        <v>1100000</v>
      </c>
      <c r="F48" s="15" t="s">
        <v>131</v>
      </c>
      <c r="G48" s="13"/>
      <c r="H48" s="13"/>
      <c r="I48" s="13"/>
    </row>
    <row r="49" spans="1:9" ht="28.8" x14ac:dyDescent="0.25">
      <c r="A49" s="72"/>
      <c r="B49" s="72" t="s">
        <v>218</v>
      </c>
      <c r="C49" s="72" t="s">
        <v>142</v>
      </c>
      <c r="D49" s="73">
        <v>1100000</v>
      </c>
      <c r="E49" s="73">
        <v>1100000</v>
      </c>
      <c r="F49" s="73" t="s">
        <v>131</v>
      </c>
      <c r="G49" s="16" t="s">
        <v>143</v>
      </c>
      <c r="H49" s="12" t="s">
        <v>144</v>
      </c>
      <c r="I49" s="12" t="s">
        <v>219</v>
      </c>
    </row>
    <row r="50" spans="1:9" ht="28.8" x14ac:dyDescent="0.25">
      <c r="A50" s="72"/>
      <c r="B50" s="72"/>
      <c r="C50" s="72"/>
      <c r="D50" s="73"/>
      <c r="E50" s="73"/>
      <c r="F50" s="73"/>
      <c r="G50" s="16" t="s">
        <v>146</v>
      </c>
      <c r="H50" s="12" t="s">
        <v>147</v>
      </c>
      <c r="I50" s="12" t="s">
        <v>220</v>
      </c>
    </row>
    <row r="51" spans="1:9" ht="28.8" x14ac:dyDescent="0.25">
      <c r="A51" s="72"/>
      <c r="B51" s="72"/>
      <c r="C51" s="72"/>
      <c r="D51" s="73"/>
      <c r="E51" s="73"/>
      <c r="F51" s="73"/>
      <c r="G51" s="16" t="s">
        <v>149</v>
      </c>
      <c r="H51" s="12" t="s">
        <v>150</v>
      </c>
      <c r="I51" s="12" t="s">
        <v>221</v>
      </c>
    </row>
    <row r="52" spans="1:9" x14ac:dyDescent="0.25">
      <c r="A52" s="72" t="s">
        <v>222</v>
      </c>
      <c r="B52" s="13"/>
      <c r="C52" s="14"/>
      <c r="D52" s="15">
        <v>1816800</v>
      </c>
      <c r="E52" s="15">
        <v>1816800</v>
      </c>
      <c r="F52" s="15">
        <v>0</v>
      </c>
      <c r="G52" s="13"/>
      <c r="H52" s="13"/>
      <c r="I52" s="13"/>
    </row>
    <row r="53" spans="1:9" ht="72" x14ac:dyDescent="0.25">
      <c r="A53" s="72"/>
      <c r="B53" s="72" t="s">
        <v>223</v>
      </c>
      <c r="C53" s="72" t="s">
        <v>142</v>
      </c>
      <c r="D53" s="73">
        <v>1816800</v>
      </c>
      <c r="E53" s="73">
        <v>1816800</v>
      </c>
      <c r="F53" s="73" t="s">
        <v>131</v>
      </c>
      <c r="G53" s="16" t="s">
        <v>143</v>
      </c>
      <c r="H53" s="12" t="s">
        <v>224</v>
      </c>
      <c r="I53" s="12" t="s">
        <v>154</v>
      </c>
    </row>
    <row r="54" spans="1:9" ht="72" x14ac:dyDescent="0.25">
      <c r="A54" s="72"/>
      <c r="B54" s="72"/>
      <c r="C54" s="72"/>
      <c r="D54" s="73"/>
      <c r="E54" s="73"/>
      <c r="F54" s="73"/>
      <c r="G54" s="16" t="s">
        <v>146</v>
      </c>
      <c r="H54" s="12" t="s">
        <v>224</v>
      </c>
      <c r="I54" s="12" t="s">
        <v>154</v>
      </c>
    </row>
    <row r="55" spans="1:9" x14ac:dyDescent="0.25">
      <c r="A55" s="12" t="s">
        <v>225</v>
      </c>
      <c r="B55" s="13"/>
      <c r="C55" s="14"/>
      <c r="D55" s="15">
        <v>30100</v>
      </c>
      <c r="E55" s="15">
        <v>30100</v>
      </c>
      <c r="F55" s="15">
        <v>0</v>
      </c>
      <c r="G55" s="13"/>
      <c r="H55" s="13"/>
      <c r="I55" s="13"/>
    </row>
    <row r="56" spans="1:9" x14ac:dyDescent="0.25">
      <c r="A56" s="72" t="s">
        <v>226</v>
      </c>
      <c r="B56" s="13"/>
      <c r="C56" s="14"/>
      <c r="D56" s="15">
        <v>30100</v>
      </c>
      <c r="E56" s="15">
        <v>30100</v>
      </c>
      <c r="F56" s="15">
        <v>0</v>
      </c>
      <c r="G56" s="13"/>
      <c r="H56" s="13"/>
      <c r="I56" s="13"/>
    </row>
    <row r="57" spans="1:9" ht="43.2" x14ac:dyDescent="0.25">
      <c r="A57" s="72"/>
      <c r="B57" s="72" t="s">
        <v>227</v>
      </c>
      <c r="C57" s="72" t="s">
        <v>142</v>
      </c>
      <c r="D57" s="73">
        <v>30100</v>
      </c>
      <c r="E57" s="73">
        <v>30100</v>
      </c>
      <c r="F57" s="73">
        <v>0</v>
      </c>
      <c r="G57" s="16" t="s">
        <v>143</v>
      </c>
      <c r="H57" s="12" t="s">
        <v>228</v>
      </c>
      <c r="I57" s="12" t="s">
        <v>154</v>
      </c>
    </row>
    <row r="58" spans="1:9" ht="43.2" x14ac:dyDescent="0.25">
      <c r="A58" s="72"/>
      <c r="B58" s="72"/>
      <c r="C58" s="72"/>
      <c r="D58" s="73"/>
      <c r="E58" s="73"/>
      <c r="F58" s="73"/>
      <c r="G58" s="16" t="s">
        <v>146</v>
      </c>
      <c r="H58" s="12" t="s">
        <v>228</v>
      </c>
      <c r="I58" s="12" t="s">
        <v>154</v>
      </c>
    </row>
    <row r="59" spans="1:9" x14ac:dyDescent="0.25">
      <c r="A59" s="12" t="s">
        <v>229</v>
      </c>
      <c r="B59" s="13"/>
      <c r="C59" s="14"/>
      <c r="D59" s="15">
        <v>121375153</v>
      </c>
      <c r="E59" s="15">
        <v>121375153</v>
      </c>
      <c r="F59" s="15" t="s">
        <v>131</v>
      </c>
      <c r="G59" s="13"/>
      <c r="H59" s="13"/>
      <c r="I59" s="13"/>
    </row>
    <row r="60" spans="1:9" x14ac:dyDescent="0.25">
      <c r="A60" s="12" t="s">
        <v>230</v>
      </c>
      <c r="B60" s="13"/>
      <c r="C60" s="14"/>
      <c r="D60" s="15">
        <v>121375153</v>
      </c>
      <c r="E60" s="15">
        <v>121375153</v>
      </c>
      <c r="F60" s="15" t="s">
        <v>131</v>
      </c>
      <c r="G60" s="13"/>
      <c r="H60" s="13"/>
      <c r="I60" s="13"/>
    </row>
    <row r="61" spans="1:9" x14ac:dyDescent="0.25">
      <c r="A61" s="72" t="s">
        <v>231</v>
      </c>
      <c r="B61" s="13"/>
      <c r="C61" s="14"/>
      <c r="D61" s="15">
        <v>49801390</v>
      </c>
      <c r="E61" s="15">
        <v>49801390</v>
      </c>
      <c r="F61" s="15" t="s">
        <v>131</v>
      </c>
      <c r="G61" s="13"/>
      <c r="H61" s="13"/>
      <c r="I61" s="13"/>
    </row>
    <row r="62" spans="1:9" ht="100.8" x14ac:dyDescent="0.25">
      <c r="A62" s="72"/>
      <c r="B62" s="72" t="s">
        <v>232</v>
      </c>
      <c r="C62" s="72" t="s">
        <v>233</v>
      </c>
      <c r="D62" s="73">
        <v>7389150</v>
      </c>
      <c r="E62" s="73">
        <v>7389150</v>
      </c>
      <c r="F62" s="73" t="s">
        <v>131</v>
      </c>
      <c r="G62" s="16" t="s">
        <v>143</v>
      </c>
      <c r="H62" s="12" t="s">
        <v>144</v>
      </c>
      <c r="I62" s="17" t="s">
        <v>234</v>
      </c>
    </row>
    <row r="63" spans="1:9" ht="100.8" x14ac:dyDescent="0.25">
      <c r="A63" s="72"/>
      <c r="B63" s="72"/>
      <c r="C63" s="72"/>
      <c r="D63" s="73"/>
      <c r="E63" s="73"/>
      <c r="F63" s="73"/>
      <c r="G63" s="74" t="s">
        <v>146</v>
      </c>
      <c r="H63" s="12" t="s">
        <v>147</v>
      </c>
      <c r="I63" s="17" t="s">
        <v>234</v>
      </c>
    </row>
    <row r="64" spans="1:9" ht="100.8" x14ac:dyDescent="0.25">
      <c r="A64" s="72"/>
      <c r="B64" s="72"/>
      <c r="C64" s="72"/>
      <c r="D64" s="73"/>
      <c r="E64" s="73"/>
      <c r="F64" s="73"/>
      <c r="G64" s="74"/>
      <c r="H64" s="12" t="s">
        <v>150</v>
      </c>
      <c r="I64" s="17" t="s">
        <v>234</v>
      </c>
    </row>
    <row r="65" spans="1:9" ht="100.8" x14ac:dyDescent="0.25">
      <c r="A65" s="72"/>
      <c r="B65" s="72" t="s">
        <v>235</v>
      </c>
      <c r="C65" s="72" t="s">
        <v>233</v>
      </c>
      <c r="D65" s="73">
        <v>1332000</v>
      </c>
      <c r="E65" s="73">
        <v>1332000</v>
      </c>
      <c r="F65" s="73" t="s">
        <v>131</v>
      </c>
      <c r="G65" s="16" t="s">
        <v>143</v>
      </c>
      <c r="H65" s="12" t="s">
        <v>144</v>
      </c>
      <c r="I65" s="12" t="s">
        <v>236</v>
      </c>
    </row>
    <row r="66" spans="1:9" ht="72" x14ac:dyDescent="0.25">
      <c r="A66" s="72"/>
      <c r="B66" s="72"/>
      <c r="C66" s="72"/>
      <c r="D66" s="73"/>
      <c r="E66" s="73"/>
      <c r="F66" s="73"/>
      <c r="G66" s="74" t="s">
        <v>146</v>
      </c>
      <c r="H66" s="12" t="s">
        <v>147</v>
      </c>
      <c r="I66" s="12" t="s">
        <v>237</v>
      </c>
    </row>
    <row r="67" spans="1:9" ht="72" x14ac:dyDescent="0.25">
      <c r="A67" s="72"/>
      <c r="B67" s="72"/>
      <c r="C67" s="72"/>
      <c r="D67" s="73"/>
      <c r="E67" s="73"/>
      <c r="F67" s="73"/>
      <c r="G67" s="74"/>
      <c r="H67" s="12" t="s">
        <v>150</v>
      </c>
      <c r="I67" s="12" t="s">
        <v>237</v>
      </c>
    </row>
    <row r="68" spans="1:9" ht="43.2" x14ac:dyDescent="0.25">
      <c r="A68" s="72"/>
      <c r="B68" s="72" t="s">
        <v>238</v>
      </c>
      <c r="C68" s="72" t="s">
        <v>233</v>
      </c>
      <c r="D68" s="73">
        <v>1717800</v>
      </c>
      <c r="E68" s="73">
        <v>1717800</v>
      </c>
      <c r="F68" s="73" t="s">
        <v>131</v>
      </c>
      <c r="G68" s="16" t="s">
        <v>143</v>
      </c>
      <c r="H68" s="12" t="s">
        <v>144</v>
      </c>
      <c r="I68" s="12" t="s">
        <v>239</v>
      </c>
    </row>
    <row r="69" spans="1:9" ht="43.2" x14ac:dyDescent="0.25">
      <c r="A69" s="72"/>
      <c r="B69" s="72"/>
      <c r="C69" s="72"/>
      <c r="D69" s="73"/>
      <c r="E69" s="73"/>
      <c r="F69" s="73"/>
      <c r="G69" s="74" t="s">
        <v>146</v>
      </c>
      <c r="H69" s="12" t="s">
        <v>147</v>
      </c>
      <c r="I69" s="12" t="s">
        <v>239</v>
      </c>
    </row>
    <row r="70" spans="1:9" ht="43.2" x14ac:dyDescent="0.25">
      <c r="A70" s="72"/>
      <c r="B70" s="72"/>
      <c r="C70" s="72"/>
      <c r="D70" s="73"/>
      <c r="E70" s="73"/>
      <c r="F70" s="73"/>
      <c r="G70" s="74"/>
      <c r="H70" s="12" t="s">
        <v>150</v>
      </c>
      <c r="I70" s="12" t="s">
        <v>239</v>
      </c>
    </row>
    <row r="71" spans="1:9" ht="86.4" x14ac:dyDescent="0.25">
      <c r="A71" s="72"/>
      <c r="B71" s="72" t="s">
        <v>240</v>
      </c>
      <c r="C71" s="72" t="s">
        <v>233</v>
      </c>
      <c r="D71" s="73">
        <v>77160</v>
      </c>
      <c r="E71" s="73">
        <v>77160</v>
      </c>
      <c r="F71" s="73" t="s">
        <v>131</v>
      </c>
      <c r="G71" s="16" t="s">
        <v>143</v>
      </c>
      <c r="H71" s="12" t="s">
        <v>241</v>
      </c>
      <c r="I71" s="12" t="s">
        <v>242</v>
      </c>
    </row>
    <row r="72" spans="1:9" ht="86.4" x14ac:dyDescent="0.25">
      <c r="A72" s="72"/>
      <c r="B72" s="72"/>
      <c r="C72" s="72"/>
      <c r="D72" s="73"/>
      <c r="E72" s="73"/>
      <c r="F72" s="73"/>
      <c r="G72" s="16" t="s">
        <v>146</v>
      </c>
      <c r="H72" s="12" t="s">
        <v>243</v>
      </c>
      <c r="I72" s="12" t="s">
        <v>242</v>
      </c>
    </row>
    <row r="73" spans="1:9" ht="129.6" x14ac:dyDescent="0.25">
      <c r="A73" s="72"/>
      <c r="B73" s="72" t="s">
        <v>244</v>
      </c>
      <c r="C73" s="72" t="s">
        <v>233</v>
      </c>
      <c r="D73" s="73">
        <v>9506280</v>
      </c>
      <c r="E73" s="73">
        <v>9506280</v>
      </c>
      <c r="F73" s="73" t="s">
        <v>131</v>
      </c>
      <c r="G73" s="16" t="s">
        <v>143</v>
      </c>
      <c r="H73" s="12" t="s">
        <v>144</v>
      </c>
      <c r="I73" s="12" t="s">
        <v>245</v>
      </c>
    </row>
    <row r="74" spans="1:9" ht="129.6" x14ac:dyDescent="0.25">
      <c r="A74" s="72"/>
      <c r="B74" s="72"/>
      <c r="C74" s="72"/>
      <c r="D74" s="73"/>
      <c r="E74" s="73"/>
      <c r="F74" s="73"/>
      <c r="G74" s="74" t="s">
        <v>146</v>
      </c>
      <c r="H74" s="12" t="s">
        <v>147</v>
      </c>
      <c r="I74" s="12" t="s">
        <v>245</v>
      </c>
    </row>
    <row r="75" spans="1:9" ht="129.6" x14ac:dyDescent="0.25">
      <c r="A75" s="72"/>
      <c r="B75" s="72"/>
      <c r="C75" s="72"/>
      <c r="D75" s="73"/>
      <c r="E75" s="73"/>
      <c r="F75" s="73"/>
      <c r="G75" s="74"/>
      <c r="H75" s="12" t="s">
        <v>246</v>
      </c>
      <c r="I75" s="12" t="s">
        <v>245</v>
      </c>
    </row>
    <row r="76" spans="1:9" ht="187.2" x14ac:dyDescent="0.25">
      <c r="A76" s="72"/>
      <c r="B76" s="72" t="s">
        <v>247</v>
      </c>
      <c r="C76" s="72" t="s">
        <v>233</v>
      </c>
      <c r="D76" s="73">
        <v>24772000</v>
      </c>
      <c r="E76" s="73">
        <v>24772000</v>
      </c>
      <c r="F76" s="73" t="s">
        <v>131</v>
      </c>
      <c r="G76" s="16" t="s">
        <v>143</v>
      </c>
      <c r="H76" s="12" t="s">
        <v>144</v>
      </c>
      <c r="I76" s="17" t="s">
        <v>248</v>
      </c>
    </row>
    <row r="77" spans="1:9" ht="187.2" x14ac:dyDescent="0.25">
      <c r="A77" s="72"/>
      <c r="B77" s="72"/>
      <c r="C77" s="72"/>
      <c r="D77" s="73"/>
      <c r="E77" s="73"/>
      <c r="F77" s="73"/>
      <c r="G77" s="74" t="s">
        <v>146</v>
      </c>
      <c r="H77" s="12" t="s">
        <v>147</v>
      </c>
      <c r="I77" s="17" t="s">
        <v>248</v>
      </c>
    </row>
    <row r="78" spans="1:9" ht="409.6" x14ac:dyDescent="0.25">
      <c r="A78" s="72"/>
      <c r="B78" s="72"/>
      <c r="C78" s="72"/>
      <c r="D78" s="73"/>
      <c r="E78" s="73"/>
      <c r="F78" s="73"/>
      <c r="G78" s="74"/>
      <c r="H78" s="12" t="s">
        <v>246</v>
      </c>
      <c r="I78" s="17" t="s">
        <v>249</v>
      </c>
    </row>
    <row r="79" spans="1:9" ht="57.6" x14ac:dyDescent="0.25">
      <c r="A79" s="72"/>
      <c r="B79" s="72" t="s">
        <v>250</v>
      </c>
      <c r="C79" s="72" t="s">
        <v>233</v>
      </c>
      <c r="D79" s="73">
        <v>4941300</v>
      </c>
      <c r="E79" s="73">
        <v>4941300</v>
      </c>
      <c r="F79" s="73" t="s">
        <v>131</v>
      </c>
      <c r="G79" s="16" t="s">
        <v>143</v>
      </c>
      <c r="H79" s="12" t="s">
        <v>144</v>
      </c>
      <c r="I79" s="12" t="s">
        <v>251</v>
      </c>
    </row>
    <row r="80" spans="1:9" ht="57.6" x14ac:dyDescent="0.25">
      <c r="A80" s="72"/>
      <c r="B80" s="72"/>
      <c r="C80" s="72"/>
      <c r="D80" s="73"/>
      <c r="E80" s="73"/>
      <c r="F80" s="73"/>
      <c r="G80" s="74" t="s">
        <v>146</v>
      </c>
      <c r="H80" s="12" t="s">
        <v>147</v>
      </c>
      <c r="I80" s="12" t="s">
        <v>251</v>
      </c>
    </row>
    <row r="81" spans="1:9" ht="100.8" x14ac:dyDescent="0.25">
      <c r="A81" s="72"/>
      <c r="B81" s="72"/>
      <c r="C81" s="72"/>
      <c r="D81" s="73"/>
      <c r="E81" s="73"/>
      <c r="F81" s="73"/>
      <c r="G81" s="74"/>
      <c r="H81" s="12" t="s">
        <v>246</v>
      </c>
      <c r="I81" s="12" t="s">
        <v>252</v>
      </c>
    </row>
    <row r="82" spans="1:9" ht="72" x14ac:dyDescent="0.25">
      <c r="A82" s="72"/>
      <c r="B82" s="72" t="s">
        <v>253</v>
      </c>
      <c r="C82" s="72" t="s">
        <v>233</v>
      </c>
      <c r="D82" s="73">
        <v>65700</v>
      </c>
      <c r="E82" s="73">
        <v>65700</v>
      </c>
      <c r="F82" s="73" t="s">
        <v>131</v>
      </c>
      <c r="G82" s="16" t="s">
        <v>143</v>
      </c>
      <c r="H82" s="12" t="s">
        <v>241</v>
      </c>
      <c r="I82" s="12" t="s">
        <v>254</v>
      </c>
    </row>
    <row r="83" spans="1:9" ht="72" x14ac:dyDescent="0.25">
      <c r="A83" s="72"/>
      <c r="B83" s="72"/>
      <c r="C83" s="72"/>
      <c r="D83" s="73"/>
      <c r="E83" s="73"/>
      <c r="F83" s="73"/>
      <c r="G83" s="74" t="s">
        <v>146</v>
      </c>
      <c r="H83" s="12" t="s">
        <v>243</v>
      </c>
      <c r="I83" s="12" t="s">
        <v>254</v>
      </c>
    </row>
    <row r="84" spans="1:9" ht="129.6" x14ac:dyDescent="0.25">
      <c r="A84" s="72"/>
      <c r="B84" s="72"/>
      <c r="C84" s="72"/>
      <c r="D84" s="73"/>
      <c r="E84" s="73"/>
      <c r="F84" s="73"/>
      <c r="G84" s="74"/>
      <c r="H84" s="12" t="s">
        <v>246</v>
      </c>
      <c r="I84" s="12" t="s">
        <v>255</v>
      </c>
    </row>
    <row r="85" spans="1:9" x14ac:dyDescent="0.25">
      <c r="A85" s="72" t="s">
        <v>256</v>
      </c>
      <c r="B85" s="13"/>
      <c r="C85" s="14"/>
      <c r="D85" s="15">
        <v>29347620</v>
      </c>
      <c r="E85" s="15">
        <v>29347620</v>
      </c>
      <c r="F85" s="15" t="s">
        <v>131</v>
      </c>
      <c r="G85" s="13"/>
      <c r="H85" s="13"/>
      <c r="I85" s="13"/>
    </row>
    <row r="86" spans="1:9" ht="100.8" x14ac:dyDescent="0.25">
      <c r="A86" s="72"/>
      <c r="B86" s="72" t="s">
        <v>257</v>
      </c>
      <c r="C86" s="72" t="s">
        <v>233</v>
      </c>
      <c r="D86" s="73">
        <v>25593480</v>
      </c>
      <c r="E86" s="73">
        <v>25593480</v>
      </c>
      <c r="F86" s="73" t="s">
        <v>131</v>
      </c>
      <c r="G86" s="16" t="s">
        <v>143</v>
      </c>
      <c r="H86" s="12" t="s">
        <v>144</v>
      </c>
      <c r="I86" s="17" t="s">
        <v>258</v>
      </c>
    </row>
    <row r="87" spans="1:9" ht="100.8" x14ac:dyDescent="0.25">
      <c r="A87" s="72"/>
      <c r="B87" s="72"/>
      <c r="C87" s="72"/>
      <c r="D87" s="73"/>
      <c r="E87" s="73"/>
      <c r="F87" s="73"/>
      <c r="G87" s="74" t="s">
        <v>146</v>
      </c>
      <c r="H87" s="12" t="s">
        <v>147</v>
      </c>
      <c r="I87" s="17" t="s">
        <v>258</v>
      </c>
    </row>
    <row r="88" spans="1:9" ht="100.8" x14ac:dyDescent="0.25">
      <c r="A88" s="72"/>
      <c r="B88" s="72"/>
      <c r="C88" s="72"/>
      <c r="D88" s="73"/>
      <c r="E88" s="73"/>
      <c r="F88" s="73"/>
      <c r="G88" s="74"/>
      <c r="H88" s="12" t="s">
        <v>150</v>
      </c>
      <c r="I88" s="17" t="s">
        <v>258</v>
      </c>
    </row>
    <row r="89" spans="1:9" ht="72" x14ac:dyDescent="0.25">
      <c r="A89" s="72"/>
      <c r="B89" s="72" t="s">
        <v>259</v>
      </c>
      <c r="C89" s="72" t="s">
        <v>233</v>
      </c>
      <c r="D89" s="73">
        <v>3754140</v>
      </c>
      <c r="E89" s="73">
        <v>3754140</v>
      </c>
      <c r="F89" s="73" t="s">
        <v>131</v>
      </c>
      <c r="G89" s="16" t="s">
        <v>143</v>
      </c>
      <c r="H89" s="12" t="s">
        <v>144</v>
      </c>
      <c r="I89" s="17" t="s">
        <v>260</v>
      </c>
    </row>
    <row r="90" spans="1:9" ht="72" x14ac:dyDescent="0.25">
      <c r="A90" s="72"/>
      <c r="B90" s="72"/>
      <c r="C90" s="72"/>
      <c r="D90" s="73"/>
      <c r="E90" s="73"/>
      <c r="F90" s="73"/>
      <c r="G90" s="74" t="s">
        <v>146</v>
      </c>
      <c r="H90" s="12" t="s">
        <v>147</v>
      </c>
      <c r="I90" s="17" t="s">
        <v>260</v>
      </c>
    </row>
    <row r="91" spans="1:9" ht="187.2" x14ac:dyDescent="0.25">
      <c r="A91" s="72"/>
      <c r="B91" s="72"/>
      <c r="C91" s="72"/>
      <c r="D91" s="73"/>
      <c r="E91" s="73"/>
      <c r="F91" s="73"/>
      <c r="G91" s="74"/>
      <c r="H91" s="12" t="s">
        <v>246</v>
      </c>
      <c r="I91" s="17" t="s">
        <v>261</v>
      </c>
    </row>
    <row r="92" spans="1:9" x14ac:dyDescent="0.25">
      <c r="A92" s="72" t="s">
        <v>262</v>
      </c>
      <c r="B92" s="13"/>
      <c r="C92" s="14"/>
      <c r="D92" s="15">
        <v>7557465</v>
      </c>
      <c r="E92" s="15">
        <v>7557465</v>
      </c>
      <c r="F92" s="15" t="s">
        <v>131</v>
      </c>
      <c r="G92" s="13"/>
      <c r="H92" s="13"/>
      <c r="I92" s="13"/>
    </row>
    <row r="93" spans="1:9" ht="86.4" x14ac:dyDescent="0.25">
      <c r="A93" s="72"/>
      <c r="B93" s="72" t="s">
        <v>263</v>
      </c>
      <c r="C93" s="72" t="s">
        <v>233</v>
      </c>
      <c r="D93" s="73">
        <v>7557465</v>
      </c>
      <c r="E93" s="73">
        <v>7557465</v>
      </c>
      <c r="F93" s="73" t="s">
        <v>131</v>
      </c>
      <c r="G93" s="16" t="s">
        <v>143</v>
      </c>
      <c r="H93" s="12" t="s">
        <v>241</v>
      </c>
      <c r="I93" s="17" t="s">
        <v>264</v>
      </c>
    </row>
    <row r="94" spans="1:9" ht="86.4" x14ac:dyDescent="0.25">
      <c r="A94" s="72"/>
      <c r="B94" s="72"/>
      <c r="C94" s="72"/>
      <c r="D94" s="73"/>
      <c r="E94" s="73"/>
      <c r="F94" s="73"/>
      <c r="G94" s="16" t="s">
        <v>146</v>
      </c>
      <c r="H94" s="12" t="s">
        <v>243</v>
      </c>
      <c r="I94" s="17" t="s">
        <v>264</v>
      </c>
    </row>
    <row r="95" spans="1:9" ht="86.4" x14ac:dyDescent="0.25">
      <c r="A95" s="72"/>
      <c r="B95" s="72"/>
      <c r="C95" s="72"/>
      <c r="D95" s="73"/>
      <c r="E95" s="73"/>
      <c r="F95" s="73"/>
      <c r="G95" s="16" t="s">
        <v>149</v>
      </c>
      <c r="H95" s="12" t="s">
        <v>265</v>
      </c>
      <c r="I95" s="17" t="s">
        <v>264</v>
      </c>
    </row>
    <row r="96" spans="1:9" x14ac:dyDescent="0.25">
      <c r="A96" s="72" t="s">
        <v>266</v>
      </c>
      <c r="B96" s="13"/>
      <c r="C96" s="14"/>
      <c r="D96" s="15">
        <v>3588950</v>
      </c>
      <c r="E96" s="15">
        <v>3588950</v>
      </c>
      <c r="F96" s="15" t="s">
        <v>131</v>
      </c>
      <c r="G96" s="13"/>
      <c r="H96" s="13"/>
      <c r="I96" s="13"/>
    </row>
    <row r="97" spans="1:9" ht="187.2" x14ac:dyDescent="0.25">
      <c r="A97" s="72"/>
      <c r="B97" s="72" t="s">
        <v>267</v>
      </c>
      <c r="C97" s="72" t="s">
        <v>233</v>
      </c>
      <c r="D97" s="73">
        <v>300000</v>
      </c>
      <c r="E97" s="73">
        <v>300000</v>
      </c>
      <c r="F97" s="73" t="s">
        <v>131</v>
      </c>
      <c r="G97" s="16" t="s">
        <v>143</v>
      </c>
      <c r="H97" s="12" t="s">
        <v>241</v>
      </c>
      <c r="I97" s="17" t="s">
        <v>268</v>
      </c>
    </row>
    <row r="98" spans="1:9" ht="187.2" x14ac:dyDescent="0.25">
      <c r="A98" s="72"/>
      <c r="B98" s="72"/>
      <c r="C98" s="72"/>
      <c r="D98" s="73"/>
      <c r="E98" s="73"/>
      <c r="F98" s="73"/>
      <c r="G98" s="16" t="s">
        <v>146</v>
      </c>
      <c r="H98" s="12" t="s">
        <v>243</v>
      </c>
      <c r="I98" s="17" t="s">
        <v>268</v>
      </c>
    </row>
    <row r="99" spans="1:9" ht="244.8" x14ac:dyDescent="0.25">
      <c r="A99" s="72"/>
      <c r="B99" s="72" t="s">
        <v>269</v>
      </c>
      <c r="C99" s="72" t="s">
        <v>233</v>
      </c>
      <c r="D99" s="73">
        <v>315000</v>
      </c>
      <c r="E99" s="73">
        <v>315000</v>
      </c>
      <c r="F99" s="73" t="s">
        <v>131</v>
      </c>
      <c r="G99" s="16" t="s">
        <v>143</v>
      </c>
      <c r="H99" s="12" t="s">
        <v>241</v>
      </c>
      <c r="I99" s="17" t="s">
        <v>270</v>
      </c>
    </row>
    <row r="100" spans="1:9" ht="244.8" x14ac:dyDescent="0.25">
      <c r="A100" s="72"/>
      <c r="B100" s="72"/>
      <c r="C100" s="72"/>
      <c r="D100" s="73"/>
      <c r="E100" s="73"/>
      <c r="F100" s="73"/>
      <c r="G100" s="16" t="s">
        <v>146</v>
      </c>
      <c r="H100" s="12" t="s">
        <v>243</v>
      </c>
      <c r="I100" s="17" t="s">
        <v>270</v>
      </c>
    </row>
    <row r="101" spans="1:9" ht="187.2" x14ac:dyDescent="0.25">
      <c r="A101" s="72"/>
      <c r="B101" s="72" t="s">
        <v>271</v>
      </c>
      <c r="C101" s="72" t="s">
        <v>233</v>
      </c>
      <c r="D101" s="73">
        <v>100000</v>
      </c>
      <c r="E101" s="73">
        <v>100000</v>
      </c>
      <c r="F101" s="73" t="s">
        <v>131</v>
      </c>
      <c r="G101" s="16" t="s">
        <v>143</v>
      </c>
      <c r="H101" s="12" t="s">
        <v>241</v>
      </c>
      <c r="I101" s="17" t="s">
        <v>272</v>
      </c>
    </row>
    <row r="102" spans="1:9" ht="187.2" x14ac:dyDescent="0.25">
      <c r="A102" s="72"/>
      <c r="B102" s="72"/>
      <c r="C102" s="72"/>
      <c r="D102" s="73"/>
      <c r="E102" s="73"/>
      <c r="F102" s="73"/>
      <c r="G102" s="16" t="s">
        <v>146</v>
      </c>
      <c r="H102" s="12" t="s">
        <v>243</v>
      </c>
      <c r="I102" s="17" t="s">
        <v>272</v>
      </c>
    </row>
    <row r="103" spans="1:9" ht="374.4" x14ac:dyDescent="0.25">
      <c r="A103" s="72"/>
      <c r="B103" s="72" t="s">
        <v>273</v>
      </c>
      <c r="C103" s="72" t="s">
        <v>233</v>
      </c>
      <c r="D103" s="73">
        <v>300000</v>
      </c>
      <c r="E103" s="73">
        <v>300000</v>
      </c>
      <c r="F103" s="73" t="s">
        <v>131</v>
      </c>
      <c r="G103" s="16" t="s">
        <v>143</v>
      </c>
      <c r="H103" s="12" t="s">
        <v>241</v>
      </c>
      <c r="I103" s="17" t="s">
        <v>274</v>
      </c>
    </row>
    <row r="104" spans="1:9" ht="374.4" x14ac:dyDescent="0.25">
      <c r="A104" s="72"/>
      <c r="B104" s="72"/>
      <c r="C104" s="72"/>
      <c r="D104" s="73"/>
      <c r="E104" s="73"/>
      <c r="F104" s="73"/>
      <c r="G104" s="16" t="s">
        <v>146</v>
      </c>
      <c r="H104" s="12" t="s">
        <v>243</v>
      </c>
      <c r="I104" s="17" t="s">
        <v>274</v>
      </c>
    </row>
    <row r="105" spans="1:9" ht="187.2" x14ac:dyDescent="0.25">
      <c r="A105" s="72"/>
      <c r="B105" s="72" t="s">
        <v>275</v>
      </c>
      <c r="C105" s="72" t="s">
        <v>233</v>
      </c>
      <c r="D105" s="73">
        <v>200000</v>
      </c>
      <c r="E105" s="73">
        <v>200000</v>
      </c>
      <c r="F105" s="73" t="s">
        <v>131</v>
      </c>
      <c r="G105" s="16" t="s">
        <v>143</v>
      </c>
      <c r="H105" s="12" t="s">
        <v>241</v>
      </c>
      <c r="I105" s="17" t="s">
        <v>276</v>
      </c>
    </row>
    <row r="106" spans="1:9" ht="187.2" x14ac:dyDescent="0.25">
      <c r="A106" s="72"/>
      <c r="B106" s="72"/>
      <c r="C106" s="72"/>
      <c r="D106" s="73"/>
      <c r="E106" s="73"/>
      <c r="F106" s="73"/>
      <c r="G106" s="16" t="s">
        <v>146</v>
      </c>
      <c r="H106" s="12" t="s">
        <v>243</v>
      </c>
      <c r="I106" s="17" t="s">
        <v>276</v>
      </c>
    </row>
    <row r="107" spans="1:9" ht="216" x14ac:dyDescent="0.25">
      <c r="A107" s="72"/>
      <c r="B107" s="72" t="s">
        <v>277</v>
      </c>
      <c r="C107" s="72" t="s">
        <v>233</v>
      </c>
      <c r="D107" s="73">
        <v>711600</v>
      </c>
      <c r="E107" s="73">
        <v>711600</v>
      </c>
      <c r="F107" s="73" t="s">
        <v>131</v>
      </c>
      <c r="G107" s="16" t="s">
        <v>143</v>
      </c>
      <c r="H107" s="12" t="s">
        <v>144</v>
      </c>
      <c r="I107" s="17" t="s">
        <v>278</v>
      </c>
    </row>
    <row r="108" spans="1:9" ht="216" x14ac:dyDescent="0.25">
      <c r="A108" s="72"/>
      <c r="B108" s="72"/>
      <c r="C108" s="72"/>
      <c r="D108" s="73"/>
      <c r="E108" s="73"/>
      <c r="F108" s="73"/>
      <c r="G108" s="16" t="s">
        <v>146</v>
      </c>
      <c r="H108" s="12" t="s">
        <v>147</v>
      </c>
      <c r="I108" s="17" t="s">
        <v>278</v>
      </c>
    </row>
    <row r="109" spans="1:9" ht="409.6" x14ac:dyDescent="0.25">
      <c r="A109" s="72"/>
      <c r="B109" s="72" t="s">
        <v>279</v>
      </c>
      <c r="C109" s="72" t="s">
        <v>233</v>
      </c>
      <c r="D109" s="73">
        <v>300000</v>
      </c>
      <c r="E109" s="73">
        <v>300000</v>
      </c>
      <c r="F109" s="73" t="s">
        <v>131</v>
      </c>
      <c r="G109" s="16" t="s">
        <v>143</v>
      </c>
      <c r="H109" s="12" t="s">
        <v>241</v>
      </c>
      <c r="I109" s="17" t="s">
        <v>280</v>
      </c>
    </row>
    <row r="110" spans="1:9" ht="409.6" x14ac:dyDescent="0.25">
      <c r="A110" s="72"/>
      <c r="B110" s="72"/>
      <c r="C110" s="72"/>
      <c r="D110" s="73"/>
      <c r="E110" s="73"/>
      <c r="F110" s="73"/>
      <c r="G110" s="74" t="s">
        <v>146</v>
      </c>
      <c r="H110" s="12" t="s">
        <v>243</v>
      </c>
      <c r="I110" s="17" t="s">
        <v>280</v>
      </c>
    </row>
    <row r="111" spans="1:9" ht="409.6" x14ac:dyDescent="0.25">
      <c r="A111" s="72"/>
      <c r="B111" s="72"/>
      <c r="C111" s="72"/>
      <c r="D111" s="73"/>
      <c r="E111" s="73"/>
      <c r="F111" s="73"/>
      <c r="G111" s="74"/>
      <c r="H111" s="12" t="s">
        <v>246</v>
      </c>
      <c r="I111" s="17" t="s">
        <v>281</v>
      </c>
    </row>
    <row r="112" spans="1:9" ht="273.60000000000002" x14ac:dyDescent="0.25">
      <c r="A112" s="72"/>
      <c r="B112" s="72" t="s">
        <v>282</v>
      </c>
      <c r="C112" s="72" t="s">
        <v>233</v>
      </c>
      <c r="D112" s="73">
        <v>300000</v>
      </c>
      <c r="E112" s="73">
        <v>300000</v>
      </c>
      <c r="F112" s="73" t="s">
        <v>131</v>
      </c>
      <c r="G112" s="16" t="s">
        <v>143</v>
      </c>
      <c r="H112" s="12" t="s">
        <v>241</v>
      </c>
      <c r="I112" s="17" t="s">
        <v>283</v>
      </c>
    </row>
    <row r="113" spans="1:9" ht="273.60000000000002" x14ac:dyDescent="0.25">
      <c r="A113" s="72"/>
      <c r="B113" s="72"/>
      <c r="C113" s="72"/>
      <c r="D113" s="73"/>
      <c r="E113" s="73"/>
      <c r="F113" s="73"/>
      <c r="G113" s="74" t="s">
        <v>146</v>
      </c>
      <c r="H113" s="12" t="s">
        <v>243</v>
      </c>
      <c r="I113" s="17" t="s">
        <v>283</v>
      </c>
    </row>
    <row r="114" spans="1:9" ht="409.6" x14ac:dyDescent="0.25">
      <c r="A114" s="72"/>
      <c r="B114" s="72"/>
      <c r="C114" s="72"/>
      <c r="D114" s="73"/>
      <c r="E114" s="73"/>
      <c r="F114" s="73"/>
      <c r="G114" s="74"/>
      <c r="H114" s="12" t="s">
        <v>246</v>
      </c>
      <c r="I114" s="17" t="s">
        <v>284</v>
      </c>
    </row>
    <row r="115" spans="1:9" ht="273.60000000000002" x14ac:dyDescent="0.25">
      <c r="A115" s="72"/>
      <c r="B115" s="72" t="s">
        <v>285</v>
      </c>
      <c r="C115" s="72" t="s">
        <v>233</v>
      </c>
      <c r="D115" s="73">
        <v>227850</v>
      </c>
      <c r="E115" s="73">
        <v>227850</v>
      </c>
      <c r="F115" s="73" t="s">
        <v>131</v>
      </c>
      <c r="G115" s="16" t="s">
        <v>143</v>
      </c>
      <c r="H115" s="12" t="s">
        <v>241</v>
      </c>
      <c r="I115" s="17" t="s">
        <v>286</v>
      </c>
    </row>
    <row r="116" spans="1:9" ht="273.60000000000002" x14ac:dyDescent="0.25">
      <c r="A116" s="72"/>
      <c r="B116" s="72"/>
      <c r="C116" s="72"/>
      <c r="D116" s="73"/>
      <c r="E116" s="73"/>
      <c r="F116" s="73"/>
      <c r="G116" s="74" t="s">
        <v>146</v>
      </c>
      <c r="H116" s="12" t="s">
        <v>243</v>
      </c>
      <c r="I116" s="17" t="s">
        <v>286</v>
      </c>
    </row>
    <row r="117" spans="1:9" ht="409.6" x14ac:dyDescent="0.25">
      <c r="A117" s="72"/>
      <c r="B117" s="72"/>
      <c r="C117" s="72"/>
      <c r="D117" s="73"/>
      <c r="E117" s="73"/>
      <c r="F117" s="73"/>
      <c r="G117" s="74"/>
      <c r="H117" s="12" t="s">
        <v>246</v>
      </c>
      <c r="I117" s="17" t="s">
        <v>287</v>
      </c>
    </row>
    <row r="118" spans="1:9" ht="43.2" x14ac:dyDescent="0.25">
      <c r="A118" s="72"/>
      <c r="B118" s="72" t="s">
        <v>288</v>
      </c>
      <c r="C118" s="72" t="s">
        <v>233</v>
      </c>
      <c r="D118" s="73">
        <v>100000</v>
      </c>
      <c r="E118" s="73">
        <v>100000</v>
      </c>
      <c r="F118" s="73" t="s">
        <v>131</v>
      </c>
      <c r="G118" s="16" t="s">
        <v>143</v>
      </c>
      <c r="H118" s="12" t="s">
        <v>241</v>
      </c>
      <c r="I118" s="12" t="s">
        <v>289</v>
      </c>
    </row>
    <row r="119" spans="1:9" ht="43.2" x14ac:dyDescent="0.25">
      <c r="A119" s="72"/>
      <c r="B119" s="72"/>
      <c r="C119" s="72"/>
      <c r="D119" s="73"/>
      <c r="E119" s="73"/>
      <c r="F119" s="73"/>
      <c r="G119" s="74" t="s">
        <v>146</v>
      </c>
      <c r="H119" s="12" t="s">
        <v>243</v>
      </c>
      <c r="I119" s="12" t="s">
        <v>289</v>
      </c>
    </row>
    <row r="120" spans="1:9" ht="57.6" x14ac:dyDescent="0.25">
      <c r="A120" s="72"/>
      <c r="B120" s="72"/>
      <c r="C120" s="72"/>
      <c r="D120" s="73"/>
      <c r="E120" s="73"/>
      <c r="F120" s="73"/>
      <c r="G120" s="74"/>
      <c r="H120" s="12" t="s">
        <v>246</v>
      </c>
      <c r="I120" s="12" t="s">
        <v>290</v>
      </c>
    </row>
    <row r="121" spans="1:9" ht="259.2" x14ac:dyDescent="0.25">
      <c r="A121" s="72"/>
      <c r="B121" s="72" t="s">
        <v>291</v>
      </c>
      <c r="C121" s="72" t="s">
        <v>233</v>
      </c>
      <c r="D121" s="73">
        <v>700000</v>
      </c>
      <c r="E121" s="73">
        <v>700000</v>
      </c>
      <c r="F121" s="73" t="s">
        <v>131</v>
      </c>
      <c r="G121" s="16" t="s">
        <v>143</v>
      </c>
      <c r="H121" s="12" t="s">
        <v>241</v>
      </c>
      <c r="I121" s="17" t="s">
        <v>292</v>
      </c>
    </row>
    <row r="122" spans="1:9" ht="259.2" x14ac:dyDescent="0.25">
      <c r="A122" s="72"/>
      <c r="B122" s="72"/>
      <c r="C122" s="72"/>
      <c r="D122" s="73"/>
      <c r="E122" s="73"/>
      <c r="F122" s="73"/>
      <c r="G122" s="74" t="s">
        <v>146</v>
      </c>
      <c r="H122" s="12" t="s">
        <v>243</v>
      </c>
      <c r="I122" s="17" t="s">
        <v>292</v>
      </c>
    </row>
    <row r="123" spans="1:9" ht="409.6" x14ac:dyDescent="0.25">
      <c r="A123" s="72"/>
      <c r="B123" s="72"/>
      <c r="C123" s="72"/>
      <c r="D123" s="73"/>
      <c r="E123" s="73"/>
      <c r="F123" s="73"/>
      <c r="G123" s="74"/>
      <c r="H123" s="12" t="s">
        <v>246</v>
      </c>
      <c r="I123" s="17" t="s">
        <v>293</v>
      </c>
    </row>
    <row r="124" spans="1:9" ht="100.8" x14ac:dyDescent="0.25">
      <c r="A124" s="72"/>
      <c r="B124" s="72" t="s">
        <v>294</v>
      </c>
      <c r="C124" s="72" t="s">
        <v>233</v>
      </c>
      <c r="D124" s="73">
        <v>34500</v>
      </c>
      <c r="E124" s="73">
        <v>34500</v>
      </c>
      <c r="F124" s="73" t="s">
        <v>131</v>
      </c>
      <c r="G124" s="16" t="s">
        <v>143</v>
      </c>
      <c r="H124" s="12" t="s">
        <v>241</v>
      </c>
      <c r="I124" s="17" t="s">
        <v>295</v>
      </c>
    </row>
    <row r="125" spans="1:9" ht="100.8" x14ac:dyDescent="0.25">
      <c r="A125" s="72"/>
      <c r="B125" s="72"/>
      <c r="C125" s="72"/>
      <c r="D125" s="73"/>
      <c r="E125" s="73"/>
      <c r="F125" s="73"/>
      <c r="G125" s="74" t="s">
        <v>146</v>
      </c>
      <c r="H125" s="12" t="s">
        <v>243</v>
      </c>
      <c r="I125" s="17" t="s">
        <v>295</v>
      </c>
    </row>
    <row r="126" spans="1:9" ht="216" x14ac:dyDescent="0.25">
      <c r="A126" s="72"/>
      <c r="B126" s="72"/>
      <c r="C126" s="72"/>
      <c r="D126" s="73"/>
      <c r="E126" s="73"/>
      <c r="F126" s="73"/>
      <c r="G126" s="74"/>
      <c r="H126" s="12" t="s">
        <v>246</v>
      </c>
      <c r="I126" s="17" t="s">
        <v>296</v>
      </c>
    </row>
    <row r="127" spans="1:9" x14ac:dyDescent="0.25">
      <c r="A127" s="72" t="s">
        <v>297</v>
      </c>
      <c r="B127" s="13"/>
      <c r="C127" s="14"/>
      <c r="D127" s="15">
        <v>22367800</v>
      </c>
      <c r="E127" s="15">
        <v>22367800</v>
      </c>
      <c r="F127" s="15" t="s">
        <v>131</v>
      </c>
      <c r="G127" s="13"/>
      <c r="H127" s="13"/>
      <c r="I127" s="13"/>
    </row>
    <row r="128" spans="1:9" ht="216" x14ac:dyDescent="0.25">
      <c r="A128" s="72"/>
      <c r="B128" s="72" t="s">
        <v>298</v>
      </c>
      <c r="C128" s="72" t="s">
        <v>233</v>
      </c>
      <c r="D128" s="73">
        <v>22067800</v>
      </c>
      <c r="E128" s="73">
        <v>22067800</v>
      </c>
      <c r="F128" s="73" t="s">
        <v>131</v>
      </c>
      <c r="G128" s="16" t="s">
        <v>143</v>
      </c>
      <c r="H128" s="12" t="s">
        <v>241</v>
      </c>
      <c r="I128" s="17" t="s">
        <v>299</v>
      </c>
    </row>
    <row r="129" spans="1:9" ht="216" x14ac:dyDescent="0.25">
      <c r="A129" s="72"/>
      <c r="B129" s="72"/>
      <c r="C129" s="72"/>
      <c r="D129" s="73"/>
      <c r="E129" s="73"/>
      <c r="F129" s="73"/>
      <c r="G129" s="16" t="s">
        <v>146</v>
      </c>
      <c r="H129" s="12" t="s">
        <v>243</v>
      </c>
      <c r="I129" s="17" t="s">
        <v>299</v>
      </c>
    </row>
    <row r="130" spans="1:9" ht="216" x14ac:dyDescent="0.25">
      <c r="A130" s="72"/>
      <c r="B130" s="72"/>
      <c r="C130" s="72"/>
      <c r="D130" s="73"/>
      <c r="E130" s="73"/>
      <c r="F130" s="73"/>
      <c r="G130" s="16" t="s">
        <v>149</v>
      </c>
      <c r="H130" s="12" t="s">
        <v>265</v>
      </c>
      <c r="I130" s="17" t="s">
        <v>299</v>
      </c>
    </row>
    <row r="131" spans="1:9" ht="259.2" x14ac:dyDescent="0.25">
      <c r="A131" s="72"/>
      <c r="B131" s="72" t="s">
        <v>300</v>
      </c>
      <c r="C131" s="72" t="s">
        <v>233</v>
      </c>
      <c r="D131" s="73">
        <v>300000</v>
      </c>
      <c r="E131" s="73">
        <v>300000</v>
      </c>
      <c r="F131" s="73" t="s">
        <v>131</v>
      </c>
      <c r="G131" s="16" t="s">
        <v>143</v>
      </c>
      <c r="H131" s="12" t="s">
        <v>241</v>
      </c>
      <c r="I131" s="17" t="s">
        <v>301</v>
      </c>
    </row>
    <row r="132" spans="1:9" ht="259.2" x14ac:dyDescent="0.25">
      <c r="A132" s="72"/>
      <c r="B132" s="72"/>
      <c r="C132" s="72"/>
      <c r="D132" s="73"/>
      <c r="E132" s="73"/>
      <c r="F132" s="73"/>
      <c r="G132" s="74" t="s">
        <v>146</v>
      </c>
      <c r="H132" s="12" t="s">
        <v>243</v>
      </c>
      <c r="I132" s="17" t="s">
        <v>301</v>
      </c>
    </row>
    <row r="133" spans="1:9" ht="409.6" x14ac:dyDescent="0.25">
      <c r="A133" s="72"/>
      <c r="B133" s="72"/>
      <c r="C133" s="72"/>
      <c r="D133" s="73"/>
      <c r="E133" s="73"/>
      <c r="F133" s="73"/>
      <c r="G133" s="74"/>
      <c r="H133" s="12" t="s">
        <v>246</v>
      </c>
      <c r="I133" s="17" t="s">
        <v>302</v>
      </c>
    </row>
    <row r="134" spans="1:9" x14ac:dyDescent="0.25">
      <c r="A134" s="72" t="s">
        <v>303</v>
      </c>
      <c r="B134" s="13"/>
      <c r="C134" s="14"/>
      <c r="D134" s="15">
        <v>8711928</v>
      </c>
      <c r="E134" s="15">
        <v>8711928</v>
      </c>
      <c r="F134" s="15" t="s">
        <v>131</v>
      </c>
      <c r="G134" s="13"/>
      <c r="H134" s="13"/>
      <c r="I134" s="13"/>
    </row>
    <row r="135" spans="1:9" ht="57.6" x14ac:dyDescent="0.25">
      <c r="A135" s="72"/>
      <c r="B135" s="72" t="s">
        <v>304</v>
      </c>
      <c r="C135" s="72" t="s">
        <v>233</v>
      </c>
      <c r="D135" s="73">
        <v>8188200</v>
      </c>
      <c r="E135" s="73">
        <v>8188200</v>
      </c>
      <c r="F135" s="73" t="s">
        <v>131</v>
      </c>
      <c r="G135" s="16" t="s">
        <v>143</v>
      </c>
      <c r="H135" s="12" t="s">
        <v>144</v>
      </c>
      <c r="I135" s="12" t="s">
        <v>305</v>
      </c>
    </row>
    <row r="136" spans="1:9" ht="57.6" x14ac:dyDescent="0.25">
      <c r="A136" s="72"/>
      <c r="B136" s="72"/>
      <c r="C136" s="72"/>
      <c r="D136" s="73"/>
      <c r="E136" s="73"/>
      <c r="F136" s="73"/>
      <c r="G136" s="16" t="s">
        <v>146</v>
      </c>
      <c r="H136" s="12" t="s">
        <v>147</v>
      </c>
      <c r="I136" s="12" t="s">
        <v>305</v>
      </c>
    </row>
    <row r="137" spans="1:9" ht="57.6" x14ac:dyDescent="0.25">
      <c r="A137" s="72"/>
      <c r="B137" s="72"/>
      <c r="C137" s="72"/>
      <c r="D137" s="73"/>
      <c r="E137" s="73"/>
      <c r="F137" s="73"/>
      <c r="G137" s="16" t="s">
        <v>149</v>
      </c>
      <c r="H137" s="12" t="s">
        <v>150</v>
      </c>
      <c r="I137" s="12" t="s">
        <v>305</v>
      </c>
    </row>
    <row r="138" spans="1:9" ht="43.2" x14ac:dyDescent="0.25">
      <c r="A138" s="72"/>
      <c r="B138" s="72" t="s">
        <v>308</v>
      </c>
      <c r="C138" s="72" t="s">
        <v>233</v>
      </c>
      <c r="D138" s="73">
        <v>3600</v>
      </c>
      <c r="E138" s="73">
        <v>3600</v>
      </c>
      <c r="F138" s="73" t="s">
        <v>131</v>
      </c>
      <c r="G138" s="16" t="s">
        <v>143</v>
      </c>
      <c r="H138" s="12" t="s">
        <v>241</v>
      </c>
      <c r="I138" s="12" t="s">
        <v>309</v>
      </c>
    </row>
    <row r="139" spans="1:9" ht="43.2" x14ac:dyDescent="0.25">
      <c r="A139" s="72"/>
      <c r="B139" s="72"/>
      <c r="C139" s="72"/>
      <c r="D139" s="73"/>
      <c r="E139" s="73"/>
      <c r="F139" s="73"/>
      <c r="G139" s="74" t="s">
        <v>146</v>
      </c>
      <c r="H139" s="12" t="s">
        <v>243</v>
      </c>
      <c r="I139" s="12" t="s">
        <v>309</v>
      </c>
    </row>
    <row r="140" spans="1:9" ht="100.8" x14ac:dyDescent="0.25">
      <c r="A140" s="72"/>
      <c r="B140" s="72"/>
      <c r="C140" s="72"/>
      <c r="D140" s="73"/>
      <c r="E140" s="73"/>
      <c r="F140" s="73"/>
      <c r="G140" s="74"/>
      <c r="H140" s="12" t="s">
        <v>246</v>
      </c>
      <c r="I140" s="12" t="s">
        <v>310</v>
      </c>
    </row>
    <row r="141" spans="1:9" ht="129.6" x14ac:dyDescent="0.25">
      <c r="A141" s="72"/>
      <c r="B141" s="72" t="s">
        <v>306</v>
      </c>
      <c r="C141" s="72" t="s">
        <v>233</v>
      </c>
      <c r="D141" s="73">
        <v>520128</v>
      </c>
      <c r="E141" s="73">
        <v>520128</v>
      </c>
      <c r="F141" s="73" t="s">
        <v>131</v>
      </c>
      <c r="G141" s="16" t="s">
        <v>143</v>
      </c>
      <c r="H141" s="12" t="s">
        <v>144</v>
      </c>
      <c r="I141" s="17" t="s">
        <v>307</v>
      </c>
    </row>
    <row r="142" spans="1:9" ht="129.6" x14ac:dyDescent="0.25">
      <c r="A142" s="72"/>
      <c r="B142" s="72"/>
      <c r="C142" s="72"/>
      <c r="D142" s="73"/>
      <c r="E142" s="73"/>
      <c r="F142" s="73"/>
      <c r="G142" s="16" t="s">
        <v>146</v>
      </c>
      <c r="H142" s="12" t="s">
        <v>147</v>
      </c>
      <c r="I142" s="17" t="s">
        <v>307</v>
      </c>
    </row>
  </sheetData>
  <mergeCells count="246">
    <mergeCell ref="G139:G140"/>
    <mergeCell ref="H4:H5"/>
    <mergeCell ref="I4:I5"/>
    <mergeCell ref="G87:G88"/>
    <mergeCell ref="G90:G91"/>
    <mergeCell ref="G110:G111"/>
    <mergeCell ref="G113:G114"/>
    <mergeCell ref="G116:G117"/>
    <mergeCell ref="G119:G120"/>
    <mergeCell ref="G122:G123"/>
    <mergeCell ref="G125:G126"/>
    <mergeCell ref="G132:G133"/>
    <mergeCell ref="F118:F120"/>
    <mergeCell ref="F121:F123"/>
    <mergeCell ref="F124:F126"/>
    <mergeCell ref="F128:F130"/>
    <mergeCell ref="F131:F133"/>
    <mergeCell ref="F135:F137"/>
    <mergeCell ref="F138:F140"/>
    <mergeCell ref="F141:F142"/>
    <mergeCell ref="G4:G5"/>
    <mergeCell ref="G16:G17"/>
    <mergeCell ref="G18:G19"/>
    <mergeCell ref="G22:G25"/>
    <mergeCell ref="G26:G28"/>
    <mergeCell ref="G30:G31"/>
    <mergeCell ref="G32:G33"/>
    <mergeCell ref="G42:G44"/>
    <mergeCell ref="G45:G46"/>
    <mergeCell ref="G63:G64"/>
    <mergeCell ref="G66:G67"/>
    <mergeCell ref="G69:G70"/>
    <mergeCell ref="G74:G75"/>
    <mergeCell ref="G77:G78"/>
    <mergeCell ref="G80:G81"/>
    <mergeCell ref="G83:G84"/>
    <mergeCell ref="F97:F98"/>
    <mergeCell ref="F99:F100"/>
    <mergeCell ref="F101:F102"/>
    <mergeCell ref="F103:F104"/>
    <mergeCell ref="F105:F106"/>
    <mergeCell ref="F107:F108"/>
    <mergeCell ref="F109:F111"/>
    <mergeCell ref="F112:F114"/>
    <mergeCell ref="F115:F117"/>
    <mergeCell ref="E138:E140"/>
    <mergeCell ref="E141:E142"/>
    <mergeCell ref="F9:F11"/>
    <mergeCell ref="F12:F13"/>
    <mergeCell ref="F16:F19"/>
    <mergeCell ref="F22:F28"/>
    <mergeCell ref="F30:F33"/>
    <mergeCell ref="F35:F36"/>
    <mergeCell ref="F39:F40"/>
    <mergeCell ref="F42:F46"/>
    <mergeCell ref="F49:F51"/>
    <mergeCell ref="F53:F54"/>
    <mergeCell ref="F57:F58"/>
    <mergeCell ref="F62:F64"/>
    <mergeCell ref="F65:F67"/>
    <mergeCell ref="F68:F70"/>
    <mergeCell ref="F71:F72"/>
    <mergeCell ref="F73:F75"/>
    <mergeCell ref="F76:F78"/>
    <mergeCell ref="F79:F81"/>
    <mergeCell ref="F82:F84"/>
    <mergeCell ref="F86:F88"/>
    <mergeCell ref="F89:F91"/>
    <mergeCell ref="F93:F95"/>
    <mergeCell ref="E109:E111"/>
    <mergeCell ref="E112:E114"/>
    <mergeCell ref="E115:E117"/>
    <mergeCell ref="E118:E120"/>
    <mergeCell ref="E121:E123"/>
    <mergeCell ref="E124:E126"/>
    <mergeCell ref="E128:E130"/>
    <mergeCell ref="E131:E133"/>
    <mergeCell ref="E135:E137"/>
    <mergeCell ref="E86:E88"/>
    <mergeCell ref="E89:E91"/>
    <mergeCell ref="E93:E95"/>
    <mergeCell ref="E97:E98"/>
    <mergeCell ref="E99:E100"/>
    <mergeCell ref="E101:E102"/>
    <mergeCell ref="E103:E104"/>
    <mergeCell ref="E105:E106"/>
    <mergeCell ref="E107:E108"/>
    <mergeCell ref="D128:D130"/>
    <mergeCell ref="D131:D133"/>
    <mergeCell ref="D135:D137"/>
    <mergeCell ref="D138:D140"/>
    <mergeCell ref="D141:D142"/>
    <mergeCell ref="E9:E11"/>
    <mergeCell ref="E12:E13"/>
    <mergeCell ref="E16:E19"/>
    <mergeCell ref="E22:E28"/>
    <mergeCell ref="E30:E33"/>
    <mergeCell ref="E35:E36"/>
    <mergeCell ref="E39:E40"/>
    <mergeCell ref="E42:E46"/>
    <mergeCell ref="E49:E51"/>
    <mergeCell ref="E53:E54"/>
    <mergeCell ref="E57:E58"/>
    <mergeCell ref="E62:E64"/>
    <mergeCell ref="E65:E67"/>
    <mergeCell ref="E68:E70"/>
    <mergeCell ref="E71:E72"/>
    <mergeCell ref="E73:E75"/>
    <mergeCell ref="E76:E78"/>
    <mergeCell ref="E79:E81"/>
    <mergeCell ref="E82:E84"/>
    <mergeCell ref="D103:D104"/>
    <mergeCell ref="D105:D106"/>
    <mergeCell ref="D107:D108"/>
    <mergeCell ref="D109:D111"/>
    <mergeCell ref="D112:D114"/>
    <mergeCell ref="D115:D117"/>
    <mergeCell ref="D118:D120"/>
    <mergeCell ref="D121:D123"/>
    <mergeCell ref="D124:D126"/>
    <mergeCell ref="D76:D78"/>
    <mergeCell ref="D79:D81"/>
    <mergeCell ref="D82:D84"/>
    <mergeCell ref="D86:D88"/>
    <mergeCell ref="D89:D91"/>
    <mergeCell ref="D93:D95"/>
    <mergeCell ref="D97:D98"/>
    <mergeCell ref="D99:D100"/>
    <mergeCell ref="D101:D102"/>
    <mergeCell ref="C118:C120"/>
    <mergeCell ref="C121:C123"/>
    <mergeCell ref="C124:C126"/>
    <mergeCell ref="C128:C130"/>
    <mergeCell ref="C131:C133"/>
    <mergeCell ref="C135:C137"/>
    <mergeCell ref="C138:C140"/>
    <mergeCell ref="C141:C142"/>
    <mergeCell ref="D9:D11"/>
    <mergeCell ref="D12:D13"/>
    <mergeCell ref="D16:D19"/>
    <mergeCell ref="D22:D28"/>
    <mergeCell ref="D30:D33"/>
    <mergeCell ref="D35:D36"/>
    <mergeCell ref="D39:D40"/>
    <mergeCell ref="D42:D46"/>
    <mergeCell ref="D49:D51"/>
    <mergeCell ref="D53:D54"/>
    <mergeCell ref="D57:D58"/>
    <mergeCell ref="D62:D64"/>
    <mergeCell ref="D65:D67"/>
    <mergeCell ref="D68:D70"/>
    <mergeCell ref="D71:D72"/>
    <mergeCell ref="D73:D75"/>
    <mergeCell ref="C97:C98"/>
    <mergeCell ref="C99:C100"/>
    <mergeCell ref="C101:C102"/>
    <mergeCell ref="C103:C104"/>
    <mergeCell ref="C105:C106"/>
    <mergeCell ref="C107:C108"/>
    <mergeCell ref="C109:C111"/>
    <mergeCell ref="C112:C114"/>
    <mergeCell ref="C115:C117"/>
    <mergeCell ref="B141:B142"/>
    <mergeCell ref="C4:C5"/>
    <mergeCell ref="C9:C11"/>
    <mergeCell ref="C12:C13"/>
    <mergeCell ref="C16:C19"/>
    <mergeCell ref="C22:C28"/>
    <mergeCell ref="C30:C33"/>
    <mergeCell ref="C35:C36"/>
    <mergeCell ref="C39:C40"/>
    <mergeCell ref="C42:C46"/>
    <mergeCell ref="C49:C51"/>
    <mergeCell ref="C53:C54"/>
    <mergeCell ref="C57:C58"/>
    <mergeCell ref="C62:C64"/>
    <mergeCell ref="C65:C67"/>
    <mergeCell ref="C68:C70"/>
    <mergeCell ref="C71:C72"/>
    <mergeCell ref="C73:C75"/>
    <mergeCell ref="C76:C78"/>
    <mergeCell ref="C79:C81"/>
    <mergeCell ref="C82:C84"/>
    <mergeCell ref="C86:C88"/>
    <mergeCell ref="C89:C91"/>
    <mergeCell ref="C93:C95"/>
    <mergeCell ref="B112:B114"/>
    <mergeCell ref="B115:B117"/>
    <mergeCell ref="B118:B120"/>
    <mergeCell ref="B121:B123"/>
    <mergeCell ref="B124:B126"/>
    <mergeCell ref="B128:B130"/>
    <mergeCell ref="B131:B133"/>
    <mergeCell ref="B135:B137"/>
    <mergeCell ref="B138:B140"/>
    <mergeCell ref="B89:B91"/>
    <mergeCell ref="B93:B95"/>
    <mergeCell ref="B97:B98"/>
    <mergeCell ref="B99:B100"/>
    <mergeCell ref="B101:B102"/>
    <mergeCell ref="B103:B104"/>
    <mergeCell ref="B105:B106"/>
    <mergeCell ref="B107:B108"/>
    <mergeCell ref="B109:B111"/>
    <mergeCell ref="A96:A126"/>
    <mergeCell ref="A127:A133"/>
    <mergeCell ref="A134:A142"/>
    <mergeCell ref="B4:B5"/>
    <mergeCell ref="B9:B11"/>
    <mergeCell ref="B12:B13"/>
    <mergeCell ref="B16:B19"/>
    <mergeCell ref="B22:B28"/>
    <mergeCell ref="B30:B33"/>
    <mergeCell ref="B35:B36"/>
    <mergeCell ref="B39:B40"/>
    <mergeCell ref="B42:B46"/>
    <mergeCell ref="B49:B51"/>
    <mergeCell ref="B53:B54"/>
    <mergeCell ref="B57:B58"/>
    <mergeCell ref="B62:B64"/>
    <mergeCell ref="B65:B67"/>
    <mergeCell ref="B68:B70"/>
    <mergeCell ref="B71:B72"/>
    <mergeCell ref="B73:B75"/>
    <mergeCell ref="B76:B78"/>
    <mergeCell ref="B79:B81"/>
    <mergeCell ref="B82:B84"/>
    <mergeCell ref="B86:B88"/>
    <mergeCell ref="A34:A36"/>
    <mergeCell ref="A38:A40"/>
    <mergeCell ref="A41:A46"/>
    <mergeCell ref="A48:A51"/>
    <mergeCell ref="A52:A54"/>
    <mergeCell ref="A56:A58"/>
    <mergeCell ref="A61:A84"/>
    <mergeCell ref="A85:A91"/>
    <mergeCell ref="A92:A95"/>
    <mergeCell ref="A2:I2"/>
    <mergeCell ref="A3:B3"/>
    <mergeCell ref="H3:I3"/>
    <mergeCell ref="D4:F4"/>
    <mergeCell ref="A4:A5"/>
    <mergeCell ref="A8:A13"/>
    <mergeCell ref="A15:A19"/>
    <mergeCell ref="A21:A28"/>
    <mergeCell ref="A29:A33"/>
  </mergeCells>
  <phoneticPr fontId="8" type="noConversion"/>
  <printOptions horizontalCentered="1"/>
  <pageMargins left="3.8888888888888903E-2" right="3.8888888888888903E-2" top="0.74791666666666701" bottom="0.74791666666666701" header="0.31388888888888899" footer="0.31388888888888899"/>
  <pageSetup paperSize="9" scale="75" fitToHeight="0" orientation="landscape"/>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财政拨款收支总表</vt:lpstr>
      <vt:lpstr>一般公共预算支出表</vt:lpstr>
      <vt:lpstr>一般公共预算基本支出表</vt:lpstr>
      <vt:lpstr>一般公共预算“三公”经费支出表</vt:lpstr>
      <vt:lpstr>政府性基金预算支出表</vt:lpstr>
      <vt:lpstr>部门收支总表</vt:lpstr>
      <vt:lpstr>部门收入总表</vt:lpstr>
      <vt:lpstr>部门支出总表</vt:lpstr>
      <vt:lpstr>项目支出绩效信息表</vt:lpstr>
      <vt:lpstr>部门收支总表!Print_Area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er Us</cp:lastModifiedBy>
  <cp:lastPrinted>2017-01-25T03:43:00Z</cp:lastPrinted>
  <dcterms:created xsi:type="dcterms:W3CDTF">2017-01-10T03:02:00Z</dcterms:created>
  <dcterms:modified xsi:type="dcterms:W3CDTF">2023-12-08T00:54:32Z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