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 tabRatio="908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05-宣传思想文化</t>
        </r>
      </text>
    </comment>
    <comment ref="B9" authorId="0">
      <text>
        <r>
          <rPr>
            <sz val="9"/>
            <rFont val="宋体"/>
            <charset val="134"/>
          </rPr>
          <t>R201219.119-对外宣传工作经费</t>
        </r>
      </text>
    </comment>
    <comment ref="H9" authorId="0">
      <text>
        <r>
          <rPr>
            <sz val="9"/>
            <rFont val="宋体"/>
            <charset val="134"/>
          </rPr>
          <t>对外宣传工作经费</t>
        </r>
      </text>
    </comment>
    <comment ref="I9" authorId="0">
      <text>
        <r>
          <rPr>
            <sz val="9"/>
            <rFont val="宋体"/>
            <charset val="134"/>
          </rPr>
          <t>1.围绕全市重大主题、重点工作，提前设置2.宣传议题
3.策划和组织“城市形象宣传年”活动
4.策划设计一批中央媒体的调研基地
5.推动海南日报西部分社挂牌
6.邀请各级各类媒体到儋州采风，开展“网络媒体行”、“华文媒体行”、“乡村旅游行”、“儋州美食行”等活动
7.配合做好中央媒体3月下旬全省集中采访活动
8.策划推出儋州“三个10”新闻宣传活动
9.推进市属媒体体制机制改革
10.加大市属新媒体运营及推广力度
11.办好“这里是儋州”微信公众号</t>
        </r>
      </text>
    </comment>
    <comment ref="H10" authorId="0">
      <text>
        <r>
          <rPr>
            <sz val="9"/>
            <rFont val="宋体"/>
            <charset val="134"/>
          </rPr>
          <t>对外宣传工作经费</t>
        </r>
      </text>
    </comment>
    <comment ref="I10" authorId="0">
      <text>
        <r>
          <rPr>
            <sz val="9"/>
            <rFont val="宋体"/>
            <charset val="134"/>
          </rPr>
          <t>形成声势浩大的正面外宣氛围，进一步扩大儋州知名度、美誉度和影响力，进一步营造加快海南西部中心城市建设的良好氛围</t>
        </r>
      </text>
    </comment>
  </commentList>
</comments>
</file>

<file path=xl/sharedStrings.xml><?xml version="1.0" encoding="utf-8"?>
<sst xmlns="http://schemas.openxmlformats.org/spreadsheetml/2006/main" count="136">
  <si>
    <t>附表1</t>
  </si>
  <si>
    <t>财政拨款收支总表</t>
  </si>
  <si>
    <t>部门：中共儋州市委宣传部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</si>
  <si>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</si>
  <si>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</si>
  <si>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</si>
  <si>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</si>
  <si>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</si>
  <si>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</si>
  <si>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</si>
  <si>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</si>
  <si>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</si>
  <si>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</si>
  <si>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</si>
  <si>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</si>
  <si>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</si>
  <si>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</si>
  <si>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</si>
  <si>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</si>
  <si>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</si>
  <si>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</si>
  <si>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</si>
  <si>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</si>
  <si>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</si>
  <si>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</si>
  <si>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</si>
  <si>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</si>
  <si>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</si>
  <si>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</si>
  <si>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</si>
  <si>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</si>
  <si>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</si>
  <si>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</si>
  <si>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</si>
  <si>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</si>
  <si>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</si>
  <si>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</si>
  <si>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</si>
  <si>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</si>
  <si>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</si>
  <si>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</si>
  <si>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</si>
  <si>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</si>
  <si>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</si>
  <si>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</si>
  <si>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</si>
  <si>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</si>
  <si>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</si>
  <si>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</si>
  <si>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</si>
  <si>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</si>
  <si>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</si>
  <si>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</si>
  <si>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事业运行</t>
  </si>
  <si>
    <t>其他宣传事务支出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</si>
  <si>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</si>
  <si>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</si>
  <si>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</si>
  <si>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</si>
  <si>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</si>
  <si>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</si>
  <si>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</si>
  <si>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</si>
  <si>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</si>
  <si>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</si>
  <si>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</si>
  <si>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</si>
  <si>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</si>
  <si>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</si>
  <si>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</si>
  <si>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</si>
  <si>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</si>
  <si>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</si>
  <si>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</si>
  <si>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</si>
  <si>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</si>
  <si>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</si>
  <si>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</si>
  <si>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</si>
  <si>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农村基础设施建设支出</t>
  </si>
  <si>
    <t>其他国有土地使用权出让收入安排的支出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</si>
  <si>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</si>
  <si>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</si>
  <si>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</si>
  <si>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</si>
  <si>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</si>
  <si>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</si>
  <si>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</si>
  <si>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</si>
  <si>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</si>
  <si>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</si>
  <si>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</si>
  <si>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</si>
  <si>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</si>
  <si>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</si>
  <si>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</si>
  <si>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</si>
  <si>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</si>
  <si>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</si>
  <si>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</si>
  <si>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</si>
  <si>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</si>
  <si>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</si>
  <si>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</si>
  <si>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</si>
  <si>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</si>
  <si>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</si>
  <si>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</si>
  <si>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</si>
  <si>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</si>
  <si>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中共儋州市委宣传部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</si>
  <si>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</si>
  <si>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</si>
  <si>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</si>
  <si>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</si>
  <si>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</si>
  <si>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</si>
  <si>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</si>
  <si>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</si>
  <si>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</si>
  <si>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</si>
  <si>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</si>
  <si>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</si>
  <si>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</si>
  <si>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</si>
  <si>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</si>
  <si>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119-中共儋州市委宣传部</t>
  </si>
  <si>
    <t xml:space="preserve">   05-宣传思想文化</t>
  </si>
  <si>
    <t xml:space="preserve">       01-宣传思想文化</t>
  </si>
  <si>
    <t xml:space="preserve"> R201219.119-对外宣传工作经费</t>
  </si>
  <si>
    <t xml:space="preserve"> 119001-中共儋州市委宣传部本级</t>
  </si>
  <si>
    <t>产出指标</t>
  </si>
  <si>
    <t xml:space="preserve"> 对外宣传工作经费</t>
  </si>
  <si>
    <t xml:space="preserve"> 1.围绕全市重大主题、重点工作，提前设置2.宣传议题
3.策划和组织“城市形象宣传年”活动
4.策划设计一批中央媒体的调研基地
5.推动海南日报西部分社挂牌
6.邀请各级各类媒体到儋州采风，开展“网络媒体行”、“华文媒体行”、“乡村旅游行”、“儋州美食行”等活动
7.配合做好中央媒体3月下旬全省集中采访活动
8.策划推出儋州“三个10”新闻宣传活动
9.推进市属媒体体制机制改革
10.加大市属新媒体运营及推广力度
11.办好“这里是儋州”微信公众号</t>
  </si>
  <si>
    <t>成效指标</t>
  </si>
  <si>
    <t xml:space="preserve"> 形成声势浩大的正面外宣氛围，进一步扩大儋州知名度、美誉度和影响力，进一步营造加快海南西部中心城市建设的良好氛围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</si>
</sst>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7" borderId="1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10" borderId="18" applyNumberFormat="0" applyAlignment="0" applyProtection="0">
      <alignment vertical="center"/>
    </xf>
    <xf numFmtId="0" fontId="10" fillId="10" borderId="13" applyNumberFormat="0" applyAlignment="0" applyProtection="0">
      <alignment vertical="center"/>
    </xf>
    <xf numFmtId="0" fontId="24" fillId="23" borderId="1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5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14收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7" workbookViewId="0">
      <selection activeCell="C27" sqref="C27"/>
    </sheetView>
  </sheetViews>
  <sheetFormatPr defaultColWidth="9" defaultRowHeight="24.95" customHeight="1" outlineLevelCol="5"/>
  <cols>
    <col min="1" max="1" width="21.75" customWidth="1"/>
    <col min="2" max="2" width="16.75" customWidth="1"/>
    <col min="3" max="3" width="32.75" customWidth="1"/>
    <col min="4" max="4" width="13.875" customWidth="1"/>
    <col min="5" max="5" width="15.125" customWidth="1"/>
    <col min="6" max="6" width="13.75" customWidth="1"/>
  </cols>
  <sheetData>
    <row r="1" ht="24.75" customHeight="1" spans="1:1">
      <c r="A1" t="s">
        <v>0</v>
      </c>
    </row>
    <row r="2" ht="39" customHeight="1" spans="1:6">
      <c r="A2" s="22" t="s">
        <v>1</v>
      </c>
      <c r="B2" s="22"/>
      <c r="C2" s="22"/>
      <c r="D2" s="22"/>
      <c r="E2" s="22"/>
      <c r="F2" s="22"/>
    </row>
    <row r="3" ht="26.25" customHeight="1" spans="1:6">
      <c r="A3" s="23" t="s">
        <v>2</v>
      </c>
      <c r="B3" s="22"/>
      <c r="C3" s="22"/>
      <c r="D3" s="22"/>
      <c r="E3" s="22"/>
      <c r="F3" s="12" t="s">
        <v>3</v>
      </c>
    </row>
    <row r="4" customHeight="1" spans="1:6">
      <c r="A4" s="28" t="s">
        <v>4</v>
      </c>
      <c r="B4" s="28"/>
      <c r="C4" s="28" t="s">
        <v>5</v>
      </c>
      <c r="D4" s="28"/>
      <c r="E4" s="28"/>
      <c r="F4" s="28"/>
    </row>
    <row r="5" customHeight="1" spans="1:6">
      <c r="A5" s="28" t="s">
        <v>6</v>
      </c>
      <c r="B5" s="28" t="s">
        <v>7</v>
      </c>
      <c r="C5" s="28" t="s">
        <v>6</v>
      </c>
      <c r="D5" s="28" t="s">
        <v>8</v>
      </c>
      <c r="E5" s="28" t="s">
        <v>9</v>
      </c>
      <c r="F5" s="28" t="s">
        <v>10</v>
      </c>
    </row>
    <row r="6" customHeight="1" spans="1:6">
      <c r="A6" s="30" t="s">
        <v>11</v>
      </c>
      <c r="B6" s="71">
        <v>16017993.8</v>
      </c>
      <c r="C6" s="47" t="s">
        <v>12</v>
      </c>
      <c r="D6" s="30">
        <f>E6+F6</f>
        <v>15483637.9</v>
      </c>
      <c r="E6" s="30">
        <v>15483637.9</v>
      </c>
      <c r="F6" s="30"/>
    </row>
    <row r="7" customHeight="1" spans="1:6">
      <c r="A7" s="30" t="s">
        <v>13</v>
      </c>
      <c r="B7" s="71">
        <v>27560000</v>
      </c>
      <c r="C7" s="47" t="s">
        <v>14</v>
      </c>
      <c r="D7" s="30">
        <f t="shared" ref="D7:D32" si="0">E7+F7</f>
        <v>0</v>
      </c>
      <c r="E7" s="30"/>
      <c r="F7" s="30"/>
    </row>
    <row r="8" customHeight="1" spans="1:6">
      <c r="A8" s="30"/>
      <c r="B8" s="30"/>
      <c r="C8" s="47" t="s">
        <v>15</v>
      </c>
      <c r="D8" s="30">
        <f t="shared" si="0"/>
        <v>0</v>
      </c>
      <c r="E8" s="30"/>
      <c r="F8" s="30"/>
    </row>
    <row r="9" customHeight="1" spans="1:6">
      <c r="A9" s="30"/>
      <c r="B9" s="30"/>
      <c r="C9" s="47" t="s">
        <v>16</v>
      </c>
      <c r="D9" s="30">
        <f t="shared" si="0"/>
        <v>0</v>
      </c>
      <c r="E9" s="30"/>
      <c r="F9" s="30"/>
    </row>
    <row r="10" customHeight="1" spans="1:6">
      <c r="A10" s="30"/>
      <c r="B10" s="30"/>
      <c r="C10" s="47" t="s">
        <v>17</v>
      </c>
      <c r="D10" s="30">
        <f t="shared" si="0"/>
        <v>0</v>
      </c>
      <c r="E10" s="30"/>
      <c r="F10" s="30"/>
    </row>
    <row r="11" customHeight="1" spans="1:6">
      <c r="A11" s="30"/>
      <c r="B11" s="30"/>
      <c r="C11" s="47" t="s">
        <v>18</v>
      </c>
      <c r="D11" s="30">
        <f t="shared" si="0"/>
        <v>0</v>
      </c>
      <c r="E11" s="30"/>
      <c r="F11" s="30"/>
    </row>
    <row r="12" customHeight="1" spans="1:6">
      <c r="A12" s="30"/>
      <c r="B12" s="30"/>
      <c r="C12" s="47" t="s">
        <v>19</v>
      </c>
      <c r="D12" s="30">
        <f t="shared" si="0"/>
        <v>0</v>
      </c>
      <c r="E12" s="30"/>
      <c r="F12" s="30"/>
    </row>
    <row r="13" customHeight="1" spans="1:6">
      <c r="A13" s="30"/>
      <c r="B13" s="30"/>
      <c r="C13" s="47" t="s">
        <v>20</v>
      </c>
      <c r="D13" s="30">
        <f t="shared" si="0"/>
        <v>247580</v>
      </c>
      <c r="E13" s="30">
        <v>247580</v>
      </c>
      <c r="F13" s="30"/>
    </row>
    <row r="14" customHeight="1" spans="1:6">
      <c r="A14" s="30"/>
      <c r="B14" s="30"/>
      <c r="C14" s="47" t="s">
        <v>21</v>
      </c>
      <c r="D14" s="30">
        <f t="shared" si="0"/>
        <v>0</v>
      </c>
      <c r="E14" s="30"/>
      <c r="F14" s="30"/>
    </row>
    <row r="15" ht="31" customHeight="1" spans="1:6">
      <c r="A15" s="30"/>
      <c r="B15" s="30"/>
      <c r="C15" s="48" t="s">
        <v>22</v>
      </c>
      <c r="D15" s="30">
        <f t="shared" si="0"/>
        <v>155132.5</v>
      </c>
      <c r="E15" s="30">
        <v>155132.5</v>
      </c>
      <c r="F15" s="30"/>
    </row>
    <row r="16" customHeight="1" spans="1:6">
      <c r="A16" s="30"/>
      <c r="B16" s="30"/>
      <c r="C16" s="47" t="s">
        <v>23</v>
      </c>
      <c r="D16" s="30">
        <f t="shared" si="0"/>
        <v>0</v>
      </c>
      <c r="E16" s="30"/>
      <c r="F16" s="30"/>
    </row>
    <row r="17" customHeight="1" spans="1:6">
      <c r="A17" s="30"/>
      <c r="B17" s="30"/>
      <c r="C17" s="47" t="s">
        <v>24</v>
      </c>
      <c r="D17" s="30">
        <f t="shared" si="0"/>
        <v>27560000</v>
      </c>
      <c r="E17" s="30"/>
      <c r="F17" s="30">
        <v>27560000</v>
      </c>
    </row>
    <row r="18" customHeight="1" spans="1:6">
      <c r="A18" s="30"/>
      <c r="B18" s="30"/>
      <c r="C18" s="47" t="s">
        <v>25</v>
      </c>
      <c r="D18" s="30">
        <f t="shared" si="0"/>
        <v>0</v>
      </c>
      <c r="E18" s="30"/>
      <c r="F18" s="30"/>
    </row>
    <row r="19" customHeight="1" spans="1:6">
      <c r="A19" s="30"/>
      <c r="B19" s="30"/>
      <c r="C19" s="47" t="s">
        <v>26</v>
      </c>
      <c r="D19" s="30">
        <f t="shared" si="0"/>
        <v>0</v>
      </c>
      <c r="E19" s="30"/>
      <c r="F19" s="30"/>
    </row>
    <row r="20" customHeight="1" spans="1:6">
      <c r="A20" s="30"/>
      <c r="B20" s="30"/>
      <c r="C20" s="47" t="s">
        <v>27</v>
      </c>
      <c r="D20" s="30">
        <f t="shared" si="0"/>
        <v>0</v>
      </c>
      <c r="E20" s="30"/>
      <c r="F20" s="30"/>
    </row>
    <row r="21" customHeight="1" spans="1:6">
      <c r="A21" s="30"/>
      <c r="B21" s="30"/>
      <c r="C21" s="47" t="s">
        <v>28</v>
      </c>
      <c r="D21" s="30">
        <f t="shared" si="0"/>
        <v>0</v>
      </c>
      <c r="E21" s="30"/>
      <c r="F21" s="30"/>
    </row>
    <row r="22" customHeight="1" spans="1:6">
      <c r="A22" s="30"/>
      <c r="B22" s="30"/>
      <c r="C22" s="47" t="s">
        <v>29</v>
      </c>
      <c r="D22" s="30">
        <f t="shared" si="0"/>
        <v>0</v>
      </c>
      <c r="E22" s="30"/>
      <c r="F22" s="30"/>
    </row>
    <row r="23" customHeight="1" spans="1:6">
      <c r="A23" s="30"/>
      <c r="B23" s="30"/>
      <c r="C23" s="47" t="s">
        <v>30</v>
      </c>
      <c r="D23" s="30">
        <f t="shared" si="0"/>
        <v>0</v>
      </c>
      <c r="E23" s="30"/>
      <c r="F23" s="30"/>
    </row>
    <row r="24" customHeight="1" spans="1:6">
      <c r="A24" s="30"/>
      <c r="B24" s="30"/>
      <c r="C24" s="47" t="s">
        <v>31</v>
      </c>
      <c r="D24" s="30">
        <f t="shared" si="0"/>
        <v>0</v>
      </c>
      <c r="E24" s="30"/>
      <c r="F24" s="30"/>
    </row>
    <row r="25" customHeight="1" spans="1:6">
      <c r="A25" s="30"/>
      <c r="B25" s="30"/>
      <c r="C25" s="47" t="s">
        <v>32</v>
      </c>
      <c r="D25" s="30">
        <f t="shared" si="0"/>
        <v>131643.4</v>
      </c>
      <c r="E25" s="30">
        <v>131643.4</v>
      </c>
      <c r="F25" s="30"/>
    </row>
    <row r="26" customHeight="1" spans="1:6">
      <c r="A26" s="30"/>
      <c r="B26" s="30"/>
      <c r="C26" s="47" t="s">
        <v>33</v>
      </c>
      <c r="D26" s="30">
        <f t="shared" si="0"/>
        <v>0</v>
      </c>
      <c r="E26" s="30"/>
      <c r="F26" s="30"/>
    </row>
    <row r="27" customHeight="1" spans="1:6">
      <c r="A27" s="30"/>
      <c r="B27" s="30"/>
      <c r="C27" s="47" t="s">
        <v>34</v>
      </c>
      <c r="D27" s="30">
        <f t="shared" si="0"/>
        <v>0</v>
      </c>
      <c r="E27" s="30"/>
      <c r="F27" s="30"/>
    </row>
    <row r="28" customHeight="1" spans="1:6">
      <c r="A28" s="30"/>
      <c r="B28" s="30"/>
      <c r="C28" s="47" t="s">
        <v>35</v>
      </c>
      <c r="D28" s="30">
        <f t="shared" si="0"/>
        <v>0</v>
      </c>
      <c r="E28" s="30"/>
      <c r="F28" s="30"/>
    </row>
    <row r="29" customHeight="1" spans="1:6">
      <c r="A29" s="30"/>
      <c r="B29" s="30"/>
      <c r="C29" s="47" t="s">
        <v>36</v>
      </c>
      <c r="D29" s="30">
        <f t="shared" si="0"/>
        <v>0</v>
      </c>
      <c r="E29" s="30"/>
      <c r="F29" s="30"/>
    </row>
    <row r="30" customHeight="1" spans="1:6">
      <c r="A30" s="30"/>
      <c r="B30" s="30"/>
      <c r="C30" s="47" t="s">
        <v>37</v>
      </c>
      <c r="D30" s="30">
        <f t="shared" si="0"/>
        <v>0</v>
      </c>
      <c r="E30" s="30"/>
      <c r="F30" s="30"/>
    </row>
    <row r="31" customHeight="1" spans="1:6">
      <c r="A31" s="30"/>
      <c r="B31" s="30"/>
      <c r="C31" s="47" t="s">
        <v>38</v>
      </c>
      <c r="D31" s="30">
        <f t="shared" si="0"/>
        <v>0</v>
      </c>
      <c r="E31" s="30"/>
      <c r="F31" s="30"/>
    </row>
    <row r="32" customHeight="1" spans="1:6">
      <c r="A32" s="30"/>
      <c r="B32" s="30"/>
      <c r="C32" s="47" t="s">
        <v>39</v>
      </c>
      <c r="D32" s="30">
        <f t="shared" si="0"/>
        <v>0</v>
      </c>
      <c r="E32" s="30"/>
      <c r="F32" s="30"/>
    </row>
    <row r="33" customHeight="1" spans="1:6">
      <c r="A33" s="30" t="s">
        <v>40</v>
      </c>
      <c r="B33" s="30">
        <f>B6+B7</f>
        <v>43577993.8</v>
      </c>
      <c r="C33" s="72" t="s">
        <v>41</v>
      </c>
      <c r="D33" s="30">
        <f>SUM(D6:D32)</f>
        <v>43577993.8</v>
      </c>
      <c r="E33" s="30">
        <f>SUM(E6:E32)</f>
        <v>16017993.8</v>
      </c>
      <c r="F33" s="30">
        <v>27560000</v>
      </c>
    </row>
    <row r="34" s="63" customFormat="1" ht="33" customHeight="1" spans="1:6">
      <c r="A34" s="73"/>
      <c r="B34" s="73"/>
      <c r="C34" s="73"/>
      <c r="D34" s="73"/>
      <c r="E34" s="73"/>
      <c r="F34" s="73"/>
    </row>
    <row r="35" s="63" customFormat="1" ht="33.75" customHeight="1" spans="1:6">
      <c r="A35" s="74"/>
      <c r="B35" s="74"/>
      <c r="C35" s="74"/>
      <c r="D35" s="74"/>
      <c r="E35" s="74"/>
      <c r="F35" s="74"/>
    </row>
    <row r="36" s="63" customFormat="1" ht="33.75" customHeight="1" spans="1:6">
      <c r="A36" s="74"/>
      <c r="B36" s="74"/>
      <c r="C36" s="74"/>
      <c r="D36" s="74"/>
      <c r="E36" s="74"/>
      <c r="F36" s="74"/>
    </row>
    <row r="37" s="63" customFormat="1" ht="33.75" customHeight="1" spans="1:6">
      <c r="A37" s="70"/>
      <c r="B37" s="70"/>
      <c r="C37" s="70"/>
      <c r="D37" s="70"/>
      <c r="E37" s="70"/>
      <c r="F37" s="70"/>
    </row>
    <row r="38" ht="26.25" customHeight="1" spans="1:6">
      <c r="A38" s="52"/>
      <c r="B38" s="52"/>
      <c r="C38" s="52"/>
      <c r="D38" s="52"/>
      <c r="E38" s="52"/>
      <c r="F38" s="52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workbookViewId="0">
      <selection activeCell="C9" sqref="C9"/>
    </sheetView>
  </sheetViews>
  <sheetFormatPr defaultColWidth="15.625" defaultRowHeight="24.95" customHeight="1" outlineLevelCol="4"/>
  <cols>
    <col min="1" max="1" width="17" style="52" customWidth="1"/>
    <col min="2" max="2" width="33" customWidth="1"/>
  </cols>
  <sheetData>
    <row r="1" customHeight="1" spans="1:1">
      <c r="A1" t="s">
        <v>42</v>
      </c>
    </row>
    <row r="2" customHeight="1" spans="1:5">
      <c r="A2" s="22" t="s">
        <v>43</v>
      </c>
      <c r="B2" s="22"/>
      <c r="C2" s="22"/>
      <c r="D2" s="22"/>
      <c r="E2" s="22"/>
    </row>
    <row r="3" customHeight="1" spans="1:5">
      <c r="A3" s="23" t="s">
        <v>2</v>
      </c>
      <c r="B3" s="22"/>
      <c r="C3" s="22"/>
      <c r="D3" s="22"/>
      <c r="E3" s="33" t="s">
        <v>3</v>
      </c>
    </row>
    <row r="4" customHeight="1" spans="1:5">
      <c r="A4" s="28" t="s">
        <v>44</v>
      </c>
      <c r="B4" s="28"/>
      <c r="C4" s="28" t="s">
        <v>45</v>
      </c>
      <c r="D4" s="28"/>
      <c r="E4" s="28"/>
    </row>
    <row r="5" s="51" customFormat="1" customHeight="1" spans="1:5">
      <c r="A5" s="28" t="s">
        <v>46</v>
      </c>
      <c r="B5" s="28" t="s">
        <v>47</v>
      </c>
      <c r="C5" s="28" t="s">
        <v>48</v>
      </c>
      <c r="D5" s="28" t="s">
        <v>49</v>
      </c>
      <c r="E5" s="28" t="s">
        <v>50</v>
      </c>
    </row>
    <row r="6" s="51" customFormat="1" customHeight="1" spans="1:5">
      <c r="A6" s="29">
        <v>2013301</v>
      </c>
      <c r="B6" s="30" t="s">
        <v>51</v>
      </c>
      <c r="C6" s="30">
        <f>SUM(D6:E6)</f>
        <v>1581274.4</v>
      </c>
      <c r="D6" s="30">
        <v>992274.4</v>
      </c>
      <c r="E6" s="28">
        <v>589000</v>
      </c>
    </row>
    <row r="7" s="51" customFormat="1" customHeight="1" spans="1:5">
      <c r="A7" s="29">
        <v>2013302</v>
      </c>
      <c r="B7" s="30" t="s">
        <v>52</v>
      </c>
      <c r="C7" s="30">
        <f t="shared" ref="C7:C17" si="0">SUM(D7:E7)</f>
        <v>8000</v>
      </c>
      <c r="D7" s="30"/>
      <c r="E7" s="28">
        <v>8000</v>
      </c>
    </row>
    <row r="8" s="51" customFormat="1" customHeight="1" spans="1:5">
      <c r="A8" s="29">
        <v>2013350</v>
      </c>
      <c r="B8" s="30" t="s">
        <v>53</v>
      </c>
      <c r="C8" s="30">
        <f t="shared" si="0"/>
        <v>395763.5</v>
      </c>
      <c r="D8" s="30">
        <v>395763.5</v>
      </c>
      <c r="E8" s="28"/>
    </row>
    <row r="9" s="51" customFormat="1" customHeight="1" spans="1:5">
      <c r="A9" s="29">
        <v>2013399</v>
      </c>
      <c r="B9" s="30" t="s">
        <v>54</v>
      </c>
      <c r="C9" s="30">
        <f t="shared" si="0"/>
        <v>13498600</v>
      </c>
      <c r="D9" s="30"/>
      <c r="E9" s="28">
        <v>13498600</v>
      </c>
    </row>
    <row r="10" customHeight="1" spans="1:5">
      <c r="A10" s="29">
        <v>2080505</v>
      </c>
      <c r="B10" s="30" t="s">
        <v>55</v>
      </c>
      <c r="C10" s="30">
        <f t="shared" si="0"/>
        <v>235340</v>
      </c>
      <c r="D10" s="30">
        <v>235340</v>
      </c>
      <c r="E10" s="30"/>
    </row>
    <row r="11" customHeight="1" spans="1:5">
      <c r="A11" s="29">
        <v>2080899</v>
      </c>
      <c r="B11" s="30" t="s">
        <v>56</v>
      </c>
      <c r="C11" s="30">
        <f t="shared" si="0"/>
        <v>12240</v>
      </c>
      <c r="D11" s="30">
        <v>12240</v>
      </c>
      <c r="E11" s="30"/>
    </row>
    <row r="12" customHeight="1" spans="1:5">
      <c r="A12" s="29">
        <v>2101101</v>
      </c>
      <c r="B12" s="30" t="s">
        <v>57</v>
      </c>
      <c r="C12" s="30">
        <f t="shared" si="0"/>
        <v>31216</v>
      </c>
      <c r="D12" s="30">
        <v>31216</v>
      </c>
      <c r="E12" s="30"/>
    </row>
    <row r="13" customHeight="1" spans="1:5">
      <c r="A13" s="29">
        <v>2101102</v>
      </c>
      <c r="B13" s="30" t="s">
        <v>58</v>
      </c>
      <c r="C13" s="30">
        <f t="shared" si="0"/>
        <v>14213.7</v>
      </c>
      <c r="D13" s="30">
        <v>14213.7</v>
      </c>
      <c r="E13" s="30"/>
    </row>
    <row r="14" customHeight="1" spans="1:5">
      <c r="A14" s="29">
        <v>2101103</v>
      </c>
      <c r="B14" s="30" t="s">
        <v>59</v>
      </c>
      <c r="C14" s="30">
        <f t="shared" si="0"/>
        <v>109702.8</v>
      </c>
      <c r="D14" s="30">
        <v>109702.8</v>
      </c>
      <c r="E14" s="30"/>
    </row>
    <row r="15" customHeight="1" spans="1:5">
      <c r="A15" s="29">
        <v>2210201</v>
      </c>
      <c r="B15" s="30" t="s">
        <v>60</v>
      </c>
      <c r="C15" s="30">
        <f t="shared" si="0"/>
        <v>131643.4</v>
      </c>
      <c r="D15" s="30">
        <v>131643.4</v>
      </c>
      <c r="E15" s="30"/>
    </row>
    <row r="16" customHeight="1" spans="1:5">
      <c r="A16" s="29"/>
      <c r="B16" s="30"/>
      <c r="C16" s="30">
        <f t="shared" si="0"/>
        <v>0</v>
      </c>
      <c r="D16" s="30"/>
      <c r="E16" s="30"/>
    </row>
    <row r="17" customHeight="1" spans="1:5">
      <c r="A17" s="28" t="s">
        <v>8</v>
      </c>
      <c r="B17" s="28"/>
      <c r="C17" s="30">
        <f t="shared" si="0"/>
        <v>16017993.8</v>
      </c>
      <c r="D17" s="30">
        <f>SUM(D6:D16)</f>
        <v>1922393.8</v>
      </c>
      <c r="E17" s="30">
        <f>SUM(E6:E15)</f>
        <v>14095600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workbookViewId="0">
      <selection activeCell="C14" sqref="C14"/>
    </sheetView>
  </sheetViews>
  <sheetFormatPr defaultColWidth="15.625" defaultRowHeight="24.95" customHeight="1" outlineLevelCol="4"/>
  <cols>
    <col min="1" max="1" width="18.25" style="52" customWidth="1"/>
    <col min="2" max="2" width="34.375" customWidth="1"/>
  </cols>
  <sheetData>
    <row r="1" customHeight="1" spans="1:1">
      <c r="A1" t="s">
        <v>61</v>
      </c>
    </row>
    <row r="2" customHeight="1" spans="1:5">
      <c r="A2" s="22" t="s">
        <v>62</v>
      </c>
      <c r="B2" s="22"/>
      <c r="C2" s="22"/>
      <c r="D2" s="22"/>
      <c r="E2" s="22"/>
    </row>
    <row r="3" customHeight="1" spans="1:5">
      <c r="A3" s="23" t="s">
        <v>2</v>
      </c>
      <c r="E3" s="33" t="s">
        <v>3</v>
      </c>
    </row>
    <row r="4" customHeight="1" spans="1:5">
      <c r="A4" s="28" t="s">
        <v>63</v>
      </c>
      <c r="B4" s="28"/>
      <c r="C4" s="28" t="s">
        <v>64</v>
      </c>
      <c r="D4" s="28"/>
      <c r="E4" s="28"/>
    </row>
    <row r="5" s="51" customFormat="1" customHeight="1" spans="1:5">
      <c r="A5" s="28" t="s">
        <v>46</v>
      </c>
      <c r="B5" s="28" t="s">
        <v>47</v>
      </c>
      <c r="C5" s="28" t="s">
        <v>8</v>
      </c>
      <c r="D5" s="28" t="s">
        <v>65</v>
      </c>
      <c r="E5" s="28" t="s">
        <v>66</v>
      </c>
    </row>
    <row r="6" s="62" customFormat="1" ht="22" customHeight="1" spans="1:5">
      <c r="A6" s="29">
        <v>2013301</v>
      </c>
      <c r="B6" s="64" t="s">
        <v>51</v>
      </c>
      <c r="C6" s="30">
        <v>992274.4</v>
      </c>
      <c r="D6" s="30">
        <f t="shared" ref="D6:D14" si="0">C6-E6</f>
        <v>750393.6</v>
      </c>
      <c r="E6" s="30">
        <v>241880.8</v>
      </c>
    </row>
    <row r="7" ht="22" customHeight="1" spans="1:5">
      <c r="A7" s="29">
        <v>2013350</v>
      </c>
      <c r="B7" s="64" t="s">
        <v>53</v>
      </c>
      <c r="C7" s="30">
        <v>395763.5</v>
      </c>
      <c r="D7" s="30">
        <f t="shared" si="0"/>
        <v>38163.5</v>
      </c>
      <c r="E7" s="30">
        <v>357600</v>
      </c>
    </row>
    <row r="8" ht="22" customHeight="1" spans="1:5">
      <c r="A8" s="65">
        <v>2080505</v>
      </c>
      <c r="B8" s="66" t="s">
        <v>55</v>
      </c>
      <c r="C8" s="30">
        <v>235340</v>
      </c>
      <c r="D8" s="30">
        <f t="shared" si="0"/>
        <v>235340</v>
      </c>
      <c r="E8" s="67"/>
    </row>
    <row r="9" ht="22" customHeight="1" spans="1:5">
      <c r="A9" s="65">
        <v>2080899</v>
      </c>
      <c r="B9" s="66" t="s">
        <v>56</v>
      </c>
      <c r="C9" s="30">
        <v>12240</v>
      </c>
      <c r="D9" s="30">
        <f t="shared" si="0"/>
        <v>12240</v>
      </c>
      <c r="E9" s="67"/>
    </row>
    <row r="10" ht="22" customHeight="1" spans="1:5">
      <c r="A10" s="65">
        <v>2101101</v>
      </c>
      <c r="B10" s="66" t="s">
        <v>57</v>
      </c>
      <c r="C10" s="30">
        <v>31216</v>
      </c>
      <c r="D10" s="30">
        <f t="shared" si="0"/>
        <v>31216</v>
      </c>
      <c r="E10" s="67"/>
    </row>
    <row r="11" ht="22" customHeight="1" spans="1:5">
      <c r="A11" s="65">
        <v>2101102</v>
      </c>
      <c r="B11" s="66" t="s">
        <v>58</v>
      </c>
      <c r="C11" s="30">
        <v>14213.7</v>
      </c>
      <c r="D11" s="30">
        <f t="shared" si="0"/>
        <v>0</v>
      </c>
      <c r="E11" s="67">
        <v>14213.7</v>
      </c>
    </row>
    <row r="12" ht="22" customHeight="1" spans="1:5">
      <c r="A12" s="65">
        <v>2101103</v>
      </c>
      <c r="B12" s="66" t="s">
        <v>59</v>
      </c>
      <c r="C12" s="30">
        <v>109702.8</v>
      </c>
      <c r="D12" s="30">
        <f t="shared" si="0"/>
        <v>109702.8</v>
      </c>
      <c r="E12" s="67"/>
    </row>
    <row r="13" ht="22" customHeight="1" spans="1:5">
      <c r="A13" s="65">
        <v>2210201</v>
      </c>
      <c r="B13" s="66" t="s">
        <v>60</v>
      </c>
      <c r="C13" s="30">
        <v>131643.4</v>
      </c>
      <c r="D13" s="30">
        <f t="shared" si="0"/>
        <v>131643.4</v>
      </c>
      <c r="E13" s="67"/>
    </row>
    <row r="14" ht="35" customHeight="1" spans="1:5">
      <c r="A14" s="28" t="s">
        <v>8</v>
      </c>
      <c r="B14" s="28"/>
      <c r="C14" s="68">
        <f>SUM(C6:C13)</f>
        <v>1922393.8</v>
      </c>
      <c r="D14" s="69">
        <f t="shared" si="0"/>
        <v>1308699.3</v>
      </c>
      <c r="E14" s="30">
        <f>SUM(E6:E13)</f>
        <v>613694.5</v>
      </c>
    </row>
    <row r="15" customHeight="1" spans="1:5">
      <c r="A15" s="39" t="s">
        <v>67</v>
      </c>
      <c r="B15" s="39"/>
      <c r="C15" s="60"/>
      <c r="D15" s="60"/>
      <c r="E15" s="39"/>
    </row>
    <row r="16" s="63" customFormat="1" ht="36" customHeight="1" spans="1:5">
      <c r="A16" s="70"/>
      <c r="B16" s="70"/>
      <c r="C16" s="70"/>
      <c r="D16" s="70"/>
      <c r="E16" s="70"/>
    </row>
    <row r="17" ht="27" customHeight="1" spans="1:5">
      <c r="A17" s="70"/>
      <c r="B17" s="70"/>
      <c r="C17" s="70"/>
      <c r="D17" s="70"/>
      <c r="E17" s="70"/>
    </row>
    <row r="18" ht="30.75" customHeight="1" spans="1:5">
      <c r="A18" s="70"/>
      <c r="B18" s="70"/>
      <c r="C18" s="70"/>
      <c r="D18" s="70"/>
      <c r="E18" s="70"/>
    </row>
  </sheetData>
  <mergeCells count="8">
    <mergeCell ref="A2:E2"/>
    <mergeCell ref="A4:B4"/>
    <mergeCell ref="C4:E4"/>
    <mergeCell ref="A14:B14"/>
    <mergeCell ref="A15:E15"/>
    <mergeCell ref="A16:E16"/>
    <mergeCell ref="A17:E17"/>
    <mergeCell ref="A18:E1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A9" sqref="A9:L9"/>
    </sheetView>
  </sheetViews>
  <sheetFormatPr defaultColWidth="15.625" defaultRowHeight="24.95" customHeight="1"/>
  <cols>
    <col min="1" max="1" width="9.625" style="54" customWidth="1"/>
    <col min="2" max="2" width="12.75" style="54" customWidth="1"/>
    <col min="3" max="3" width="12.625" style="54" customWidth="1"/>
    <col min="4" max="5" width="15.625" style="54"/>
    <col min="6" max="6" width="12.875" style="54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54" t="s">
        <v>68</v>
      </c>
    </row>
    <row r="2" ht="34.5" customHeight="1" spans="1:12">
      <c r="A2" s="55" t="s">
        <v>69</v>
      </c>
      <c r="B2" s="55"/>
      <c r="C2" s="55"/>
      <c r="D2" s="55"/>
      <c r="E2" s="55"/>
      <c r="F2" s="55"/>
      <c r="G2" s="22"/>
      <c r="H2" s="22"/>
      <c r="I2" s="22"/>
      <c r="J2" s="22"/>
      <c r="K2" s="22"/>
      <c r="L2" s="22"/>
    </row>
    <row r="3" customHeight="1" spans="1:12">
      <c r="A3" s="23" t="s">
        <v>2</v>
      </c>
      <c r="L3" s="33" t="s">
        <v>70</v>
      </c>
    </row>
    <row r="4" ht="29.25" customHeight="1" spans="1:12">
      <c r="A4" s="56" t="s">
        <v>71</v>
      </c>
      <c r="B4" s="56"/>
      <c r="C4" s="56"/>
      <c r="D4" s="56"/>
      <c r="E4" s="56"/>
      <c r="F4" s="56"/>
      <c r="G4" s="28" t="s">
        <v>45</v>
      </c>
      <c r="H4" s="28"/>
      <c r="I4" s="28"/>
      <c r="J4" s="28"/>
      <c r="K4" s="28"/>
      <c r="L4" s="28"/>
    </row>
    <row r="5" s="53" customFormat="1" customHeight="1" spans="1:12">
      <c r="A5" s="57" t="s">
        <v>8</v>
      </c>
      <c r="B5" s="57" t="s">
        <v>72</v>
      </c>
      <c r="C5" s="57" t="s">
        <v>73</v>
      </c>
      <c r="D5" s="57"/>
      <c r="E5" s="57"/>
      <c r="F5" s="57" t="s">
        <v>74</v>
      </c>
      <c r="G5" s="58" t="s">
        <v>8</v>
      </c>
      <c r="H5" s="58" t="s">
        <v>72</v>
      </c>
      <c r="I5" s="58" t="s">
        <v>73</v>
      </c>
      <c r="J5" s="58"/>
      <c r="K5" s="58"/>
      <c r="L5" s="58" t="s">
        <v>74</v>
      </c>
    </row>
    <row r="6" s="53" customFormat="1" customHeight="1" spans="1:12">
      <c r="A6" s="57"/>
      <c r="B6" s="57"/>
      <c r="C6" s="57" t="s">
        <v>48</v>
      </c>
      <c r="D6" s="57" t="s">
        <v>75</v>
      </c>
      <c r="E6" s="57" t="s">
        <v>76</v>
      </c>
      <c r="F6" s="57"/>
      <c r="G6" s="58"/>
      <c r="H6" s="58"/>
      <c r="I6" s="58" t="s">
        <v>48</v>
      </c>
      <c r="J6" s="58" t="s">
        <v>75</v>
      </c>
      <c r="K6" s="58" t="s">
        <v>76</v>
      </c>
      <c r="L6" s="58"/>
    </row>
    <row r="7" ht="39" customHeight="1" spans="1:12">
      <c r="A7" s="31">
        <f>B7+C7+F7</f>
        <v>27</v>
      </c>
      <c r="B7" s="31">
        <v>0</v>
      </c>
      <c r="C7" s="31">
        <v>19</v>
      </c>
      <c r="D7" s="31">
        <v>0</v>
      </c>
      <c r="E7" s="31">
        <v>19</v>
      </c>
      <c r="F7" s="31">
        <v>8</v>
      </c>
      <c r="G7" s="30">
        <v>25</v>
      </c>
      <c r="H7" s="30">
        <v>0</v>
      </c>
      <c r="I7" s="30">
        <v>17</v>
      </c>
      <c r="J7" s="30">
        <v>0</v>
      </c>
      <c r="K7" s="30">
        <v>17</v>
      </c>
      <c r="L7" s="30">
        <v>8</v>
      </c>
    </row>
    <row r="8" ht="40.5" customHeight="1" spans="1:12">
      <c r="A8" s="59"/>
      <c r="B8" s="59"/>
      <c r="C8" s="59"/>
      <c r="D8" s="59"/>
      <c r="E8" s="59"/>
      <c r="F8" s="59"/>
      <c r="G8" s="60"/>
      <c r="H8" s="60"/>
      <c r="I8" s="60"/>
      <c r="J8" s="60"/>
      <c r="K8" s="60"/>
      <c r="L8" s="60"/>
    </row>
    <row r="9" customHeight="1" spans="1:12">
      <c r="A9" s="61"/>
      <c r="B9" s="61"/>
      <c r="C9" s="61"/>
      <c r="D9" s="61"/>
      <c r="E9" s="61"/>
      <c r="F9" s="61"/>
      <c r="G9" s="52"/>
      <c r="H9" s="52"/>
      <c r="I9" s="52"/>
      <c r="J9" s="52"/>
      <c r="K9" s="52"/>
      <c r="L9" s="52"/>
    </row>
    <row r="10" ht="26.25" customHeight="1" spans="1:12">
      <c r="A10" s="61"/>
      <c r="B10" s="61"/>
      <c r="C10" s="61"/>
      <c r="D10" s="61"/>
      <c r="E10" s="61"/>
      <c r="F10" s="61"/>
      <c r="G10" s="52"/>
      <c r="H10" s="52"/>
      <c r="I10" s="52"/>
      <c r="J10" s="52"/>
      <c r="K10" s="52"/>
      <c r="L10" s="52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B6" sqref="B6"/>
    </sheetView>
  </sheetViews>
  <sheetFormatPr defaultColWidth="15.625" defaultRowHeight="24.95" customHeight="1" outlineLevelCol="4"/>
  <cols>
    <col min="1" max="1" width="12.5" style="52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77</v>
      </c>
    </row>
    <row r="2" s="50" customFormat="1" ht="47.25" customHeight="1" spans="1:5">
      <c r="A2" s="22" t="s">
        <v>78</v>
      </c>
      <c r="B2" s="22"/>
      <c r="C2" s="22"/>
      <c r="D2" s="22"/>
      <c r="E2" s="22"/>
    </row>
    <row r="3" customHeight="1" spans="1:5">
      <c r="A3" s="23" t="s">
        <v>2</v>
      </c>
      <c r="E3" s="33" t="s">
        <v>3</v>
      </c>
    </row>
    <row r="4" customHeight="1" spans="1:5">
      <c r="A4" s="28" t="s">
        <v>44</v>
      </c>
      <c r="B4" s="28"/>
      <c r="C4" s="28" t="s">
        <v>45</v>
      </c>
      <c r="D4" s="28"/>
      <c r="E4" s="28"/>
    </row>
    <row r="5" s="51" customFormat="1" customHeight="1" spans="1:5">
      <c r="A5" s="28" t="s">
        <v>46</v>
      </c>
      <c r="B5" s="28" t="s">
        <v>47</v>
      </c>
      <c r="C5" s="28" t="s">
        <v>48</v>
      </c>
      <c r="D5" s="28" t="s">
        <v>49</v>
      </c>
      <c r="E5" s="28" t="s">
        <v>50</v>
      </c>
    </row>
    <row r="6" customHeight="1" spans="1:5">
      <c r="A6" s="29">
        <v>2120804</v>
      </c>
      <c r="B6" s="30" t="s">
        <v>79</v>
      </c>
      <c r="C6" s="30">
        <f>D6+E6</f>
        <v>15000000</v>
      </c>
      <c r="D6" s="30"/>
      <c r="E6" s="30">
        <v>15000000</v>
      </c>
    </row>
    <row r="7" customHeight="1" spans="1:5">
      <c r="A7" s="29">
        <v>2120899</v>
      </c>
      <c r="B7" s="30" t="s">
        <v>80</v>
      </c>
      <c r="C7" s="30">
        <f>D7+E7</f>
        <v>12560000</v>
      </c>
      <c r="D7" s="30"/>
      <c r="E7" s="30">
        <v>12560000</v>
      </c>
    </row>
    <row r="8" customHeight="1" spans="1:5">
      <c r="A8" s="28" t="s">
        <v>8</v>
      </c>
      <c r="B8" s="28"/>
      <c r="C8" s="30">
        <f>SUM(C6:C7)</f>
        <v>27560000</v>
      </c>
      <c r="D8" s="30">
        <f>SUM(D6:D7)</f>
        <v>0</v>
      </c>
      <c r="E8" s="30">
        <f>SUM(E6:E7)</f>
        <v>27560000</v>
      </c>
    </row>
    <row r="9" customHeight="1" spans="1:5">
      <c r="A9" s="52" t="s">
        <v>67</v>
      </c>
      <c r="B9" s="52"/>
      <c r="C9" s="52"/>
      <c r="D9" s="52"/>
      <c r="E9" s="52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15" workbookViewId="0">
      <selection activeCell="B33" sqref="B33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81</v>
      </c>
    </row>
    <row r="2" ht="40.5" customHeight="1" spans="1:4">
      <c r="A2" s="22" t="s">
        <v>82</v>
      </c>
      <c r="B2" s="22"/>
      <c r="C2" s="22"/>
      <c r="D2" s="22"/>
    </row>
    <row r="3" customHeight="1" spans="1:4">
      <c r="A3" s="23" t="s">
        <v>2</v>
      </c>
      <c r="D3" s="33" t="s">
        <v>3</v>
      </c>
    </row>
    <row r="4" customHeight="1" spans="1:4">
      <c r="A4" s="46" t="s">
        <v>83</v>
      </c>
      <c r="B4" s="46"/>
      <c r="C4" s="46" t="s">
        <v>84</v>
      </c>
      <c r="D4" s="46"/>
    </row>
    <row r="5" customHeight="1" spans="1:4">
      <c r="A5" s="46" t="s">
        <v>85</v>
      </c>
      <c r="B5" s="46" t="s">
        <v>86</v>
      </c>
      <c r="C5" s="46" t="s">
        <v>85</v>
      </c>
      <c r="D5" s="46" t="s">
        <v>86</v>
      </c>
    </row>
    <row r="6" ht="20.1" customHeight="1" spans="1:4">
      <c r="A6" s="47" t="s">
        <v>87</v>
      </c>
      <c r="B6" s="30">
        <v>16017993.8</v>
      </c>
      <c r="C6" s="47" t="s">
        <v>12</v>
      </c>
      <c r="D6" s="30">
        <v>15483637.9</v>
      </c>
    </row>
    <row r="7" ht="20.1" customHeight="1" spans="1:4">
      <c r="A7" s="47" t="s">
        <v>88</v>
      </c>
      <c r="B7" s="30">
        <v>27560000</v>
      </c>
      <c r="C7" s="47" t="s">
        <v>14</v>
      </c>
      <c r="D7" s="30">
        <v>0</v>
      </c>
    </row>
    <row r="8" ht="20.1" customHeight="1" spans="1:4">
      <c r="A8" s="47" t="s">
        <v>89</v>
      </c>
      <c r="B8" s="30"/>
      <c r="C8" s="47" t="s">
        <v>15</v>
      </c>
      <c r="D8" s="30">
        <v>0</v>
      </c>
    </row>
    <row r="9" ht="20.1" customHeight="1" spans="1:4">
      <c r="A9" s="47" t="s">
        <v>90</v>
      </c>
      <c r="B9" s="30"/>
      <c r="C9" s="47" t="s">
        <v>16</v>
      </c>
      <c r="D9" s="30">
        <v>0</v>
      </c>
    </row>
    <row r="10" ht="20.1" customHeight="1" spans="1:4">
      <c r="A10" s="47" t="s">
        <v>91</v>
      </c>
      <c r="B10" s="30"/>
      <c r="C10" s="47" t="s">
        <v>17</v>
      </c>
      <c r="D10" s="30">
        <v>0</v>
      </c>
    </row>
    <row r="11" ht="20.1" customHeight="1" spans="1:4">
      <c r="A11" s="47" t="s">
        <v>92</v>
      </c>
      <c r="B11" s="30"/>
      <c r="C11" s="47" t="s">
        <v>18</v>
      </c>
      <c r="D11" s="30">
        <v>0</v>
      </c>
    </row>
    <row r="12" ht="20.1" customHeight="1" spans="1:4">
      <c r="A12" s="47" t="s">
        <v>93</v>
      </c>
      <c r="B12" s="30"/>
      <c r="C12" s="47" t="s">
        <v>19</v>
      </c>
      <c r="D12" s="30">
        <v>0</v>
      </c>
    </row>
    <row r="13" ht="20.1" customHeight="1" spans="1:4">
      <c r="A13" s="47"/>
      <c r="B13" s="30"/>
      <c r="C13" s="47" t="s">
        <v>20</v>
      </c>
      <c r="D13" s="30">
        <v>247580</v>
      </c>
    </row>
    <row r="14" ht="20.1" customHeight="1" spans="1:4">
      <c r="A14" s="47"/>
      <c r="B14" s="30"/>
      <c r="C14" s="47" t="s">
        <v>21</v>
      </c>
      <c r="D14" s="30">
        <v>0</v>
      </c>
    </row>
    <row r="15" ht="20.1" customHeight="1" spans="1:4">
      <c r="A15" s="47"/>
      <c r="B15" s="30"/>
      <c r="C15" s="48" t="s">
        <v>22</v>
      </c>
      <c r="D15" s="30">
        <v>155132.5</v>
      </c>
    </row>
    <row r="16" ht="20.1" customHeight="1" spans="1:4">
      <c r="A16" s="47"/>
      <c r="B16" s="30"/>
      <c r="C16" s="47" t="s">
        <v>23</v>
      </c>
      <c r="D16" s="30">
        <v>0</v>
      </c>
    </row>
    <row r="17" ht="20.1" customHeight="1" spans="1:4">
      <c r="A17" s="47"/>
      <c r="B17" s="30"/>
      <c r="C17" s="47" t="s">
        <v>24</v>
      </c>
      <c r="D17" s="30">
        <v>27560000</v>
      </c>
    </row>
    <row r="18" ht="20.1" customHeight="1" spans="1:4">
      <c r="A18" s="47"/>
      <c r="B18" s="30"/>
      <c r="C18" s="47" t="s">
        <v>25</v>
      </c>
      <c r="D18" s="30">
        <v>0</v>
      </c>
    </row>
    <row r="19" ht="20.1" customHeight="1" spans="1:4">
      <c r="A19" s="47"/>
      <c r="B19" s="30"/>
      <c r="C19" s="47" t="s">
        <v>26</v>
      </c>
      <c r="D19" s="30">
        <v>0</v>
      </c>
    </row>
    <row r="20" ht="20.1" customHeight="1" spans="1:4">
      <c r="A20" s="47"/>
      <c r="B20" s="30"/>
      <c r="C20" s="47" t="s">
        <v>27</v>
      </c>
      <c r="D20" s="30">
        <v>0</v>
      </c>
    </row>
    <row r="21" ht="20.1" customHeight="1" spans="1:4">
      <c r="A21" s="47"/>
      <c r="B21" s="30"/>
      <c r="C21" s="47" t="s">
        <v>28</v>
      </c>
      <c r="D21" s="30">
        <v>0</v>
      </c>
    </row>
    <row r="22" ht="20.1" customHeight="1" spans="1:4">
      <c r="A22" s="47"/>
      <c r="B22" s="30"/>
      <c r="C22" s="47" t="s">
        <v>29</v>
      </c>
      <c r="D22" s="30">
        <v>0</v>
      </c>
    </row>
    <row r="23" ht="20.1" customHeight="1" spans="1:4">
      <c r="A23" s="49"/>
      <c r="B23" s="30"/>
      <c r="C23" s="47" t="s">
        <v>30</v>
      </c>
      <c r="D23" s="30">
        <v>0</v>
      </c>
    </row>
    <row r="24" ht="20.1" customHeight="1" spans="1:4">
      <c r="A24" s="49"/>
      <c r="B24" s="30"/>
      <c r="C24" s="47" t="s">
        <v>31</v>
      </c>
      <c r="D24" s="30">
        <v>0</v>
      </c>
    </row>
    <row r="25" ht="20.1" customHeight="1" spans="1:4">
      <c r="A25" s="49"/>
      <c r="B25" s="30"/>
      <c r="C25" s="47" t="s">
        <v>32</v>
      </c>
      <c r="D25" s="30">
        <v>131643.4</v>
      </c>
    </row>
    <row r="26" ht="20.1" customHeight="1" spans="1:4">
      <c r="A26" s="49"/>
      <c r="B26" s="30"/>
      <c r="C26" s="47" t="s">
        <v>33</v>
      </c>
      <c r="D26" s="30">
        <v>0</v>
      </c>
    </row>
    <row r="27" ht="20.1" customHeight="1" spans="1:4">
      <c r="A27" s="49"/>
      <c r="B27" s="30"/>
      <c r="C27" s="47" t="s">
        <v>34</v>
      </c>
      <c r="D27" s="30">
        <v>0</v>
      </c>
    </row>
    <row r="28" ht="20.1" customHeight="1" spans="1:4">
      <c r="A28" s="49"/>
      <c r="B28" s="30"/>
      <c r="C28" s="47" t="s">
        <v>35</v>
      </c>
      <c r="D28" s="30">
        <v>0</v>
      </c>
    </row>
    <row r="29" ht="20.1" customHeight="1" spans="1:4">
      <c r="A29" s="49"/>
      <c r="B29" s="30"/>
      <c r="C29" s="47" t="s">
        <v>36</v>
      </c>
      <c r="D29" s="30">
        <v>0</v>
      </c>
    </row>
    <row r="30" ht="20.1" customHeight="1" spans="1:4">
      <c r="A30" s="49"/>
      <c r="B30" s="30"/>
      <c r="C30" s="47" t="s">
        <v>37</v>
      </c>
      <c r="D30" s="30">
        <v>0</v>
      </c>
    </row>
    <row r="31" ht="20.1" customHeight="1" spans="1:4">
      <c r="A31" s="49"/>
      <c r="B31" s="30"/>
      <c r="C31" s="47" t="s">
        <v>38</v>
      </c>
      <c r="D31" s="30">
        <v>0</v>
      </c>
    </row>
    <row r="32" ht="20.1" customHeight="1" spans="1:4">
      <c r="A32" s="49"/>
      <c r="B32" s="30"/>
      <c r="C32" s="47" t="s">
        <v>39</v>
      </c>
      <c r="D32" s="30">
        <v>0</v>
      </c>
    </row>
    <row r="33" ht="20.1" customHeight="1" spans="1:4">
      <c r="A33" s="46" t="s">
        <v>94</v>
      </c>
      <c r="B33" s="30">
        <f>B6+B7</f>
        <v>43577993.8</v>
      </c>
      <c r="C33" s="46" t="s">
        <v>95</v>
      </c>
      <c r="D33" s="30">
        <f>SUM(D6:D32)</f>
        <v>43577993.8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A9" sqref="A9"/>
    </sheetView>
  </sheetViews>
  <sheetFormatPr defaultColWidth="15.625" defaultRowHeight="24.95" customHeight="1"/>
  <cols>
    <col min="1" max="1" width="18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96</v>
      </c>
    </row>
    <row r="2" customFormat="1" ht="35.25" customHeight="1" spans="1:12">
      <c r="A2" s="22" t="s">
        <v>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customFormat="1" customHeight="1" spans="1:12">
      <c r="A3" s="23"/>
      <c r="L3" s="45" t="s">
        <v>3</v>
      </c>
    </row>
    <row r="4" s="1" customFormat="1" ht="17.25" customHeight="1" spans="1:12">
      <c r="A4" s="40" t="s">
        <v>98</v>
      </c>
      <c r="B4" s="41" t="s">
        <v>99</v>
      </c>
      <c r="C4" s="41" t="s">
        <v>100</v>
      </c>
      <c r="D4" s="41" t="s">
        <v>101</v>
      </c>
      <c r="E4" s="41" t="s">
        <v>102</v>
      </c>
      <c r="F4" s="41" t="s">
        <v>103</v>
      </c>
      <c r="G4" s="41" t="s">
        <v>104</v>
      </c>
      <c r="H4" s="41" t="s">
        <v>105</v>
      </c>
      <c r="I4" s="41" t="s">
        <v>106</v>
      </c>
      <c r="J4" s="41" t="s">
        <v>107</v>
      </c>
      <c r="K4" s="41" t="s">
        <v>108</v>
      </c>
      <c r="L4" s="41" t="s">
        <v>109</v>
      </c>
    </row>
    <row r="5" s="1" customFormat="1" ht="17.25" customHeight="1" spans="1:12">
      <c r="A5" s="4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="1" customFormat="1" ht="17.25" customHeight="1" spans="1:12">
      <c r="A6" s="43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customFormat="1" ht="57" customHeight="1" spans="1:12">
      <c r="A7" s="44" t="s">
        <v>110</v>
      </c>
      <c r="B7" s="30">
        <f>E7</f>
        <v>43577993.8</v>
      </c>
      <c r="C7" s="31"/>
      <c r="D7" s="31"/>
      <c r="E7" s="30">
        <f>SUM(F7:L7)</f>
        <v>43577993.8</v>
      </c>
      <c r="F7" s="30">
        <f>部门收支总表!B6</f>
        <v>16017993.8</v>
      </c>
      <c r="G7" s="30">
        <f>部门收支总表!B7</f>
        <v>27560000</v>
      </c>
      <c r="H7" s="30"/>
      <c r="I7" s="30"/>
      <c r="J7" s="30"/>
      <c r="K7" s="30"/>
      <c r="L7" s="30"/>
    </row>
    <row r="9" customHeight="1" spans="1:1">
      <c r="A9" s="23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7"/>
  <sheetViews>
    <sheetView workbookViewId="0">
      <selection activeCell="C6" sqref="C6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111</v>
      </c>
    </row>
    <row r="2" ht="31.5" customHeight="1" spans="1:9">
      <c r="A2" s="22" t="s">
        <v>112</v>
      </c>
      <c r="B2" s="22"/>
      <c r="C2" s="22"/>
      <c r="D2" s="22"/>
      <c r="E2" s="22"/>
      <c r="F2" s="22"/>
      <c r="G2" s="22"/>
      <c r="H2" s="22"/>
      <c r="I2" s="22"/>
    </row>
    <row r="3" customHeight="1" spans="1:15">
      <c r="A3" s="23" t="s">
        <v>2</v>
      </c>
      <c r="I3" s="33" t="s">
        <v>3</v>
      </c>
      <c r="K3" s="22"/>
      <c r="L3" s="22"/>
      <c r="M3" s="22"/>
      <c r="N3" s="22"/>
      <c r="O3" s="22"/>
    </row>
    <row r="4" s="21" customFormat="1" customHeight="1" spans="1:15">
      <c r="A4" s="24" t="s">
        <v>44</v>
      </c>
      <c r="B4" s="24"/>
      <c r="C4" s="25" t="s">
        <v>8</v>
      </c>
      <c r="D4" s="26" t="s">
        <v>49</v>
      </c>
      <c r="E4" s="27"/>
      <c r="F4" s="27"/>
      <c r="G4" s="25" t="s">
        <v>50</v>
      </c>
      <c r="H4" s="25"/>
      <c r="I4" s="34"/>
      <c r="K4" s="23"/>
      <c r="L4" s="35"/>
      <c r="M4" s="35"/>
      <c r="N4" s="35"/>
      <c r="O4" s="12"/>
    </row>
    <row r="5" s="21" customFormat="1" ht="36.75" customHeight="1" spans="1:15">
      <c r="A5" s="24" t="s">
        <v>46</v>
      </c>
      <c r="B5" s="24" t="s">
        <v>47</v>
      </c>
      <c r="C5" s="25"/>
      <c r="D5" s="25" t="s">
        <v>48</v>
      </c>
      <c r="E5" s="28" t="s">
        <v>65</v>
      </c>
      <c r="F5" s="28" t="s">
        <v>66</v>
      </c>
      <c r="G5" s="25" t="s">
        <v>48</v>
      </c>
      <c r="H5" s="26" t="s">
        <v>113</v>
      </c>
      <c r="I5" s="25" t="s">
        <v>114</v>
      </c>
      <c r="J5" s="36"/>
      <c r="K5" s="37"/>
      <c r="L5" s="37"/>
      <c r="M5" s="37"/>
      <c r="N5" s="37"/>
      <c r="O5" s="37"/>
    </row>
    <row r="6" customHeight="1" spans="1:15">
      <c r="A6" s="29">
        <v>2013301</v>
      </c>
      <c r="B6" s="30" t="s">
        <v>51</v>
      </c>
      <c r="C6" s="30">
        <v>1581274.4</v>
      </c>
      <c r="D6" s="30">
        <f t="shared" ref="D6:D14" si="0">E6+F6</f>
        <v>992274.4</v>
      </c>
      <c r="E6" s="30">
        <v>750393.6</v>
      </c>
      <c r="F6" s="30">
        <v>241880.8</v>
      </c>
      <c r="G6" s="30">
        <f t="shared" ref="G6:G18" si="1">H6+I6</f>
        <v>589000</v>
      </c>
      <c r="H6" s="30">
        <v>589000</v>
      </c>
      <c r="I6" s="38"/>
      <c r="K6" s="37"/>
      <c r="L6" s="37"/>
      <c r="M6" s="37"/>
      <c r="N6" s="37"/>
      <c r="O6" s="37"/>
    </row>
    <row r="7" customHeight="1" spans="1:15">
      <c r="A7" s="29">
        <v>2013302</v>
      </c>
      <c r="B7" s="30" t="s">
        <v>52</v>
      </c>
      <c r="C7" s="30">
        <v>8000</v>
      </c>
      <c r="D7" s="30">
        <f t="shared" si="0"/>
        <v>0</v>
      </c>
      <c r="E7" s="30"/>
      <c r="F7" s="30"/>
      <c r="G7" s="30">
        <f t="shared" si="1"/>
        <v>8000</v>
      </c>
      <c r="H7" s="31">
        <v>8000</v>
      </c>
      <c r="I7" s="31"/>
      <c r="K7" s="37"/>
      <c r="L7" s="37"/>
      <c r="M7" s="37"/>
      <c r="N7" s="37"/>
      <c r="O7" s="37"/>
    </row>
    <row r="8" customHeight="1" spans="1:15">
      <c r="A8" s="29">
        <v>2013350</v>
      </c>
      <c r="B8" s="30" t="s">
        <v>53</v>
      </c>
      <c r="C8" s="30">
        <v>395763.5</v>
      </c>
      <c r="D8" s="30">
        <f t="shared" si="0"/>
        <v>395763.5</v>
      </c>
      <c r="E8" s="30">
        <v>38163.5</v>
      </c>
      <c r="F8" s="30">
        <v>357600</v>
      </c>
      <c r="G8" s="30">
        <f t="shared" si="1"/>
        <v>0</v>
      </c>
      <c r="H8" s="31"/>
      <c r="I8" s="31"/>
      <c r="K8" s="37"/>
      <c r="L8" s="37"/>
      <c r="M8" s="37"/>
      <c r="N8" s="37"/>
      <c r="O8" s="37"/>
    </row>
    <row r="9" customHeight="1" spans="1:15">
      <c r="A9" s="29">
        <v>2013399</v>
      </c>
      <c r="B9" s="30" t="s">
        <v>54</v>
      </c>
      <c r="C9" s="30">
        <v>13498600</v>
      </c>
      <c r="D9" s="30">
        <f t="shared" si="0"/>
        <v>0</v>
      </c>
      <c r="E9" s="30"/>
      <c r="F9" s="30"/>
      <c r="G9" s="30">
        <f t="shared" si="1"/>
        <v>13498600</v>
      </c>
      <c r="H9" s="31">
        <v>12998600</v>
      </c>
      <c r="I9" s="31">
        <v>500000</v>
      </c>
      <c r="K9" s="37"/>
      <c r="L9" s="37"/>
      <c r="M9" s="37"/>
      <c r="N9" s="37"/>
      <c r="O9" s="37"/>
    </row>
    <row r="10" customHeight="1" spans="1:15">
      <c r="A10" s="29">
        <v>2080505</v>
      </c>
      <c r="B10" s="30" t="s">
        <v>55</v>
      </c>
      <c r="C10" s="30">
        <v>235340</v>
      </c>
      <c r="D10" s="30">
        <f t="shared" si="0"/>
        <v>235340</v>
      </c>
      <c r="E10" s="30">
        <v>235340</v>
      </c>
      <c r="F10" s="30"/>
      <c r="G10" s="30">
        <f t="shared" si="1"/>
        <v>0</v>
      </c>
      <c r="H10" s="31"/>
      <c r="I10" s="31"/>
      <c r="K10" s="37"/>
      <c r="L10" s="37"/>
      <c r="M10" s="37"/>
      <c r="N10" s="37"/>
      <c r="O10" s="37"/>
    </row>
    <row r="11" customHeight="1" spans="1:15">
      <c r="A11" s="29">
        <v>2080899</v>
      </c>
      <c r="B11" s="30" t="s">
        <v>56</v>
      </c>
      <c r="C11" s="30">
        <v>12240</v>
      </c>
      <c r="D11" s="30">
        <f t="shared" si="0"/>
        <v>12240</v>
      </c>
      <c r="E11" s="30">
        <v>12240</v>
      </c>
      <c r="F11" s="30"/>
      <c r="G11" s="30">
        <f t="shared" si="1"/>
        <v>0</v>
      </c>
      <c r="H11" s="31"/>
      <c r="I11" s="31"/>
      <c r="K11" s="37"/>
      <c r="L11" s="37"/>
      <c r="M11" s="37"/>
      <c r="N11" s="37"/>
      <c r="O11" s="37"/>
    </row>
    <row r="12" customHeight="1" spans="1:15">
      <c r="A12" s="29">
        <v>2101101</v>
      </c>
      <c r="B12" s="30" t="s">
        <v>57</v>
      </c>
      <c r="C12" s="30">
        <v>31216</v>
      </c>
      <c r="D12" s="30">
        <f t="shared" si="0"/>
        <v>31216</v>
      </c>
      <c r="E12" s="30">
        <v>31216</v>
      </c>
      <c r="F12" s="30"/>
      <c r="G12" s="30">
        <f t="shared" si="1"/>
        <v>0</v>
      </c>
      <c r="H12" s="31"/>
      <c r="I12" s="31"/>
      <c r="K12" s="37"/>
      <c r="L12" s="37"/>
      <c r="M12" s="37"/>
      <c r="N12" s="37"/>
      <c r="O12" s="37"/>
    </row>
    <row r="13" customHeight="1" spans="1:15">
      <c r="A13" s="29">
        <v>2101102</v>
      </c>
      <c r="B13" s="30" t="s">
        <v>58</v>
      </c>
      <c r="C13" s="30">
        <v>14213.7</v>
      </c>
      <c r="D13" s="30">
        <f t="shared" si="0"/>
        <v>14213.7</v>
      </c>
      <c r="E13" s="30">
        <v>0</v>
      </c>
      <c r="F13" s="30">
        <v>14213.7</v>
      </c>
      <c r="G13" s="30">
        <f t="shared" si="1"/>
        <v>0</v>
      </c>
      <c r="H13" s="31"/>
      <c r="I13" s="31"/>
      <c r="K13" s="37"/>
      <c r="L13" s="37"/>
      <c r="M13" s="37"/>
      <c r="N13" s="37"/>
      <c r="O13" s="37"/>
    </row>
    <row r="14" customHeight="1" spans="1:15">
      <c r="A14" s="29">
        <v>2101103</v>
      </c>
      <c r="B14" s="30" t="s">
        <v>59</v>
      </c>
      <c r="C14" s="30">
        <v>109702.8</v>
      </c>
      <c r="D14" s="30">
        <f t="shared" si="0"/>
        <v>109702.8</v>
      </c>
      <c r="E14" s="30">
        <v>109702.8</v>
      </c>
      <c r="F14" s="30"/>
      <c r="G14" s="30">
        <f t="shared" si="1"/>
        <v>0</v>
      </c>
      <c r="H14" s="31"/>
      <c r="I14" s="31"/>
      <c r="K14" s="37"/>
      <c r="L14" s="37"/>
      <c r="M14" s="37"/>
      <c r="N14" s="37"/>
      <c r="O14" s="37"/>
    </row>
    <row r="15" customHeight="1" spans="1:15">
      <c r="A15" s="29">
        <v>2120804</v>
      </c>
      <c r="B15" s="30" t="s">
        <v>79</v>
      </c>
      <c r="C15" s="30">
        <v>15000000</v>
      </c>
      <c r="D15" s="30"/>
      <c r="E15" s="30"/>
      <c r="F15" s="30"/>
      <c r="G15" s="30">
        <f t="shared" si="1"/>
        <v>15000000</v>
      </c>
      <c r="H15" s="31">
        <v>15000000</v>
      </c>
      <c r="I15" s="31"/>
      <c r="K15" s="37"/>
      <c r="L15" s="37"/>
      <c r="M15" s="37"/>
      <c r="N15" s="37"/>
      <c r="O15" s="37"/>
    </row>
    <row r="16" customHeight="1" spans="1:15">
      <c r="A16" s="29">
        <v>2120899</v>
      </c>
      <c r="B16" s="30" t="s">
        <v>80</v>
      </c>
      <c r="C16" s="30">
        <v>12560000</v>
      </c>
      <c r="D16" s="30"/>
      <c r="E16" s="30"/>
      <c r="F16" s="30"/>
      <c r="G16" s="30">
        <f t="shared" si="1"/>
        <v>12560000</v>
      </c>
      <c r="H16" s="31">
        <v>12560000</v>
      </c>
      <c r="I16" s="31"/>
      <c r="K16" s="37"/>
      <c r="L16" s="37"/>
      <c r="M16" s="37"/>
      <c r="N16" s="37"/>
      <c r="O16" s="37"/>
    </row>
    <row r="17" customHeight="1" spans="1:15">
      <c r="A17" s="29">
        <v>2210201</v>
      </c>
      <c r="B17" s="30" t="s">
        <v>60</v>
      </c>
      <c r="C17" s="30">
        <v>131643.4</v>
      </c>
      <c r="D17" s="30">
        <f>E17+F17</f>
        <v>131643.4</v>
      </c>
      <c r="E17" s="30">
        <v>131643.4</v>
      </c>
      <c r="F17" s="30"/>
      <c r="G17" s="30">
        <f t="shared" si="1"/>
        <v>0</v>
      </c>
      <c r="H17" s="31"/>
      <c r="I17" s="31"/>
      <c r="K17" s="37"/>
      <c r="L17" s="37"/>
      <c r="M17" s="37"/>
      <c r="N17" s="37"/>
      <c r="O17" s="37"/>
    </row>
    <row r="18" customHeight="1" spans="1:15">
      <c r="A18" s="28" t="s">
        <v>8</v>
      </c>
      <c r="B18" s="28"/>
      <c r="C18" s="30">
        <f t="shared" ref="C18:F18" si="2">SUM(C6:C17)</f>
        <v>43577993.8</v>
      </c>
      <c r="D18" s="30">
        <f t="shared" si="2"/>
        <v>1922393.8</v>
      </c>
      <c r="E18" s="30">
        <f t="shared" si="2"/>
        <v>1308699.3</v>
      </c>
      <c r="F18" s="30">
        <f t="shared" si="2"/>
        <v>613694.5</v>
      </c>
      <c r="G18" s="30">
        <f t="shared" si="1"/>
        <v>41655600</v>
      </c>
      <c r="H18" s="30">
        <f>SUM(H6:H17)</f>
        <v>41155600</v>
      </c>
      <c r="I18" s="30">
        <f>SUM(I6:I17)</f>
        <v>500000</v>
      </c>
      <c r="K18" s="39"/>
      <c r="L18" s="23"/>
      <c r="M18" s="23"/>
      <c r="N18" s="23"/>
      <c r="O18" s="23"/>
    </row>
    <row r="19" ht="32.25" customHeight="1" spans="1:15">
      <c r="A19" s="32" t="s">
        <v>115</v>
      </c>
      <c r="B19" s="32"/>
      <c r="C19" s="32"/>
      <c r="D19" s="32"/>
      <c r="E19" s="32"/>
      <c r="F19" s="32"/>
      <c r="G19" s="32"/>
      <c r="H19" s="32"/>
      <c r="I19" s="32"/>
      <c r="K19" s="39"/>
      <c r="L19" s="23"/>
      <c r="M19" s="23"/>
      <c r="N19" s="23"/>
      <c r="O19" s="23"/>
    </row>
    <row r="20" ht="30.75" customHeight="1" spans="1:15">
      <c r="A20" s="32"/>
      <c r="B20" s="32"/>
      <c r="C20" s="32"/>
      <c r="D20" s="32"/>
      <c r="E20" s="32"/>
      <c r="F20" s="32"/>
      <c r="G20" s="32"/>
      <c r="H20" s="32"/>
      <c r="I20" s="32"/>
      <c r="K20" s="39"/>
      <c r="L20" s="23"/>
      <c r="M20" s="23"/>
      <c r="N20" s="23"/>
      <c r="O20" s="23"/>
    </row>
    <row r="21" customHeight="1" spans="11:15">
      <c r="K21" s="23"/>
      <c r="L21" s="23"/>
      <c r="M21" s="23"/>
      <c r="N21" s="23"/>
      <c r="O21" s="23"/>
    </row>
    <row r="22" customHeight="1" spans="11:15">
      <c r="K22" s="23"/>
      <c r="L22" s="23"/>
      <c r="M22" s="23"/>
      <c r="N22" s="23"/>
      <c r="O22" s="23"/>
    </row>
    <row r="23" customHeight="1" spans="11:15">
      <c r="K23" s="23"/>
      <c r="L23" s="23"/>
      <c r="M23" s="23"/>
      <c r="N23" s="23"/>
      <c r="O23" s="23"/>
    </row>
    <row r="24" customHeight="1" spans="11:15">
      <c r="K24" s="23"/>
      <c r="L24" s="23"/>
      <c r="M24" s="23"/>
      <c r="N24" s="23"/>
      <c r="O24" s="23"/>
    </row>
    <row r="25" customHeight="1" spans="11:15">
      <c r="K25" s="23"/>
      <c r="L25" s="23"/>
      <c r="M25" s="23"/>
      <c r="N25" s="23"/>
      <c r="O25" s="23"/>
    </row>
    <row r="26" customHeight="1" spans="11:15">
      <c r="K26" s="23"/>
      <c r="L26" s="23"/>
      <c r="M26" s="23"/>
      <c r="N26" s="23"/>
      <c r="O26" s="23"/>
    </row>
    <row r="27" customHeight="1" spans="11:15">
      <c r="K27" s="23"/>
      <c r="L27" s="23"/>
      <c r="M27" s="23"/>
      <c r="N27" s="23"/>
      <c r="O27" s="23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8:B18"/>
    <mergeCell ref="C4:C5"/>
    <mergeCell ref="A19:I20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workbookViewId="0">
      <selection activeCell="D9" sqref="D9:D10"/>
    </sheetView>
  </sheetViews>
  <sheetFormatPr defaultColWidth="9" defaultRowHeight="13.5"/>
  <cols>
    <col min="1" max="1" width="25.875" style="2" customWidth="1"/>
    <col min="2" max="2" width="12.375" style="2" customWidth="1"/>
    <col min="3" max="3" width="9" style="2"/>
    <col min="4" max="4" width="13.375" style="2" customWidth="1"/>
    <col min="5" max="5" width="13.75" style="2"/>
    <col min="6" max="6" width="14.375" style="2" customWidth="1"/>
    <col min="7" max="7" width="13.875" style="2" customWidth="1"/>
    <col min="8" max="8" width="14.5" style="2" customWidth="1"/>
    <col min="9" max="9" width="50.5" style="2" customWidth="1"/>
    <col min="10" max="16382" width="9" style="2"/>
  </cols>
  <sheetData>
    <row r="1" spans="1:9">
      <c r="A1" t="s">
        <v>116</v>
      </c>
      <c r="B1" s="3"/>
      <c r="C1" s="4" t="s">
        <v>117</v>
      </c>
      <c r="D1" s="4" t="s">
        <v>117</v>
      </c>
      <c r="E1" s="4" t="s">
        <v>117</v>
      </c>
      <c r="F1" s="4" t="s">
        <v>117</v>
      </c>
      <c r="G1" s="4" t="s">
        <v>117</v>
      </c>
      <c r="H1" s="4" t="s">
        <v>117</v>
      </c>
      <c r="I1" s="4" t="s">
        <v>117</v>
      </c>
    </row>
    <row r="2" ht="27" spans="1:9">
      <c r="A2" s="5" t="s">
        <v>118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119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120</v>
      </c>
      <c r="B4" s="13" t="s">
        <v>121</v>
      </c>
      <c r="C4" s="13" t="s">
        <v>122</v>
      </c>
      <c r="D4" s="13" t="s">
        <v>7</v>
      </c>
      <c r="E4" s="13"/>
      <c r="F4" s="13"/>
      <c r="G4" s="13" t="s">
        <v>123</v>
      </c>
      <c r="H4" s="13" t="s">
        <v>124</v>
      </c>
      <c r="I4" s="13" t="s">
        <v>125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113</v>
      </c>
      <c r="F5" s="13" t="s">
        <v>114</v>
      </c>
      <c r="G5" s="13"/>
      <c r="H5" s="13"/>
      <c r="I5" s="13"/>
    </row>
    <row r="6" ht="27" customHeight="1" spans="1:9">
      <c r="A6" s="14" t="s">
        <v>126</v>
      </c>
      <c r="B6" s="15"/>
      <c r="C6" s="16"/>
      <c r="D6" s="17">
        <v>2650000</v>
      </c>
      <c r="E6" s="17">
        <v>2650000</v>
      </c>
      <c r="F6" s="17" t="s">
        <v>119</v>
      </c>
      <c r="G6" s="15"/>
      <c r="H6" s="15"/>
      <c r="I6" s="15"/>
    </row>
    <row r="7" ht="30" customHeight="1" spans="1:9">
      <c r="A7" s="14" t="s">
        <v>127</v>
      </c>
      <c r="B7" s="15"/>
      <c r="C7" s="16"/>
      <c r="D7" s="17">
        <v>2650000</v>
      </c>
      <c r="E7" s="17">
        <v>2650000</v>
      </c>
      <c r="F7" s="17" t="s">
        <v>119</v>
      </c>
      <c r="G7" s="15"/>
      <c r="H7" s="15"/>
      <c r="I7" s="15"/>
    </row>
    <row r="8" ht="28" customHeight="1" spans="1:9">
      <c r="A8" s="18" t="s">
        <v>128</v>
      </c>
      <c r="B8" s="15"/>
      <c r="C8" s="16"/>
      <c r="D8" s="17">
        <v>2650000</v>
      </c>
      <c r="E8" s="17">
        <v>2650000</v>
      </c>
      <c r="F8" s="17" t="s">
        <v>119</v>
      </c>
      <c r="G8" s="15"/>
      <c r="H8" s="15"/>
      <c r="I8" s="15"/>
    </row>
    <row r="9" ht="176" customHeight="1" spans="1:9">
      <c r="A9" s="18"/>
      <c r="B9" s="18" t="s">
        <v>129</v>
      </c>
      <c r="C9" s="18" t="s">
        <v>130</v>
      </c>
      <c r="D9" s="17">
        <v>2650000</v>
      </c>
      <c r="E9" s="17">
        <v>2650000</v>
      </c>
      <c r="F9" s="17" t="s">
        <v>119</v>
      </c>
      <c r="G9" s="19" t="s">
        <v>131</v>
      </c>
      <c r="H9" s="14" t="s">
        <v>132</v>
      </c>
      <c r="I9" s="20" t="s">
        <v>133</v>
      </c>
    </row>
    <row r="10" ht="40.5" spans="1:9">
      <c r="A10" s="18"/>
      <c r="B10" s="18"/>
      <c r="C10" s="18"/>
      <c r="D10" s="17"/>
      <c r="E10" s="17"/>
      <c r="F10" s="17"/>
      <c r="G10" s="19" t="s">
        <v>134</v>
      </c>
      <c r="H10" s="14" t="s">
        <v>132</v>
      </c>
      <c r="I10" s="14" t="s">
        <v>135</v>
      </c>
    </row>
  </sheetData>
  <mergeCells count="16">
    <mergeCell ref="A2:I2"/>
    <mergeCell ref="A3:B3"/>
    <mergeCell ref="H3:I3"/>
    <mergeCell ref="D4:F4"/>
    <mergeCell ref="A4:A5"/>
    <mergeCell ref="A8:A10"/>
    <mergeCell ref="B4:B5"/>
    <mergeCell ref="B9:B10"/>
    <mergeCell ref="C4:C5"/>
    <mergeCell ref="C9:C10"/>
    <mergeCell ref="D9:D10"/>
    <mergeCell ref="E9:E10"/>
    <mergeCell ref="F9:F10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2017-01-25T03:43:00Z</cp:lastPrinted>
  <dcterms:modified xsi:type="dcterms:W3CDTF">2018-10-10T02:22:27Z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