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 tabRatio="900" firstSheet="2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  <sheet name="Sheet1" sheetId="10" r:id="rId10"/>
  </sheets>
  <definedNames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05-市直工委党建</t>
        </r>
      </text>
    </comment>
    <comment ref="B9" authorId="0">
      <text>
        <r>
          <rPr>
            <sz val="9"/>
            <rFont val="宋体"/>
            <charset val="134"/>
          </rPr>
          <t>R200250.124-专项党建工作</t>
        </r>
      </text>
    </comment>
    <comment ref="H9" authorId="0">
      <text>
        <r>
          <rPr>
            <sz val="9"/>
            <rFont val="宋体"/>
            <charset val="134"/>
          </rPr>
          <t>打造8个具有特色的“机关党建示范点”，推进机关党建工作规范化、制度化、科学化。</t>
        </r>
      </text>
    </comment>
    <comment ref="I9" authorId="0">
      <text>
        <r>
          <rPr>
            <sz val="9"/>
            <rFont val="宋体"/>
            <charset val="134"/>
          </rPr>
          <t>打造8个具有特色的“机关党建示范点”，推进机关党建工作规范化、制度化、科学化。</t>
        </r>
      </text>
    </comment>
    <comment ref="H10" authorId="0">
      <text>
        <r>
          <rPr>
            <sz val="9"/>
            <rFont val="宋体"/>
            <charset val="134"/>
          </rPr>
          <t>确保全面完成8个“机关党建示范点”创建工作任务。</t>
        </r>
      </text>
    </comment>
    <comment ref="I10" authorId="0">
      <text>
        <r>
          <rPr>
            <sz val="9"/>
            <rFont val="宋体"/>
            <charset val="134"/>
          </rPr>
          <t>确保全面完成8个“机关党建示范点”创建工作任
务。</t>
        </r>
      </text>
    </comment>
    <comment ref="B11" authorId="0">
      <text>
        <r>
          <rPr>
            <sz val="9"/>
            <rFont val="宋体"/>
            <charset val="134"/>
          </rPr>
          <t>R202081.124-专项活动经费</t>
        </r>
      </text>
    </comment>
    <comment ref="H11" authorId="0">
      <text>
        <r>
          <rPr>
            <sz val="9"/>
            <rFont val="宋体"/>
            <charset val="134"/>
          </rPr>
          <t>开展七一评优评先表彰，到基层党组织调研工作，开展入党积极分子培训、党务干部业务培训，开展其他专项活动等4项工作。</t>
        </r>
      </text>
    </comment>
    <comment ref="I11" authorId="0">
      <text>
        <r>
          <rPr>
            <sz val="9"/>
            <rFont val="宋体"/>
            <charset val="134"/>
          </rPr>
          <t>开展七一评优评先表彰，到基层党组织调研工作，开展入党积极分子培训、党务干部业务培训，开展其他专项活动等4项工作。</t>
        </r>
      </text>
    </comment>
    <comment ref="H12" authorId="0">
      <text>
        <r>
          <rPr>
            <sz val="9"/>
            <rFont val="宋体"/>
            <charset val="134"/>
          </rPr>
          <t>顺利完成4项工作任务。</t>
        </r>
      </text>
    </comment>
    <comment ref="I12" authorId="0">
      <text>
        <r>
          <rPr>
            <sz val="9"/>
            <rFont val="宋体"/>
            <charset val="134"/>
          </rPr>
          <t>确保顺利完成4项工作任务。</t>
        </r>
      </text>
    </comment>
    <comment ref="A13" authorId="0">
      <text>
        <r>
          <rPr>
            <sz val="9"/>
            <rFont val="宋体"/>
            <charset val="134"/>
          </rPr>
          <t>08-综合工作</t>
        </r>
      </text>
    </comment>
    <comment ref="B15" authorId="0">
      <text>
        <r>
          <rPr>
            <sz val="9"/>
            <rFont val="宋体"/>
            <charset val="134"/>
          </rPr>
          <t>R200591.124-综合工作经费</t>
        </r>
      </text>
    </comment>
    <comment ref="H15" authorId="0">
      <text>
        <r>
          <rPr>
            <sz val="9"/>
            <rFont val="宋体"/>
            <charset val="134"/>
          </rPr>
          <t>每月各项工作支出</t>
        </r>
      </text>
    </comment>
    <comment ref="I15" authorId="0">
      <text>
        <r>
          <rPr>
            <sz val="9"/>
            <rFont val="宋体"/>
            <charset val="134"/>
          </rPr>
          <t>每月各项工作支出正常</t>
        </r>
      </text>
    </comment>
    <comment ref="H16" authorId="0">
      <text>
        <r>
          <rPr>
            <sz val="9"/>
            <rFont val="宋体"/>
            <charset val="134"/>
          </rPr>
          <t>确保各项工作任务完成</t>
        </r>
      </text>
    </comment>
    <comment ref="I16" authorId="0">
      <text>
        <r>
          <rPr>
            <sz val="9"/>
            <rFont val="宋体"/>
            <charset val="134"/>
          </rPr>
          <t>确保各项工作任务完成</t>
        </r>
      </text>
    </comment>
  </commentList>
</comments>
</file>

<file path=xl/sharedStrings.xml><?xml version="1.0" encoding="utf-8"?>
<sst xmlns="http://schemas.openxmlformats.org/spreadsheetml/2006/main" count="144">
  <si>
    <t>附表1</t>
  </si>
  <si>
    <t>财政拨款收支总表</t>
  </si>
  <si>
    <t>部门：中共儋州市直属机关工作委员会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</si>
  <si>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</si>
  <si>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</si>
  <si>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</si>
  <si>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</si>
  <si>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</si>
  <si>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</si>
  <si>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</si>
  <si>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</si>
  <si>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</si>
  <si>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</si>
  <si>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</si>
  <si>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</si>
  <si>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</si>
  <si>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</si>
  <si>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</si>
  <si>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</si>
  <si>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</si>
  <si>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</si>
  <si>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</si>
  <si>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</si>
  <si>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</si>
  <si>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</si>
  <si>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</si>
  <si>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</si>
  <si>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</si>
  <si>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</si>
  <si>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</si>
  <si>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</si>
  <si>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</si>
  <si>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</si>
  <si>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</si>
  <si>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</si>
  <si>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</si>
  <si>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</si>
  <si>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</si>
  <si>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</si>
  <si>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</si>
  <si>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</si>
  <si>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</si>
  <si>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</si>
  <si>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</si>
  <si>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</si>
  <si>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</si>
  <si>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</si>
  <si>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</si>
  <si>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</si>
  <si>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</si>
  <si>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</si>
  <si>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</si>
  <si>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</si>
  <si>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专项业务</t>
  </si>
  <si>
    <t>其他党委办公厅(室)及相关机构事务支出</t>
  </si>
  <si>
    <t>机关事业单位基本养老保险缴费支出</t>
  </si>
  <si>
    <t>行政单位医疗</t>
  </si>
  <si>
    <t>公务员医疗补助</t>
  </si>
  <si>
    <t>住房公积金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</si>
  <si>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</si>
  <si>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</si>
  <si>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</si>
  <si>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</si>
  <si>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</si>
  <si>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</si>
  <si>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</si>
  <si>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</si>
  <si>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</si>
  <si>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</si>
  <si>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</si>
  <si>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</si>
  <si>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</si>
  <si>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</si>
  <si>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</si>
  <si>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</si>
  <si>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</si>
  <si>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</si>
  <si>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</si>
  <si>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</si>
  <si>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</si>
  <si>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</si>
  <si>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</si>
  <si>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</si>
  <si>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</si>
  <si>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</si>
  <si>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</si>
  <si>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</si>
  <si>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</si>
  <si>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</si>
  <si>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</si>
  <si>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</si>
  <si>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</si>
  <si>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</si>
  <si>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</si>
  <si>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</si>
  <si>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</si>
  <si>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</si>
  <si>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</si>
  <si>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</si>
  <si>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</si>
  <si>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</si>
  <si>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</si>
  <si>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</si>
  <si>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</si>
  <si>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</si>
  <si>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中共儋州市直属机关工作委员会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</si>
  <si>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</si>
  <si>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</si>
  <si>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</si>
  <si>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</si>
  <si>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</si>
  <si>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</si>
  <si>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</si>
  <si>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</si>
  <si>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</si>
  <si>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</si>
  <si>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</si>
  <si>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</si>
  <si>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</si>
  <si>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</si>
  <si>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</si>
  <si>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124-中共儋州市直属机关工作委员会</t>
  </si>
  <si>
    <t xml:space="preserve">   05-市直工委党建</t>
  </si>
  <si>
    <t xml:space="preserve">       04-专项党建工作</t>
  </si>
  <si>
    <t xml:space="preserve"> R200250.124-专项党建工作</t>
  </si>
  <si>
    <t xml:space="preserve"> 124001-中共儋州市直属机关工作委员会本级</t>
  </si>
  <si>
    <t>产出指标</t>
  </si>
  <si>
    <t xml:space="preserve"> 打造8个具有特色的“机关党建示范点”，推进机关党建工作规范化、制度化、科学化。</t>
  </si>
  <si>
    <t>成效指标</t>
  </si>
  <si>
    <t xml:space="preserve"> 确保全面完成8个“机关党建示范点”创建工作任务。</t>
  </si>
  <si>
    <t xml:space="preserve"> 确保全面完成8个“机关党建示范点”创建工作任
务。</t>
  </si>
  <si>
    <t xml:space="preserve"> R202081.124-专项活动经费</t>
  </si>
  <si>
    <t xml:space="preserve"> 开展七一评优评先表彰，到基层党组织调研工作，开展入党积极分子培训、党务干部业务培训，开展其他专项活动等4项工作。</t>
  </si>
  <si>
    <t xml:space="preserve"> 顺利完成4项工作任务。</t>
  </si>
  <si>
    <t xml:space="preserve"> 确保顺利完成4项工作任务。</t>
  </si>
  <si>
    <t xml:space="preserve">   08-综合工作</t>
  </si>
  <si>
    <t xml:space="preserve">       01-综合工作经费</t>
  </si>
  <si>
    <t xml:space="preserve"> R200591.124-综合工作经费</t>
  </si>
  <si>
    <t xml:space="preserve"> 每月各项工作支出</t>
  </si>
  <si>
    <t xml:space="preserve"> 每月各项工作支出正常</t>
  </si>
  <si>
    <t xml:space="preserve"> 确保各项工作任务完成</t>
  </si>
  <si>
    <t>qunian</t>
  </si>
  <si>
    <t>jin</t>
  </si>
  <si>
    <t>xiangcha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</si>
</sst>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4" borderId="1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9" borderId="20" applyNumberFormat="0" applyAlignment="0" applyProtection="0">
      <alignment vertical="center"/>
    </xf>
    <xf numFmtId="0" fontId="24" fillId="19" borderId="15" applyNumberFormat="0" applyAlignment="0" applyProtection="0">
      <alignment vertical="center"/>
    </xf>
    <xf numFmtId="0" fontId="26" fillId="26" borderId="21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49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25" workbookViewId="0">
      <selection activeCell="D6" sqref="D6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1" t="s">
        <v>1</v>
      </c>
      <c r="B2" s="21"/>
      <c r="C2" s="21"/>
      <c r="D2" s="21"/>
      <c r="E2" s="21"/>
      <c r="F2" s="21"/>
    </row>
    <row r="3" ht="26.25" customHeight="1" spans="1:6">
      <c r="A3" s="22" t="s">
        <v>2</v>
      </c>
      <c r="B3" s="21"/>
      <c r="C3" s="21"/>
      <c r="D3" s="21"/>
      <c r="E3" s="21"/>
      <c r="F3" s="12" t="s">
        <v>3</v>
      </c>
    </row>
    <row r="4" customHeight="1" spans="1:6">
      <c r="A4" s="27" t="s">
        <v>4</v>
      </c>
      <c r="B4" s="27"/>
      <c r="C4" s="27" t="s">
        <v>5</v>
      </c>
      <c r="D4" s="27"/>
      <c r="E4" s="27"/>
      <c r="F4" s="27"/>
    </row>
    <row r="5" customHeight="1" spans="1:6">
      <c r="A5" s="27" t="s">
        <v>6</v>
      </c>
      <c r="B5" s="27" t="s">
        <v>7</v>
      </c>
      <c r="C5" s="27" t="s">
        <v>6</v>
      </c>
      <c r="D5" s="27" t="s">
        <v>8</v>
      </c>
      <c r="E5" s="27" t="s">
        <v>9</v>
      </c>
      <c r="F5" s="27" t="s">
        <v>10</v>
      </c>
    </row>
    <row r="6" customHeight="1" spans="1:6">
      <c r="A6" s="29" t="s">
        <v>11</v>
      </c>
      <c r="B6" s="76">
        <v>1809510.4</v>
      </c>
      <c r="C6" s="46" t="s">
        <v>12</v>
      </c>
      <c r="D6" s="29">
        <f>E6+F6</f>
        <v>1513080</v>
      </c>
      <c r="E6" s="29">
        <v>1513080</v>
      </c>
      <c r="F6" s="29"/>
    </row>
    <row r="7" customHeight="1" spans="1:6">
      <c r="A7" s="29" t="s">
        <v>13</v>
      </c>
      <c r="B7" s="76"/>
      <c r="C7" s="46" t="s">
        <v>14</v>
      </c>
      <c r="D7" s="29">
        <f t="shared" ref="D7:D32" si="0">E7+F7</f>
        <v>0</v>
      </c>
      <c r="E7" s="29"/>
      <c r="F7" s="29"/>
    </row>
    <row r="8" customHeight="1" spans="1:6">
      <c r="A8" s="29"/>
      <c r="B8" s="29"/>
      <c r="C8" s="46" t="s">
        <v>15</v>
      </c>
      <c r="D8" s="29">
        <f t="shared" si="0"/>
        <v>0</v>
      </c>
      <c r="E8" s="29"/>
      <c r="F8" s="29"/>
    </row>
    <row r="9" customHeight="1" spans="1:6">
      <c r="A9" s="29"/>
      <c r="B9" s="29"/>
      <c r="C9" s="46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46" t="s">
        <v>17</v>
      </c>
      <c r="D10" s="29">
        <f t="shared" si="0"/>
        <v>0</v>
      </c>
      <c r="E10" s="29"/>
      <c r="F10" s="29"/>
    </row>
    <row r="11" customHeight="1" spans="1:6">
      <c r="A11" s="29"/>
      <c r="B11" s="29"/>
      <c r="C11" s="46" t="s">
        <v>18</v>
      </c>
      <c r="D11" s="29">
        <f t="shared" si="0"/>
        <v>0</v>
      </c>
      <c r="E11" s="29"/>
      <c r="F11" s="29"/>
    </row>
    <row r="12" customHeight="1" spans="1:6">
      <c r="A12" s="29"/>
      <c r="B12" s="29"/>
      <c r="C12" s="46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46" t="s">
        <v>20</v>
      </c>
      <c r="D13" s="29">
        <f t="shared" si="0"/>
        <v>124180</v>
      </c>
      <c r="E13" s="29">
        <v>124180</v>
      </c>
      <c r="F13" s="29"/>
    </row>
    <row r="14" customHeight="1" spans="1:6">
      <c r="A14" s="29"/>
      <c r="B14" s="29"/>
      <c r="C14" s="46" t="s">
        <v>21</v>
      </c>
      <c r="D14" s="29">
        <f t="shared" si="0"/>
        <v>0</v>
      </c>
      <c r="E14" s="29"/>
      <c r="F14" s="29"/>
    </row>
    <row r="15" ht="31" customHeight="1" spans="1:6">
      <c r="A15" s="29"/>
      <c r="B15" s="29"/>
      <c r="C15" s="47" t="s">
        <v>22</v>
      </c>
      <c r="D15" s="29">
        <f t="shared" si="0"/>
        <v>94152</v>
      </c>
      <c r="E15" s="29">
        <v>94152</v>
      </c>
      <c r="F15" s="29"/>
    </row>
    <row r="16" customHeight="1" spans="1:6">
      <c r="A16" s="29"/>
      <c r="B16" s="29"/>
      <c r="C16" s="46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46" t="s">
        <v>24</v>
      </c>
      <c r="D17" s="29">
        <f t="shared" si="0"/>
        <v>0</v>
      </c>
      <c r="E17" s="29"/>
      <c r="F17" s="29"/>
    </row>
    <row r="18" customHeight="1" spans="1:6">
      <c r="A18" s="29"/>
      <c r="B18" s="29"/>
      <c r="C18" s="46" t="s">
        <v>25</v>
      </c>
      <c r="D18" s="29">
        <f t="shared" si="0"/>
        <v>0</v>
      </c>
      <c r="E18" s="29"/>
      <c r="F18" s="29"/>
    </row>
    <row r="19" customHeight="1" spans="1:6">
      <c r="A19" s="29"/>
      <c r="B19" s="29"/>
      <c r="C19" s="46" t="s">
        <v>26</v>
      </c>
      <c r="D19" s="29">
        <f t="shared" si="0"/>
        <v>0</v>
      </c>
      <c r="E19" s="29"/>
      <c r="F19" s="29"/>
    </row>
    <row r="20" customHeight="1" spans="1:6">
      <c r="A20" s="29"/>
      <c r="B20" s="29"/>
      <c r="C20" s="46" t="s">
        <v>27</v>
      </c>
      <c r="D20" s="29">
        <f t="shared" si="0"/>
        <v>0</v>
      </c>
      <c r="E20" s="29"/>
      <c r="F20" s="29"/>
    </row>
    <row r="21" customHeight="1" spans="1:6">
      <c r="A21" s="29"/>
      <c r="B21" s="29"/>
      <c r="C21" s="46" t="s">
        <v>28</v>
      </c>
      <c r="D21" s="29">
        <f t="shared" si="0"/>
        <v>0</v>
      </c>
      <c r="E21" s="29"/>
      <c r="F21" s="29"/>
    </row>
    <row r="22" customHeight="1" spans="1:6">
      <c r="A22" s="29"/>
      <c r="B22" s="29"/>
      <c r="C22" s="46" t="s">
        <v>29</v>
      </c>
      <c r="D22" s="29">
        <f t="shared" si="0"/>
        <v>0</v>
      </c>
      <c r="E22" s="29"/>
      <c r="F22" s="29"/>
    </row>
    <row r="23" customHeight="1" spans="1:6">
      <c r="A23" s="29"/>
      <c r="B23" s="29"/>
      <c r="C23" s="46" t="s">
        <v>30</v>
      </c>
      <c r="D23" s="29">
        <f t="shared" si="0"/>
        <v>0</v>
      </c>
      <c r="E23" s="29"/>
      <c r="F23" s="29"/>
    </row>
    <row r="24" customHeight="1" spans="1:6">
      <c r="A24" s="29"/>
      <c r="B24" s="29"/>
      <c r="C24" s="46" t="s">
        <v>31</v>
      </c>
      <c r="D24" s="29">
        <f t="shared" si="0"/>
        <v>0</v>
      </c>
      <c r="E24" s="29"/>
      <c r="F24" s="29"/>
    </row>
    <row r="25" customHeight="1" spans="1:6">
      <c r="A25" s="29"/>
      <c r="B25" s="29"/>
      <c r="C25" s="46" t="s">
        <v>32</v>
      </c>
      <c r="D25" s="29">
        <f t="shared" si="0"/>
        <v>78098.4</v>
      </c>
      <c r="E25" s="29">
        <v>78098.4</v>
      </c>
      <c r="F25" s="29"/>
    </row>
    <row r="26" customHeight="1" spans="1:6">
      <c r="A26" s="29"/>
      <c r="B26" s="29"/>
      <c r="C26" s="46" t="s">
        <v>33</v>
      </c>
      <c r="D26" s="29">
        <f t="shared" si="0"/>
        <v>0</v>
      </c>
      <c r="E26" s="29"/>
      <c r="F26" s="29"/>
    </row>
    <row r="27" customHeight="1" spans="1:6">
      <c r="A27" s="29"/>
      <c r="B27" s="29"/>
      <c r="C27" s="46" t="s">
        <v>34</v>
      </c>
      <c r="D27" s="29">
        <f t="shared" si="0"/>
        <v>0</v>
      </c>
      <c r="E27" s="29"/>
      <c r="F27" s="29"/>
    </row>
    <row r="28" customHeight="1" spans="1:6">
      <c r="A28" s="29"/>
      <c r="B28" s="29"/>
      <c r="C28" s="46" t="s">
        <v>35</v>
      </c>
      <c r="D28" s="29">
        <f t="shared" si="0"/>
        <v>0</v>
      </c>
      <c r="E28" s="29"/>
      <c r="F28" s="29"/>
    </row>
    <row r="29" customHeight="1" spans="1:6">
      <c r="A29" s="29"/>
      <c r="B29" s="29"/>
      <c r="C29" s="46" t="s">
        <v>36</v>
      </c>
      <c r="D29" s="29">
        <f t="shared" si="0"/>
        <v>0</v>
      </c>
      <c r="E29" s="29"/>
      <c r="F29" s="29"/>
    </row>
    <row r="30" customHeight="1" spans="1:6">
      <c r="A30" s="29"/>
      <c r="B30" s="29"/>
      <c r="C30" s="46" t="s">
        <v>37</v>
      </c>
      <c r="D30" s="29">
        <f t="shared" si="0"/>
        <v>0</v>
      </c>
      <c r="E30" s="29"/>
      <c r="F30" s="29"/>
    </row>
    <row r="31" customHeight="1" spans="1:6">
      <c r="A31" s="29"/>
      <c r="B31" s="29"/>
      <c r="C31" s="46" t="s">
        <v>38</v>
      </c>
      <c r="D31" s="29">
        <f t="shared" si="0"/>
        <v>0</v>
      </c>
      <c r="E31" s="29"/>
      <c r="F31" s="29"/>
    </row>
    <row r="32" customHeight="1" spans="1:6">
      <c r="A32" s="29"/>
      <c r="B32" s="29"/>
      <c r="C32" s="46" t="s">
        <v>39</v>
      </c>
      <c r="D32" s="29">
        <f t="shared" si="0"/>
        <v>0</v>
      </c>
      <c r="E32" s="29"/>
      <c r="F32" s="29"/>
    </row>
    <row r="33" customHeight="1" spans="1:6">
      <c r="A33" s="29" t="s">
        <v>40</v>
      </c>
      <c r="B33" s="29">
        <f>B6+B7</f>
        <v>1809510.4</v>
      </c>
      <c r="C33" s="77" t="s">
        <v>41</v>
      </c>
      <c r="D33" s="29">
        <f>SUM(D6:D32)</f>
        <v>1809510.4</v>
      </c>
      <c r="E33" s="29">
        <f>SUM(E6:E32)</f>
        <v>1809510.4</v>
      </c>
      <c r="F33" s="29">
        <f t="shared" ref="D33:F33" si="1">SUM(F6:F32)</f>
        <v>0</v>
      </c>
    </row>
    <row r="34" s="62" customFormat="1" ht="33" customHeight="1" spans="1:6">
      <c r="A34" s="78"/>
      <c r="B34" s="78"/>
      <c r="C34" s="78"/>
      <c r="D34" s="78"/>
      <c r="E34" s="78"/>
      <c r="F34" s="78"/>
    </row>
    <row r="35" s="62" customFormat="1" ht="33.75" customHeight="1" spans="1:6">
      <c r="A35" s="79"/>
      <c r="B35" s="79"/>
      <c r="C35" s="79"/>
      <c r="D35" s="79"/>
      <c r="E35" s="79"/>
      <c r="F35" s="79"/>
    </row>
    <row r="36" s="62" customFormat="1" ht="33.75" customHeight="1" spans="1:6">
      <c r="A36" s="79"/>
      <c r="B36" s="79"/>
      <c r="C36" s="79"/>
      <c r="D36" s="79"/>
      <c r="E36" s="79"/>
      <c r="F36" s="79"/>
    </row>
    <row r="37" s="62" customFormat="1" ht="33.75" customHeight="1" spans="1:6">
      <c r="A37" s="75"/>
      <c r="B37" s="75"/>
      <c r="C37" s="75"/>
      <c r="D37" s="75"/>
      <c r="E37" s="75"/>
      <c r="F37" s="75"/>
    </row>
    <row r="38" ht="26.25" customHeight="1" spans="1:6">
      <c r="A38" s="51"/>
      <c r="B38" s="51"/>
      <c r="C38" s="51"/>
      <c r="D38" s="51"/>
      <c r="E38" s="51"/>
      <c r="F38" s="51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9"/>
  <sheetViews>
    <sheetView workbookViewId="0">
      <selection activeCell="B10" sqref="B10"/>
    </sheetView>
  </sheetViews>
  <sheetFormatPr defaultColWidth="9" defaultRowHeight="13.5" outlineLevelCol="2"/>
  <cols>
    <col min="1" max="1" width="11.375"/>
  </cols>
  <sheetData>
    <row r="1" spans="1:3">
      <c r="A1" t="s">
        <v>141</v>
      </c>
      <c r="B1" t="s">
        <v>142</v>
      </c>
      <c r="C1" t="s">
        <v>143</v>
      </c>
    </row>
    <row r="2" spans="1:3">
      <c r="A2">
        <v>70.0232</v>
      </c>
      <c r="B2">
        <v>80.608</v>
      </c>
      <c r="C2">
        <f t="shared" ref="C2:C9" si="0">B2-A2</f>
        <v>10.5848</v>
      </c>
    </row>
    <row r="3" spans="1:2">
      <c r="A3">
        <v>20</v>
      </c>
      <c r="B3">
        <v>20</v>
      </c>
    </row>
    <row r="4" spans="1:3">
      <c r="A4">
        <v>35</v>
      </c>
      <c r="B4">
        <v>50</v>
      </c>
      <c r="C4">
        <f t="shared" si="0"/>
        <v>15</v>
      </c>
    </row>
    <row r="5" spans="1:3">
      <c r="A5">
        <v>9.348</v>
      </c>
      <c r="B5">
        <v>12.418</v>
      </c>
      <c r="C5">
        <f t="shared" si="0"/>
        <v>3.07</v>
      </c>
    </row>
    <row r="6" spans="1:3">
      <c r="A6">
        <v>2.28236</v>
      </c>
      <c r="B6">
        <v>2.907</v>
      </c>
      <c r="C6">
        <f t="shared" si="0"/>
        <v>0.62464</v>
      </c>
    </row>
    <row r="7" spans="1:3">
      <c r="A7">
        <v>2.43951</v>
      </c>
      <c r="B7">
        <v>6.5082</v>
      </c>
      <c r="C7">
        <f t="shared" si="0"/>
        <v>4.06869</v>
      </c>
    </row>
    <row r="8" spans="1:3">
      <c r="A8">
        <v>5.85482</v>
      </c>
      <c r="B8">
        <v>7.80984</v>
      </c>
      <c r="C8">
        <f t="shared" si="0"/>
        <v>1.95502</v>
      </c>
    </row>
    <row r="9" spans="3:3">
      <c r="C9">
        <f t="shared" si="0"/>
        <v>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workbookViewId="0">
      <selection activeCell="C7" sqref="C7"/>
    </sheetView>
  </sheetViews>
  <sheetFormatPr defaultColWidth="15.625" defaultRowHeight="24.95" customHeight="1" outlineLevelCol="4"/>
  <cols>
    <col min="1" max="1" width="17" style="51" customWidth="1"/>
    <col min="2" max="2" width="36.25" customWidth="1"/>
  </cols>
  <sheetData>
    <row r="1" customHeight="1" spans="1:1">
      <c r="A1" t="s">
        <v>42</v>
      </c>
    </row>
    <row r="2" customHeight="1" spans="1:5">
      <c r="A2" s="21" t="s">
        <v>43</v>
      </c>
      <c r="B2" s="21"/>
      <c r="C2" s="21"/>
      <c r="D2" s="21"/>
      <c r="E2" s="21"/>
    </row>
    <row r="3" customHeight="1" spans="1:5">
      <c r="A3" s="22" t="s">
        <v>2</v>
      </c>
      <c r="B3" s="21"/>
      <c r="C3" s="21"/>
      <c r="D3" s="21"/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>
        <v>2013101</v>
      </c>
      <c r="B6" s="29" t="s">
        <v>51</v>
      </c>
      <c r="C6" s="29">
        <f t="shared" ref="C6:C21" si="0">SUM(D6:E6)</f>
        <v>806080</v>
      </c>
      <c r="D6" s="29">
        <v>806080</v>
      </c>
      <c r="E6" s="29"/>
    </row>
    <row r="7" customHeight="1" spans="1:5">
      <c r="A7" s="28">
        <v>2013102</v>
      </c>
      <c r="B7" s="29" t="s">
        <v>52</v>
      </c>
      <c r="C7" s="29">
        <f t="shared" si="0"/>
        <v>7000</v>
      </c>
      <c r="D7" s="29"/>
      <c r="E7" s="29">
        <v>7000</v>
      </c>
    </row>
    <row r="8" customHeight="1" spans="1:5">
      <c r="A8" s="28">
        <v>2013105</v>
      </c>
      <c r="B8" s="29" t="s">
        <v>53</v>
      </c>
      <c r="C8" s="29">
        <f t="shared" si="0"/>
        <v>200000</v>
      </c>
      <c r="D8" s="29"/>
      <c r="E8" s="29">
        <v>200000</v>
      </c>
    </row>
    <row r="9" customHeight="1" spans="1:5">
      <c r="A9" s="28">
        <v>2013199</v>
      </c>
      <c r="B9" s="29" t="s">
        <v>54</v>
      </c>
      <c r="C9" s="29">
        <f t="shared" si="0"/>
        <v>500000</v>
      </c>
      <c r="D9" s="29"/>
      <c r="E9" s="29">
        <v>500000</v>
      </c>
    </row>
    <row r="10" customHeight="1" spans="1:5">
      <c r="A10" s="28">
        <v>2080505</v>
      </c>
      <c r="B10" s="29" t="s">
        <v>55</v>
      </c>
      <c r="C10" s="29">
        <f t="shared" si="0"/>
        <v>124180</v>
      </c>
      <c r="D10" s="29">
        <v>124180</v>
      </c>
      <c r="E10" s="29"/>
    </row>
    <row r="11" customHeight="1" spans="1:5">
      <c r="A11" s="28">
        <v>2101101</v>
      </c>
      <c r="B11" s="29" t="s">
        <v>56</v>
      </c>
      <c r="C11" s="29">
        <f t="shared" si="0"/>
        <v>29070</v>
      </c>
      <c r="D11" s="29">
        <v>29070</v>
      </c>
      <c r="E11" s="29"/>
    </row>
    <row r="12" customHeight="1" spans="1:5">
      <c r="A12" s="28">
        <v>2101103</v>
      </c>
      <c r="B12" s="29" t="s">
        <v>57</v>
      </c>
      <c r="C12" s="29">
        <f t="shared" si="0"/>
        <v>65082</v>
      </c>
      <c r="D12" s="29">
        <v>65082</v>
      </c>
      <c r="E12" s="29"/>
    </row>
    <row r="13" customHeight="1" spans="1:5">
      <c r="A13" s="28">
        <v>2210201</v>
      </c>
      <c r="B13" s="29" t="s">
        <v>58</v>
      </c>
      <c r="C13" s="29">
        <f t="shared" si="0"/>
        <v>78098.4</v>
      </c>
      <c r="D13" s="29">
        <v>78098.4</v>
      </c>
      <c r="E13" s="29"/>
    </row>
    <row r="14" customHeight="1" spans="1:5">
      <c r="A14" s="28"/>
      <c r="B14" s="29"/>
      <c r="C14" s="29">
        <f t="shared" si="0"/>
        <v>0</v>
      </c>
      <c r="D14" s="29"/>
      <c r="E14" s="29"/>
    </row>
    <row r="15" customHeight="1" spans="1:5">
      <c r="A15" s="28"/>
      <c r="B15" s="29"/>
      <c r="C15" s="29">
        <f t="shared" si="0"/>
        <v>0</v>
      </c>
      <c r="D15" s="29"/>
      <c r="E15" s="29"/>
    </row>
    <row r="16" customHeight="1" spans="1:5">
      <c r="A16" s="28"/>
      <c r="B16" s="29"/>
      <c r="C16" s="29">
        <f t="shared" si="0"/>
        <v>0</v>
      </c>
      <c r="D16" s="29"/>
      <c r="E16" s="29"/>
    </row>
    <row r="17" customHeight="1" spans="1:5">
      <c r="A17" s="28"/>
      <c r="B17" s="29"/>
      <c r="C17" s="29">
        <f t="shared" si="0"/>
        <v>0</v>
      </c>
      <c r="D17" s="29"/>
      <c r="E17" s="29"/>
    </row>
    <row r="18" customHeight="1" spans="1:5">
      <c r="A18" s="28"/>
      <c r="B18" s="29"/>
      <c r="C18" s="29">
        <f t="shared" si="0"/>
        <v>0</v>
      </c>
      <c r="D18" s="29"/>
      <c r="E18" s="29"/>
    </row>
    <row r="19" customHeight="1" spans="1:5">
      <c r="A19" s="28"/>
      <c r="B19" s="29"/>
      <c r="C19" s="29">
        <f t="shared" si="0"/>
        <v>0</v>
      </c>
      <c r="D19" s="29"/>
      <c r="E19" s="29"/>
    </row>
    <row r="20" customHeight="1" spans="1:5">
      <c r="A20" s="28"/>
      <c r="B20" s="29"/>
      <c r="C20" s="29">
        <f t="shared" si="0"/>
        <v>0</v>
      </c>
      <c r="D20" s="29"/>
      <c r="E20" s="29"/>
    </row>
    <row r="21" customHeight="1" spans="1:5">
      <c r="A21" s="27" t="s">
        <v>8</v>
      </c>
      <c r="B21" s="27"/>
      <c r="C21" s="29">
        <f t="shared" si="0"/>
        <v>1809510.4</v>
      </c>
      <c r="D21" s="29">
        <f>SUM(D6:D20)</f>
        <v>1102510.4</v>
      </c>
      <c r="E21" s="29">
        <f>SUM(E6:E20)</f>
        <v>707000</v>
      </c>
    </row>
  </sheetData>
  <mergeCells count="4">
    <mergeCell ref="A2:E2"/>
    <mergeCell ref="A4:B4"/>
    <mergeCell ref="C4:E4"/>
    <mergeCell ref="A21:B21"/>
  </mergeCells>
  <printOptions horizontalCentered="1"/>
  <pageMargins left="0.235416666666667" right="0.15625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workbookViewId="0">
      <selection activeCell="C13" sqref="C13"/>
    </sheetView>
  </sheetViews>
  <sheetFormatPr defaultColWidth="15.625" defaultRowHeight="24.95" customHeight="1" outlineLevelCol="4"/>
  <cols>
    <col min="1" max="1" width="18.25" style="51" customWidth="1"/>
    <col min="2" max="2" width="34.375" customWidth="1"/>
  </cols>
  <sheetData>
    <row r="1" customHeight="1" spans="1:1">
      <c r="A1" t="s">
        <v>59</v>
      </c>
    </row>
    <row r="2" customHeight="1" spans="1:5">
      <c r="A2" s="21" t="s">
        <v>60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61</v>
      </c>
      <c r="B4" s="27"/>
      <c r="C4" s="27" t="s">
        <v>62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8</v>
      </c>
      <c r="D5" s="27" t="s">
        <v>63</v>
      </c>
      <c r="E5" s="27" t="s">
        <v>64</v>
      </c>
    </row>
    <row r="6" s="61" customFormat="1" ht="35" customHeight="1" spans="1:5">
      <c r="A6" s="28">
        <v>2013101</v>
      </c>
      <c r="B6" s="63" t="s">
        <v>51</v>
      </c>
      <c r="C6" s="29">
        <v>806080</v>
      </c>
      <c r="D6" s="29">
        <f t="shared" ref="D6:D15" si="0">C6-E6</f>
        <v>647881.6</v>
      </c>
      <c r="E6" s="29">
        <v>158198.4</v>
      </c>
    </row>
    <row r="7" ht="41" customHeight="1" spans="1:5">
      <c r="A7" s="28">
        <v>2080505</v>
      </c>
      <c r="B7" s="63" t="s">
        <v>55</v>
      </c>
      <c r="C7" s="29">
        <v>124180</v>
      </c>
      <c r="D7" s="29">
        <f t="shared" si="0"/>
        <v>124180</v>
      </c>
      <c r="E7" s="29"/>
    </row>
    <row r="8" ht="41" customHeight="1" spans="1:5">
      <c r="A8" s="64">
        <v>2101101</v>
      </c>
      <c r="B8" s="65" t="s">
        <v>56</v>
      </c>
      <c r="C8" s="29">
        <v>29070</v>
      </c>
      <c r="D8" s="29">
        <f t="shared" si="0"/>
        <v>29070</v>
      </c>
      <c r="E8" s="66"/>
    </row>
    <row r="9" ht="34" customHeight="1" spans="1:5">
      <c r="A9" s="64">
        <v>2101103</v>
      </c>
      <c r="B9" s="65" t="s">
        <v>57</v>
      </c>
      <c r="C9" s="29">
        <v>65082</v>
      </c>
      <c r="D9" s="29">
        <f t="shared" si="0"/>
        <v>65082</v>
      </c>
      <c r="E9" s="66"/>
    </row>
    <row r="10" ht="34" customHeight="1" spans="1:5">
      <c r="A10" s="67">
        <v>2210201</v>
      </c>
      <c r="B10" s="65" t="s">
        <v>58</v>
      </c>
      <c r="C10" s="68">
        <v>78098.4</v>
      </c>
      <c r="D10" s="29">
        <f t="shared" si="0"/>
        <v>78098.4</v>
      </c>
      <c r="E10" s="66"/>
    </row>
    <row r="11" ht="44" customHeight="1" spans="1:5">
      <c r="A11" s="67"/>
      <c r="B11" s="69"/>
      <c r="C11" s="68"/>
      <c r="D11" s="29">
        <f t="shared" si="0"/>
        <v>0</v>
      </c>
      <c r="E11" s="29"/>
    </row>
    <row r="12" ht="44" customHeight="1" spans="1:5">
      <c r="A12" s="28"/>
      <c r="B12" s="69"/>
      <c r="C12" s="70"/>
      <c r="D12" s="29">
        <f t="shared" si="0"/>
        <v>0</v>
      </c>
      <c r="E12" s="37"/>
    </row>
    <row r="13" ht="44" customHeight="1" spans="1:5">
      <c r="A13" s="71"/>
      <c r="B13" s="72"/>
      <c r="C13" s="70"/>
      <c r="D13" s="29">
        <f t="shared" si="0"/>
        <v>0</v>
      </c>
      <c r="E13" s="37"/>
    </row>
    <row r="14" ht="44" customHeight="1" spans="1:5">
      <c r="A14" s="71"/>
      <c r="B14" s="72"/>
      <c r="C14" s="70"/>
      <c r="D14" s="29">
        <f t="shared" si="0"/>
        <v>0</v>
      </c>
      <c r="E14" s="37"/>
    </row>
    <row r="15" customHeight="1" spans="1:5">
      <c r="A15" s="73" t="s">
        <v>8</v>
      </c>
      <c r="B15" s="74"/>
      <c r="C15" s="37">
        <f>SUM(C6:C14)</f>
        <v>1102510.4</v>
      </c>
      <c r="D15" s="29">
        <f t="shared" si="0"/>
        <v>944312</v>
      </c>
      <c r="E15" s="37">
        <f>SUM(E6:E14)</f>
        <v>158198.4</v>
      </c>
    </row>
    <row r="16" customHeight="1" spans="1:5">
      <c r="A16" s="59" t="s">
        <v>65</v>
      </c>
      <c r="B16" s="59"/>
      <c r="C16" s="59"/>
      <c r="D16" s="59"/>
      <c r="E16" s="59"/>
    </row>
    <row r="17" s="62" customFormat="1" ht="36" customHeight="1" spans="1:5">
      <c r="A17" s="75"/>
      <c r="B17" s="75"/>
      <c r="C17" s="75"/>
      <c r="D17" s="75"/>
      <c r="E17" s="75"/>
    </row>
    <row r="18" ht="27" customHeight="1" spans="1:5">
      <c r="A18" s="75"/>
      <c r="B18" s="75"/>
      <c r="C18" s="75"/>
      <c r="D18" s="75"/>
      <c r="E18" s="75"/>
    </row>
    <row r="19" ht="30.75" customHeight="1" spans="1:5">
      <c r="A19" s="75"/>
      <c r="B19" s="75"/>
      <c r="C19" s="75"/>
      <c r="D19" s="75"/>
      <c r="E19" s="75"/>
    </row>
  </sheetData>
  <mergeCells count="8">
    <mergeCell ref="A2:E2"/>
    <mergeCell ref="A4:B4"/>
    <mergeCell ref="C4:E4"/>
    <mergeCell ref="A15:B15"/>
    <mergeCell ref="A16:E16"/>
    <mergeCell ref="A17:E17"/>
    <mergeCell ref="A18:E18"/>
    <mergeCell ref="A19:E19"/>
  </mergeCells>
  <printOptions horizontalCentered="1"/>
  <pageMargins left="0.235416666666667" right="0.118055555555556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B7" sqref="B7"/>
    </sheetView>
  </sheetViews>
  <sheetFormatPr defaultColWidth="15.625" defaultRowHeight="24.95" customHeight="1"/>
  <cols>
    <col min="1" max="1" width="9.625" style="53" customWidth="1"/>
    <col min="2" max="2" width="12.75" style="53" customWidth="1"/>
    <col min="3" max="3" width="12.625" style="53" customWidth="1"/>
    <col min="4" max="5" width="15.625" style="53"/>
    <col min="6" max="6" width="12.875" style="5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53" t="s">
        <v>66</v>
      </c>
    </row>
    <row r="2" ht="34.5" customHeight="1" spans="1:12">
      <c r="A2" s="54" t="s">
        <v>67</v>
      </c>
      <c r="B2" s="54"/>
      <c r="C2" s="54"/>
      <c r="D2" s="54"/>
      <c r="E2" s="54"/>
      <c r="F2" s="54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L3" s="32" t="s">
        <v>68</v>
      </c>
    </row>
    <row r="4" ht="29.25" customHeight="1" spans="1:12">
      <c r="A4" s="55" t="s">
        <v>45</v>
      </c>
      <c r="B4" s="55"/>
      <c r="C4" s="55"/>
      <c r="D4" s="55"/>
      <c r="E4" s="55"/>
      <c r="F4" s="55"/>
      <c r="G4" s="27" t="s">
        <v>45</v>
      </c>
      <c r="H4" s="27"/>
      <c r="I4" s="27"/>
      <c r="J4" s="27"/>
      <c r="K4" s="27"/>
      <c r="L4" s="27"/>
    </row>
    <row r="5" s="52" customFormat="1" customHeight="1" spans="1:12">
      <c r="A5" s="56" t="s">
        <v>8</v>
      </c>
      <c r="B5" s="56" t="s">
        <v>69</v>
      </c>
      <c r="C5" s="56" t="s">
        <v>70</v>
      </c>
      <c r="D5" s="56"/>
      <c r="E5" s="56"/>
      <c r="F5" s="56" t="s">
        <v>71</v>
      </c>
      <c r="G5" s="57" t="s">
        <v>8</v>
      </c>
      <c r="H5" s="57" t="s">
        <v>69</v>
      </c>
      <c r="I5" s="57" t="s">
        <v>70</v>
      </c>
      <c r="J5" s="57"/>
      <c r="K5" s="57"/>
      <c r="L5" s="57" t="s">
        <v>71</v>
      </c>
    </row>
    <row r="6" s="52" customFormat="1" customHeight="1" spans="1:12">
      <c r="A6" s="56"/>
      <c r="B6" s="56"/>
      <c r="C6" s="56" t="s">
        <v>48</v>
      </c>
      <c r="D6" s="56" t="s">
        <v>72</v>
      </c>
      <c r="E6" s="56" t="s">
        <v>73</v>
      </c>
      <c r="F6" s="56"/>
      <c r="G6" s="57"/>
      <c r="H6" s="57"/>
      <c r="I6" s="57" t="s">
        <v>48</v>
      </c>
      <c r="J6" s="57" t="s">
        <v>72</v>
      </c>
      <c r="K6" s="57" t="s">
        <v>73</v>
      </c>
      <c r="L6" s="57"/>
    </row>
    <row r="7" ht="39" customHeight="1" spans="1:12">
      <c r="A7" s="30">
        <f>B7+C7+F7</f>
        <v>14.5</v>
      </c>
      <c r="B7" s="30">
        <v>0</v>
      </c>
      <c r="C7" s="30">
        <f>SUM(D7:E7)</f>
        <v>10.5</v>
      </c>
      <c r="D7" s="30">
        <v>0</v>
      </c>
      <c r="E7" s="30">
        <v>10.5</v>
      </c>
      <c r="F7" s="30">
        <v>4</v>
      </c>
      <c r="G7" s="29">
        <v>14.5</v>
      </c>
      <c r="H7" s="29">
        <v>0</v>
      </c>
      <c r="I7" s="29">
        <v>10.5</v>
      </c>
      <c r="J7" s="29">
        <v>0</v>
      </c>
      <c r="K7" s="29">
        <v>10.5</v>
      </c>
      <c r="L7" s="29">
        <v>4</v>
      </c>
    </row>
    <row r="8" ht="40.5" customHeight="1" spans="1:12">
      <c r="A8" s="58"/>
      <c r="B8" s="58"/>
      <c r="C8" s="58"/>
      <c r="D8" s="58"/>
      <c r="E8" s="58"/>
      <c r="F8" s="58"/>
      <c r="G8" s="59"/>
      <c r="H8" s="59"/>
      <c r="I8" s="59"/>
      <c r="J8" s="59"/>
      <c r="K8" s="59"/>
      <c r="L8" s="59"/>
    </row>
    <row r="9" customHeight="1" spans="1:12">
      <c r="A9" s="60"/>
      <c r="B9" s="60"/>
      <c r="C9" s="60"/>
      <c r="D9" s="60"/>
      <c r="E9" s="60"/>
      <c r="F9" s="60"/>
      <c r="G9" s="51"/>
      <c r="H9" s="51"/>
      <c r="I9" s="51"/>
      <c r="J9" s="51"/>
      <c r="K9" s="51"/>
      <c r="L9" s="51"/>
    </row>
    <row r="10" ht="26.25" customHeight="1" spans="1:12">
      <c r="A10" s="60"/>
      <c r="B10" s="60"/>
      <c r="C10" s="60"/>
      <c r="D10" s="60"/>
      <c r="E10" s="60"/>
      <c r="F10" s="60"/>
      <c r="G10" s="51"/>
      <c r="H10" s="51"/>
      <c r="I10" s="51"/>
      <c r="J10" s="51"/>
      <c r="K10" s="51"/>
      <c r="L10" s="51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C14" sqref="C14"/>
    </sheetView>
  </sheetViews>
  <sheetFormatPr defaultColWidth="15.625" defaultRowHeight="24.95" customHeight="1" outlineLevelCol="4"/>
  <cols>
    <col min="1" max="1" width="12.5" style="51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74</v>
      </c>
    </row>
    <row r="2" s="49" customFormat="1" ht="47.25" customHeight="1" spans="1:5">
      <c r="A2" s="21" t="s">
        <v>75</v>
      </c>
      <c r="B2" s="21"/>
      <c r="C2" s="21"/>
      <c r="D2" s="21"/>
      <c r="E2" s="21"/>
    </row>
    <row r="3" customHeight="1" spans="1:5">
      <c r="A3" s="22" t="s">
        <v>2</v>
      </c>
      <c r="E3" s="32" t="s">
        <v>3</v>
      </c>
    </row>
    <row r="4" customHeight="1" spans="1:5">
      <c r="A4" s="27" t="s">
        <v>44</v>
      </c>
      <c r="B4" s="27"/>
      <c r="C4" s="27" t="s">
        <v>45</v>
      </c>
      <c r="D4" s="27"/>
      <c r="E4" s="27"/>
    </row>
    <row r="5" s="50" customFormat="1" customHeight="1" spans="1:5">
      <c r="A5" s="27" t="s">
        <v>46</v>
      </c>
      <c r="B5" s="27" t="s">
        <v>47</v>
      </c>
      <c r="C5" s="27" t="s">
        <v>48</v>
      </c>
      <c r="D5" s="27" t="s">
        <v>49</v>
      </c>
      <c r="E5" s="27" t="s">
        <v>50</v>
      </c>
    </row>
    <row r="6" customHeight="1" spans="1:5">
      <c r="A6" s="28"/>
      <c r="B6" s="29"/>
      <c r="C6" s="29"/>
      <c r="D6" s="29"/>
      <c r="E6" s="29"/>
    </row>
    <row r="7" customHeight="1" spans="1:5">
      <c r="A7" s="28"/>
      <c r="B7" s="29"/>
      <c r="C7" s="29"/>
      <c r="D7" s="29"/>
      <c r="E7" s="29"/>
    </row>
    <row r="8" customHeight="1" spans="1:5">
      <c r="A8" s="27" t="s">
        <v>8</v>
      </c>
      <c r="B8" s="27"/>
      <c r="C8" s="29">
        <f>SUM(C6:C7)</f>
        <v>0</v>
      </c>
      <c r="D8" s="29">
        <f>SUM(D6:D7)</f>
        <v>0</v>
      </c>
      <c r="E8" s="29">
        <f>SUM(E6:E7)</f>
        <v>0</v>
      </c>
    </row>
    <row r="9" customHeight="1" spans="1:5">
      <c r="A9" s="51" t="s">
        <v>65</v>
      </c>
      <c r="B9" s="51"/>
      <c r="C9" s="51"/>
      <c r="D9" s="51"/>
      <c r="E9" s="51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13" workbookViewId="0">
      <selection activeCell="C20" sqref="C20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76</v>
      </c>
    </row>
    <row r="2" ht="40.5" customHeight="1" spans="1:4">
      <c r="A2" s="21" t="s">
        <v>77</v>
      </c>
      <c r="B2" s="21"/>
      <c r="C2" s="21"/>
      <c r="D2" s="21"/>
    </row>
    <row r="3" customHeight="1" spans="1:4">
      <c r="A3" s="22" t="s">
        <v>2</v>
      </c>
      <c r="D3" s="32" t="s">
        <v>3</v>
      </c>
    </row>
    <row r="4" customHeight="1" spans="1:4">
      <c r="A4" s="45" t="s">
        <v>78</v>
      </c>
      <c r="B4" s="45"/>
      <c r="C4" s="45" t="s">
        <v>79</v>
      </c>
      <c r="D4" s="45"/>
    </row>
    <row r="5" customHeight="1" spans="1:4">
      <c r="A5" s="45" t="s">
        <v>80</v>
      </c>
      <c r="B5" s="45" t="s">
        <v>81</v>
      </c>
      <c r="C5" s="45" t="s">
        <v>80</v>
      </c>
      <c r="D5" s="45" t="s">
        <v>81</v>
      </c>
    </row>
    <row r="6" ht="20.1" customHeight="1" spans="1:4">
      <c r="A6" s="46" t="s">
        <v>82</v>
      </c>
      <c r="B6" s="29">
        <v>1809510.4</v>
      </c>
      <c r="C6" s="46" t="s">
        <v>12</v>
      </c>
      <c r="D6" s="29">
        <v>1513080</v>
      </c>
    </row>
    <row r="7" ht="20.1" customHeight="1" spans="1:4">
      <c r="A7" s="46" t="s">
        <v>83</v>
      </c>
      <c r="B7" s="29"/>
      <c r="C7" s="46" t="s">
        <v>14</v>
      </c>
      <c r="D7" s="29">
        <v>0</v>
      </c>
    </row>
    <row r="8" ht="20.1" customHeight="1" spans="1:4">
      <c r="A8" s="46" t="s">
        <v>84</v>
      </c>
      <c r="B8" s="29"/>
      <c r="C8" s="46" t="s">
        <v>15</v>
      </c>
      <c r="D8" s="29">
        <v>0</v>
      </c>
    </row>
    <row r="9" ht="20.1" customHeight="1" spans="1:4">
      <c r="A9" s="46" t="s">
        <v>85</v>
      </c>
      <c r="B9" s="29"/>
      <c r="C9" s="46" t="s">
        <v>16</v>
      </c>
      <c r="D9" s="29">
        <v>0</v>
      </c>
    </row>
    <row r="10" ht="20.1" customHeight="1" spans="1:4">
      <c r="A10" s="46" t="s">
        <v>86</v>
      </c>
      <c r="B10" s="29"/>
      <c r="C10" s="46" t="s">
        <v>17</v>
      </c>
      <c r="D10" s="29">
        <v>0</v>
      </c>
    </row>
    <row r="11" ht="20.1" customHeight="1" spans="1:4">
      <c r="A11" s="46" t="s">
        <v>87</v>
      </c>
      <c r="B11" s="29"/>
      <c r="C11" s="46" t="s">
        <v>18</v>
      </c>
      <c r="D11" s="29">
        <v>0</v>
      </c>
    </row>
    <row r="12" ht="20.1" customHeight="1" spans="1:4">
      <c r="A12" s="46" t="s">
        <v>88</v>
      </c>
      <c r="B12" s="29"/>
      <c r="C12" s="46" t="s">
        <v>19</v>
      </c>
      <c r="D12" s="29">
        <v>0</v>
      </c>
    </row>
    <row r="13" ht="20.1" customHeight="1" spans="1:4">
      <c r="A13" s="46"/>
      <c r="B13" s="29"/>
      <c r="C13" s="46" t="s">
        <v>20</v>
      </c>
      <c r="D13" s="29">
        <v>124180</v>
      </c>
    </row>
    <row r="14" ht="20.1" customHeight="1" spans="1:4">
      <c r="A14" s="46"/>
      <c r="B14" s="29"/>
      <c r="C14" s="46" t="s">
        <v>21</v>
      </c>
      <c r="D14" s="29">
        <v>0</v>
      </c>
    </row>
    <row r="15" ht="20.1" customHeight="1" spans="1:4">
      <c r="A15" s="46"/>
      <c r="B15" s="29"/>
      <c r="C15" s="47" t="s">
        <v>22</v>
      </c>
      <c r="D15" s="29">
        <v>94152</v>
      </c>
    </row>
    <row r="16" ht="20.1" customHeight="1" spans="1:4">
      <c r="A16" s="46"/>
      <c r="B16" s="29"/>
      <c r="C16" s="46" t="s">
        <v>23</v>
      </c>
      <c r="D16" s="29">
        <v>0</v>
      </c>
    </row>
    <row r="17" ht="20.1" customHeight="1" spans="1:4">
      <c r="A17" s="46"/>
      <c r="B17" s="29"/>
      <c r="C17" s="46" t="s">
        <v>24</v>
      </c>
      <c r="D17" s="29">
        <v>0</v>
      </c>
    </row>
    <row r="18" ht="20.1" customHeight="1" spans="1:4">
      <c r="A18" s="46"/>
      <c r="B18" s="29"/>
      <c r="C18" s="46" t="s">
        <v>25</v>
      </c>
      <c r="D18" s="29">
        <v>0</v>
      </c>
    </row>
    <row r="19" ht="20.1" customHeight="1" spans="1:4">
      <c r="A19" s="46"/>
      <c r="B19" s="29"/>
      <c r="C19" s="46" t="s">
        <v>26</v>
      </c>
      <c r="D19" s="29">
        <v>0</v>
      </c>
    </row>
    <row r="20" ht="20.1" customHeight="1" spans="1:4">
      <c r="A20" s="46"/>
      <c r="B20" s="29"/>
      <c r="C20" s="46" t="s">
        <v>27</v>
      </c>
      <c r="D20" s="29">
        <v>0</v>
      </c>
    </row>
    <row r="21" ht="20.1" customHeight="1" spans="1:4">
      <c r="A21" s="46"/>
      <c r="B21" s="29"/>
      <c r="C21" s="46" t="s">
        <v>28</v>
      </c>
      <c r="D21" s="29">
        <v>0</v>
      </c>
    </row>
    <row r="22" ht="20.1" customHeight="1" spans="1:4">
      <c r="A22" s="46"/>
      <c r="B22" s="29"/>
      <c r="C22" s="46" t="s">
        <v>29</v>
      </c>
      <c r="D22" s="29">
        <v>0</v>
      </c>
    </row>
    <row r="23" ht="20.1" customHeight="1" spans="1:4">
      <c r="A23" s="48"/>
      <c r="B23" s="29"/>
      <c r="C23" s="46" t="s">
        <v>30</v>
      </c>
      <c r="D23" s="29">
        <v>0</v>
      </c>
    </row>
    <row r="24" ht="20.1" customHeight="1" spans="1:4">
      <c r="A24" s="48"/>
      <c r="B24" s="29"/>
      <c r="C24" s="46" t="s">
        <v>31</v>
      </c>
      <c r="D24" s="29">
        <v>0</v>
      </c>
    </row>
    <row r="25" ht="20.1" customHeight="1" spans="1:4">
      <c r="A25" s="48"/>
      <c r="B25" s="29"/>
      <c r="C25" s="46" t="s">
        <v>32</v>
      </c>
      <c r="D25" s="29">
        <v>78098.4</v>
      </c>
    </row>
    <row r="26" ht="20.1" customHeight="1" spans="1:4">
      <c r="A26" s="48"/>
      <c r="B26" s="29"/>
      <c r="C26" s="46" t="s">
        <v>33</v>
      </c>
      <c r="D26" s="29">
        <v>0</v>
      </c>
    </row>
    <row r="27" ht="20.1" customHeight="1" spans="1:4">
      <c r="A27" s="48"/>
      <c r="B27" s="29"/>
      <c r="C27" s="46" t="s">
        <v>34</v>
      </c>
      <c r="D27" s="29">
        <v>0</v>
      </c>
    </row>
    <row r="28" ht="20.1" customHeight="1" spans="1:4">
      <c r="A28" s="48"/>
      <c r="B28" s="29"/>
      <c r="C28" s="46" t="s">
        <v>35</v>
      </c>
      <c r="D28" s="29">
        <v>0</v>
      </c>
    </row>
    <row r="29" ht="20.1" customHeight="1" spans="1:4">
      <c r="A29" s="48"/>
      <c r="B29" s="29"/>
      <c r="C29" s="46" t="s">
        <v>36</v>
      </c>
      <c r="D29" s="29">
        <v>0</v>
      </c>
    </row>
    <row r="30" ht="20.1" customHeight="1" spans="1:4">
      <c r="A30" s="48"/>
      <c r="B30" s="29"/>
      <c r="C30" s="46" t="s">
        <v>37</v>
      </c>
      <c r="D30" s="29">
        <v>0</v>
      </c>
    </row>
    <row r="31" ht="20.1" customHeight="1" spans="1:4">
      <c r="A31" s="48"/>
      <c r="B31" s="29"/>
      <c r="C31" s="46" t="s">
        <v>38</v>
      </c>
      <c r="D31" s="29">
        <v>0</v>
      </c>
    </row>
    <row r="32" ht="20.1" customHeight="1" spans="1:4">
      <c r="A32" s="48"/>
      <c r="B32" s="29"/>
      <c r="C32" s="46" t="s">
        <v>39</v>
      </c>
      <c r="D32" s="29">
        <v>0</v>
      </c>
    </row>
    <row r="33" ht="20.1" customHeight="1" spans="1:4">
      <c r="A33" s="45" t="s">
        <v>89</v>
      </c>
      <c r="B33" s="29">
        <f>B6+B7</f>
        <v>1809510.4</v>
      </c>
      <c r="C33" s="45" t="s">
        <v>90</v>
      </c>
      <c r="D33" s="29">
        <f>SUM(D6:D32)</f>
        <v>1809510.4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E7" sqref="E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91</v>
      </c>
    </row>
    <row r="2" customFormat="1" ht="35.25" customHeight="1" spans="1:12">
      <c r="A2" s="21" t="s">
        <v>92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Format="1" customHeight="1" spans="1:12">
      <c r="A3" s="22"/>
      <c r="L3" s="44" t="s">
        <v>3</v>
      </c>
    </row>
    <row r="4" s="1" customFormat="1" ht="17.25" customHeight="1" spans="1:12">
      <c r="A4" s="39" t="s">
        <v>93</v>
      </c>
      <c r="B4" s="40" t="s">
        <v>94</v>
      </c>
      <c r="C4" s="40" t="s">
        <v>95</v>
      </c>
      <c r="D4" s="40" t="s">
        <v>96</v>
      </c>
      <c r="E4" s="40" t="s">
        <v>97</v>
      </c>
      <c r="F4" s="40" t="s">
        <v>98</v>
      </c>
      <c r="G4" s="40" t="s">
        <v>99</v>
      </c>
      <c r="H4" s="40" t="s">
        <v>100</v>
      </c>
      <c r="I4" s="40" t="s">
        <v>101</v>
      </c>
      <c r="J4" s="40" t="s">
        <v>102</v>
      </c>
      <c r="K4" s="40" t="s">
        <v>103</v>
      </c>
      <c r="L4" s="40" t="s">
        <v>104</v>
      </c>
    </row>
    <row r="5" s="1" customFormat="1" ht="17.25" customHeight="1" spans="1:12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="1" customFormat="1" ht="17.25" customHeight="1" spans="1:12">
      <c r="A6" s="4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customFormat="1" ht="57" customHeight="1" spans="1:12">
      <c r="A7" s="43" t="s">
        <v>105</v>
      </c>
      <c r="B7" s="29">
        <f>E7</f>
        <v>1809510.4</v>
      </c>
      <c r="C7" s="30"/>
      <c r="D7" s="30"/>
      <c r="E7" s="29">
        <f>SUM(F7:L7)</f>
        <v>1809510.4</v>
      </c>
      <c r="F7" s="29">
        <f>部门收支总表!B6</f>
        <v>1809510.4</v>
      </c>
      <c r="G7" s="29">
        <f>部门收支总表!B7</f>
        <v>0</v>
      </c>
      <c r="H7" s="29"/>
      <c r="I7" s="29"/>
      <c r="J7" s="29"/>
      <c r="K7" s="29"/>
      <c r="L7" s="2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23"/>
  <sheetViews>
    <sheetView workbookViewId="0">
      <selection activeCell="F14" sqref="F14"/>
    </sheetView>
  </sheetViews>
  <sheetFormatPr defaultColWidth="15.625" defaultRowHeight="24.95" customHeight="1"/>
  <cols>
    <col min="1" max="1" width="11.75" customWidth="1"/>
    <col min="2" max="2" width="30.6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106</v>
      </c>
    </row>
    <row r="2" ht="31.5" customHeight="1" spans="1:9">
      <c r="A2" s="21" t="s">
        <v>107</v>
      </c>
      <c r="B2" s="21"/>
      <c r="C2" s="21"/>
      <c r="D2" s="21"/>
      <c r="E2" s="21"/>
      <c r="F2" s="21"/>
      <c r="G2" s="21"/>
      <c r="H2" s="21"/>
      <c r="I2" s="21"/>
    </row>
    <row r="3" customHeight="1" spans="1:15">
      <c r="A3" s="22" t="s">
        <v>2</v>
      </c>
      <c r="I3" s="32" t="s">
        <v>3</v>
      </c>
      <c r="K3" s="21"/>
      <c r="L3" s="21"/>
      <c r="M3" s="21"/>
      <c r="N3" s="21"/>
      <c r="O3" s="21"/>
    </row>
    <row r="4" s="20" customFormat="1" customHeight="1" spans="1:15">
      <c r="A4" s="23" t="s">
        <v>44</v>
      </c>
      <c r="B4" s="23"/>
      <c r="C4" s="24" t="s">
        <v>8</v>
      </c>
      <c r="D4" s="25" t="s">
        <v>49</v>
      </c>
      <c r="E4" s="26"/>
      <c r="F4" s="26"/>
      <c r="G4" s="24" t="s">
        <v>50</v>
      </c>
      <c r="H4" s="24"/>
      <c r="I4" s="33"/>
      <c r="K4" s="22"/>
      <c r="L4" s="34"/>
      <c r="M4" s="34"/>
      <c r="N4" s="34"/>
      <c r="O4" s="12"/>
    </row>
    <row r="5" s="20" customFormat="1" ht="36.75" customHeight="1" spans="1:15">
      <c r="A5" s="23" t="s">
        <v>46</v>
      </c>
      <c r="B5" s="23" t="s">
        <v>47</v>
      </c>
      <c r="C5" s="24"/>
      <c r="D5" s="24" t="s">
        <v>48</v>
      </c>
      <c r="E5" s="27" t="s">
        <v>63</v>
      </c>
      <c r="F5" s="27" t="s">
        <v>64</v>
      </c>
      <c r="G5" s="24" t="s">
        <v>48</v>
      </c>
      <c r="H5" s="25" t="s">
        <v>108</v>
      </c>
      <c r="I5" s="24" t="s">
        <v>109</v>
      </c>
      <c r="J5" s="35"/>
      <c r="K5" s="36"/>
      <c r="L5" s="36"/>
      <c r="M5" s="36"/>
      <c r="N5" s="36"/>
      <c r="O5" s="36"/>
    </row>
    <row r="6" customHeight="1" spans="1:15">
      <c r="A6" s="28">
        <v>2013101</v>
      </c>
      <c r="B6" s="29" t="s">
        <v>51</v>
      </c>
      <c r="C6" s="29">
        <v>806080</v>
      </c>
      <c r="D6" s="29">
        <f t="shared" ref="D6:D15" si="0">E6+F6</f>
        <v>806080</v>
      </c>
      <c r="E6" s="29">
        <v>647881.6</v>
      </c>
      <c r="F6" s="29">
        <v>158198.4</v>
      </c>
      <c r="G6" s="29">
        <f t="shared" ref="G6:G14" si="1">H6+I6</f>
        <v>0</v>
      </c>
      <c r="H6" s="29"/>
      <c r="I6" s="37"/>
      <c r="K6" s="36"/>
      <c r="L6" s="36"/>
      <c r="M6" s="36"/>
      <c r="N6" s="36"/>
      <c r="O6" s="36"/>
    </row>
    <row r="7" customHeight="1" spans="1:15">
      <c r="A7" s="28">
        <v>2013102</v>
      </c>
      <c r="B7" s="29" t="s">
        <v>52</v>
      </c>
      <c r="C7" s="29">
        <v>7000</v>
      </c>
      <c r="D7" s="29">
        <f t="shared" si="0"/>
        <v>0</v>
      </c>
      <c r="E7" s="29"/>
      <c r="F7" s="29"/>
      <c r="G7" s="29">
        <f t="shared" si="1"/>
        <v>7000</v>
      </c>
      <c r="H7" s="30">
        <v>7000</v>
      </c>
      <c r="I7" s="30"/>
      <c r="K7" s="36"/>
      <c r="L7" s="36"/>
      <c r="M7" s="36"/>
      <c r="N7" s="36"/>
      <c r="O7" s="36"/>
    </row>
    <row r="8" customHeight="1" spans="1:15">
      <c r="A8" s="28">
        <v>2013105</v>
      </c>
      <c r="B8" s="29" t="s">
        <v>53</v>
      </c>
      <c r="C8" s="29">
        <v>200000</v>
      </c>
      <c r="D8" s="29">
        <f t="shared" si="0"/>
        <v>0</v>
      </c>
      <c r="E8" s="29"/>
      <c r="F8" s="29"/>
      <c r="G8" s="29">
        <f t="shared" si="1"/>
        <v>200000</v>
      </c>
      <c r="H8" s="30">
        <v>200000</v>
      </c>
      <c r="I8" s="30"/>
      <c r="K8" s="36"/>
      <c r="L8" s="36"/>
      <c r="M8" s="36"/>
      <c r="N8" s="36"/>
      <c r="O8" s="36"/>
    </row>
    <row r="9" customHeight="1" spans="1:15">
      <c r="A9" s="28">
        <v>2013199</v>
      </c>
      <c r="B9" s="29" t="s">
        <v>54</v>
      </c>
      <c r="C9" s="29">
        <v>500000</v>
      </c>
      <c r="D9" s="29">
        <f t="shared" si="0"/>
        <v>0</v>
      </c>
      <c r="E9" s="29"/>
      <c r="F9" s="29"/>
      <c r="G9" s="29">
        <f t="shared" si="1"/>
        <v>500000</v>
      </c>
      <c r="H9" s="30">
        <v>500000</v>
      </c>
      <c r="I9" s="30"/>
      <c r="K9" s="36"/>
      <c r="L9" s="36"/>
      <c r="M9" s="36"/>
      <c r="N9" s="36"/>
      <c r="O9" s="36"/>
    </row>
    <row r="10" customHeight="1" spans="1:15">
      <c r="A10" s="28">
        <v>2080505</v>
      </c>
      <c r="B10" s="29" t="s">
        <v>55</v>
      </c>
      <c r="C10" s="29">
        <v>124180</v>
      </c>
      <c r="D10" s="29">
        <f t="shared" si="0"/>
        <v>124180</v>
      </c>
      <c r="E10" s="29">
        <v>124180</v>
      </c>
      <c r="F10" s="29"/>
      <c r="G10" s="29">
        <f t="shared" si="1"/>
        <v>0</v>
      </c>
      <c r="H10" s="29"/>
      <c r="I10" s="29"/>
      <c r="K10" s="36"/>
      <c r="L10" s="36"/>
      <c r="M10" s="36"/>
      <c r="N10" s="36"/>
      <c r="O10" s="36"/>
    </row>
    <row r="11" customHeight="1" spans="1:15">
      <c r="A11" s="28">
        <v>2101101</v>
      </c>
      <c r="B11" s="29" t="s">
        <v>56</v>
      </c>
      <c r="C11" s="29">
        <v>29070</v>
      </c>
      <c r="D11" s="29">
        <f t="shared" si="0"/>
        <v>29070</v>
      </c>
      <c r="E11" s="29">
        <v>29070</v>
      </c>
      <c r="F11" s="29"/>
      <c r="G11" s="29">
        <f t="shared" si="1"/>
        <v>0</v>
      </c>
      <c r="H11" s="29"/>
      <c r="I11" s="29"/>
      <c r="K11" s="36"/>
      <c r="L11" s="36"/>
      <c r="M11" s="36"/>
      <c r="N11" s="36"/>
      <c r="O11" s="36"/>
    </row>
    <row r="12" customHeight="1" spans="1:15">
      <c r="A12" s="28">
        <v>2101103</v>
      </c>
      <c r="B12" s="29" t="s">
        <v>57</v>
      </c>
      <c r="C12" s="29">
        <v>65082</v>
      </c>
      <c r="D12" s="29">
        <f t="shared" si="0"/>
        <v>65082</v>
      </c>
      <c r="E12" s="29">
        <v>65082</v>
      </c>
      <c r="F12" s="29"/>
      <c r="G12" s="29">
        <f t="shared" si="1"/>
        <v>0</v>
      </c>
      <c r="H12" s="29"/>
      <c r="I12" s="29"/>
      <c r="K12" s="36"/>
      <c r="L12" s="36"/>
      <c r="M12" s="36"/>
      <c r="N12" s="36"/>
      <c r="O12" s="36"/>
    </row>
    <row r="13" customHeight="1" spans="1:15">
      <c r="A13" s="28">
        <v>2210201</v>
      </c>
      <c r="B13" s="29" t="s">
        <v>58</v>
      </c>
      <c r="C13" s="29">
        <v>78098.4</v>
      </c>
      <c r="D13" s="29">
        <f t="shared" si="0"/>
        <v>78098.4</v>
      </c>
      <c r="E13" s="29">
        <v>78098.4</v>
      </c>
      <c r="F13" s="29"/>
      <c r="G13" s="29">
        <f t="shared" si="1"/>
        <v>0</v>
      </c>
      <c r="H13" s="29"/>
      <c r="I13" s="29"/>
      <c r="K13" s="36"/>
      <c r="L13" s="36"/>
      <c r="M13" s="36"/>
      <c r="N13" s="36"/>
      <c r="O13" s="36"/>
    </row>
    <row r="14" customHeight="1" spans="1:15">
      <c r="A14" s="27" t="s">
        <v>8</v>
      </c>
      <c r="B14" s="27"/>
      <c r="C14" s="29">
        <f t="shared" ref="C14:F14" si="2">SUM(C6:C13)</f>
        <v>1809510.4</v>
      </c>
      <c r="D14" s="29">
        <f t="shared" si="2"/>
        <v>1102510.4</v>
      </c>
      <c r="E14" s="29">
        <f t="shared" si="2"/>
        <v>944312</v>
      </c>
      <c r="F14" s="29">
        <f t="shared" si="2"/>
        <v>158198.4</v>
      </c>
      <c r="G14" s="29">
        <f t="shared" si="1"/>
        <v>707000</v>
      </c>
      <c r="H14" s="29">
        <f>SUM(H6:H13)</f>
        <v>707000</v>
      </c>
      <c r="I14" s="29">
        <f>SUM(I6:I13)</f>
        <v>0</v>
      </c>
      <c r="K14" s="38"/>
      <c r="L14" s="22"/>
      <c r="M14" s="22"/>
      <c r="N14" s="22"/>
      <c r="O14" s="22"/>
    </row>
    <row r="15" ht="32.25" customHeight="1" spans="1:15">
      <c r="A15" s="31" t="s">
        <v>110</v>
      </c>
      <c r="B15" s="31"/>
      <c r="C15" s="31"/>
      <c r="D15" s="31"/>
      <c r="E15" s="31"/>
      <c r="F15" s="31"/>
      <c r="G15" s="31"/>
      <c r="H15" s="31"/>
      <c r="I15" s="31"/>
      <c r="K15" s="38"/>
      <c r="L15" s="22"/>
      <c r="M15" s="22"/>
      <c r="N15" s="22"/>
      <c r="O15" s="22"/>
    </row>
    <row r="16" ht="30.75" customHeight="1" spans="1:15">
      <c r="A16" s="31"/>
      <c r="B16" s="31"/>
      <c r="C16" s="31"/>
      <c r="D16" s="31"/>
      <c r="E16" s="31"/>
      <c r="F16" s="31"/>
      <c r="G16" s="31"/>
      <c r="H16" s="31"/>
      <c r="I16" s="31"/>
      <c r="K16" s="38"/>
      <c r="L16" s="22"/>
      <c r="M16" s="22"/>
      <c r="N16" s="22"/>
      <c r="O16" s="22"/>
    </row>
    <row r="17" customHeight="1" spans="11:15">
      <c r="K17" s="22"/>
      <c r="L17" s="22"/>
      <c r="M17" s="22"/>
      <c r="N17" s="22"/>
      <c r="O17" s="22"/>
    </row>
    <row r="18" customHeight="1" spans="11:15">
      <c r="K18" s="22"/>
      <c r="L18" s="22"/>
      <c r="M18" s="22"/>
      <c r="N18" s="22"/>
      <c r="O18" s="22"/>
    </row>
    <row r="19" customHeight="1" spans="11:15">
      <c r="K19" s="22"/>
      <c r="L19" s="22"/>
      <c r="M19" s="22"/>
      <c r="N19" s="22"/>
      <c r="O19" s="22"/>
    </row>
    <row r="20" customHeight="1" spans="11:15">
      <c r="K20" s="22"/>
      <c r="L20" s="22"/>
      <c r="M20" s="22"/>
      <c r="N20" s="22"/>
      <c r="O20" s="22"/>
    </row>
    <row r="21" customHeight="1" spans="11:15">
      <c r="K21" s="22"/>
      <c r="L21" s="22"/>
      <c r="M21" s="22"/>
      <c r="N21" s="22"/>
      <c r="O21" s="22"/>
    </row>
    <row r="22" customHeight="1" spans="11:15">
      <c r="K22" s="22"/>
      <c r="L22" s="22"/>
      <c r="M22" s="22"/>
      <c r="N22" s="22"/>
      <c r="O22" s="22"/>
    </row>
    <row r="23" customHeight="1" spans="11:15">
      <c r="K23" s="22"/>
      <c r="L23" s="22"/>
      <c r="M23" s="22"/>
      <c r="N23" s="22"/>
      <c r="O23" s="22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4:B14"/>
    <mergeCell ref="C4:C5"/>
    <mergeCell ref="A15:I16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D6" sqref="D6"/>
    </sheetView>
  </sheetViews>
  <sheetFormatPr defaultColWidth="9" defaultRowHeight="13.5"/>
  <cols>
    <col min="1" max="1" width="23.75" style="2" customWidth="1"/>
    <col min="2" max="2" width="12.375" style="2" customWidth="1"/>
    <col min="3" max="3" width="18.875" style="2" customWidth="1"/>
    <col min="4" max="4" width="13.375" style="2" customWidth="1"/>
    <col min="5" max="5" width="11.5" style="2"/>
    <col min="6" max="6" width="14.375" style="2" customWidth="1"/>
    <col min="7" max="7" width="13.875" style="2" customWidth="1"/>
    <col min="8" max="8" width="42.875" style="2" customWidth="1"/>
    <col min="9" max="9" width="39.875" style="2" customWidth="1"/>
    <col min="10" max="16382" width="9" style="2"/>
  </cols>
  <sheetData>
    <row r="1" spans="1:9">
      <c r="A1" t="s">
        <v>111</v>
      </c>
      <c r="B1" s="3"/>
      <c r="C1" s="4" t="s">
        <v>112</v>
      </c>
      <c r="D1" s="4" t="s">
        <v>112</v>
      </c>
      <c r="E1" s="4" t="s">
        <v>112</v>
      </c>
      <c r="F1" s="4" t="s">
        <v>112</v>
      </c>
      <c r="G1" s="4" t="s">
        <v>112</v>
      </c>
      <c r="H1" s="4" t="s">
        <v>112</v>
      </c>
      <c r="I1" s="4" t="s">
        <v>112</v>
      </c>
    </row>
    <row r="2" ht="27" spans="1:9">
      <c r="A2" s="5" t="s">
        <v>113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114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115</v>
      </c>
      <c r="B4" s="13" t="s">
        <v>116</v>
      </c>
      <c r="C4" s="13" t="s">
        <v>117</v>
      </c>
      <c r="D4" s="13" t="s">
        <v>7</v>
      </c>
      <c r="E4" s="13"/>
      <c r="F4" s="13"/>
      <c r="G4" s="13" t="s">
        <v>118</v>
      </c>
      <c r="H4" s="13" t="s">
        <v>119</v>
      </c>
      <c r="I4" s="13" t="s">
        <v>120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108</v>
      </c>
      <c r="F5" s="13" t="s">
        <v>109</v>
      </c>
      <c r="G5" s="13"/>
      <c r="H5" s="13"/>
      <c r="I5" s="13"/>
    </row>
    <row r="6" ht="27" customHeight="1" spans="1:9">
      <c r="A6" s="14" t="s">
        <v>121</v>
      </c>
      <c r="B6" s="15"/>
      <c r="C6" s="16"/>
      <c r="D6" s="17">
        <v>700000</v>
      </c>
      <c r="E6" s="17">
        <v>700000</v>
      </c>
      <c r="F6" s="17" t="s">
        <v>114</v>
      </c>
      <c r="G6" s="15"/>
      <c r="H6" s="15"/>
      <c r="I6" s="15"/>
    </row>
    <row r="7" ht="30" customHeight="1" spans="1:9">
      <c r="A7" s="14" t="s">
        <v>122</v>
      </c>
      <c r="B7" s="15"/>
      <c r="C7" s="16"/>
      <c r="D7" s="17">
        <v>500000</v>
      </c>
      <c r="E7" s="17">
        <v>500000</v>
      </c>
      <c r="F7" s="17" t="s">
        <v>114</v>
      </c>
      <c r="G7" s="15"/>
      <c r="H7" s="15"/>
      <c r="I7" s="15"/>
    </row>
    <row r="8" ht="28" customHeight="1" spans="1:9">
      <c r="A8" s="18" t="s">
        <v>123</v>
      </c>
      <c r="B8" s="15"/>
      <c r="C8" s="16"/>
      <c r="D8" s="17">
        <v>500000</v>
      </c>
      <c r="E8" s="17">
        <v>500000</v>
      </c>
      <c r="F8" s="17" t="s">
        <v>114</v>
      </c>
      <c r="G8" s="15"/>
      <c r="H8" s="15"/>
      <c r="I8" s="15"/>
    </row>
    <row r="9" ht="27" spans="1:9">
      <c r="A9" s="18"/>
      <c r="B9" s="18" t="s">
        <v>124</v>
      </c>
      <c r="C9" s="18" t="s">
        <v>125</v>
      </c>
      <c r="D9" s="17">
        <v>300000</v>
      </c>
      <c r="E9" s="17">
        <v>300000</v>
      </c>
      <c r="F9" s="17" t="s">
        <v>114</v>
      </c>
      <c r="G9" s="19" t="s">
        <v>126</v>
      </c>
      <c r="H9" s="14" t="s">
        <v>127</v>
      </c>
      <c r="I9" s="14" t="s">
        <v>127</v>
      </c>
    </row>
    <row r="10" ht="40.5" spans="1:9">
      <c r="A10" s="18"/>
      <c r="B10" s="18"/>
      <c r="C10" s="18"/>
      <c r="D10" s="17"/>
      <c r="E10" s="17"/>
      <c r="F10" s="17"/>
      <c r="G10" s="19" t="s">
        <v>128</v>
      </c>
      <c r="H10" s="14" t="s">
        <v>129</v>
      </c>
      <c r="I10" s="14" t="s">
        <v>130</v>
      </c>
    </row>
    <row r="11" ht="40.5" spans="1:9">
      <c r="A11" s="18"/>
      <c r="B11" s="18" t="s">
        <v>131</v>
      </c>
      <c r="C11" s="18" t="s">
        <v>125</v>
      </c>
      <c r="D11" s="17">
        <v>200000</v>
      </c>
      <c r="E11" s="17">
        <v>200000</v>
      </c>
      <c r="F11" s="17" t="s">
        <v>114</v>
      </c>
      <c r="G11" s="19" t="s">
        <v>126</v>
      </c>
      <c r="H11" s="14" t="s">
        <v>132</v>
      </c>
      <c r="I11" s="14" t="s">
        <v>132</v>
      </c>
    </row>
    <row r="12" spans="1:9">
      <c r="A12" s="18"/>
      <c r="B12" s="18"/>
      <c r="C12" s="18"/>
      <c r="D12" s="17"/>
      <c r="E12" s="17"/>
      <c r="F12" s="17"/>
      <c r="G12" s="19" t="s">
        <v>128</v>
      </c>
      <c r="H12" s="14" t="s">
        <v>133</v>
      </c>
      <c r="I12" s="14" t="s">
        <v>134</v>
      </c>
    </row>
    <row r="13" spans="1:9">
      <c r="A13" s="14" t="s">
        <v>135</v>
      </c>
      <c r="B13" s="15"/>
      <c r="C13" s="16"/>
      <c r="D13" s="17">
        <v>200000</v>
      </c>
      <c r="E13" s="17">
        <v>200000</v>
      </c>
      <c r="F13" s="17" t="s">
        <v>114</v>
      </c>
      <c r="G13" s="15"/>
      <c r="H13" s="15"/>
      <c r="I13" s="15"/>
    </row>
    <row r="14" spans="1:9">
      <c r="A14" s="18" t="s">
        <v>136</v>
      </c>
      <c r="B14" s="15"/>
      <c r="C14" s="16"/>
      <c r="D14" s="17">
        <v>200000</v>
      </c>
      <c r="E14" s="17">
        <v>200000</v>
      </c>
      <c r="F14" s="17" t="s">
        <v>114</v>
      </c>
      <c r="G14" s="15"/>
      <c r="H14" s="15"/>
      <c r="I14" s="15"/>
    </row>
    <row r="15" spans="1:9">
      <c r="A15" s="18"/>
      <c r="B15" s="18" t="s">
        <v>137</v>
      </c>
      <c r="C15" s="18" t="s">
        <v>125</v>
      </c>
      <c r="D15" s="17">
        <v>200000</v>
      </c>
      <c r="E15" s="17">
        <v>200000</v>
      </c>
      <c r="F15" s="17" t="s">
        <v>114</v>
      </c>
      <c r="G15" s="19" t="s">
        <v>126</v>
      </c>
      <c r="H15" s="14" t="s">
        <v>138</v>
      </c>
      <c r="I15" s="14" t="s">
        <v>139</v>
      </c>
    </row>
    <row r="16" ht="26" customHeight="1" spans="1:9">
      <c r="A16" s="18"/>
      <c r="B16" s="18"/>
      <c r="C16" s="18"/>
      <c r="D16" s="17"/>
      <c r="E16" s="17"/>
      <c r="F16" s="17"/>
      <c r="G16" s="19" t="s">
        <v>128</v>
      </c>
      <c r="H16" s="14" t="s">
        <v>140</v>
      </c>
      <c r="I16" s="14" t="s">
        <v>140</v>
      </c>
    </row>
  </sheetData>
  <mergeCells count="27">
    <mergeCell ref="A2:I2"/>
    <mergeCell ref="A3:B3"/>
    <mergeCell ref="H3:I3"/>
    <mergeCell ref="D4:F4"/>
    <mergeCell ref="A4:A5"/>
    <mergeCell ref="A8:A12"/>
    <mergeCell ref="A14:A16"/>
    <mergeCell ref="B4:B5"/>
    <mergeCell ref="B9:B10"/>
    <mergeCell ref="B11:B12"/>
    <mergeCell ref="B15:B16"/>
    <mergeCell ref="C4:C5"/>
    <mergeCell ref="C9:C10"/>
    <mergeCell ref="C11:C12"/>
    <mergeCell ref="C15:C16"/>
    <mergeCell ref="D9:D10"/>
    <mergeCell ref="D11:D12"/>
    <mergeCell ref="D15:D16"/>
    <mergeCell ref="E9:E10"/>
    <mergeCell ref="E11:E12"/>
    <mergeCell ref="E15:E16"/>
    <mergeCell ref="F9:F10"/>
    <mergeCell ref="F11:F12"/>
    <mergeCell ref="F15:F16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</cp:lastModifiedBy>
  <dcterms:created xsi:type="dcterms:W3CDTF">2017-01-10T03:02:00Z</dcterms:created>
  <cp:lastPrinted>2017-01-25T03:43:00Z</cp:lastPrinted>
  <dcterms:modified xsi:type="dcterms:W3CDTF">2018-10-10T07:20:39Z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