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908" activeTab="1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  <definedName name="_xlnm._FilterDatabase" localSheetId="8" hidden="1">项目支出绩效信息表!$A$6:$C$6</definedName>
  </definedName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06-文艺服务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R201296.118-文艺（文化）下乡活动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专场文艺下乡演出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20（场）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专场文艺下乡演出20场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12" authorId="0">
      <text>
        <r>
          <rPr>
            <sz val="9"/>
            <color indexed="81"/>
            <rFont val="宋体"/>
            <charset val="134"/>
          </rPr>
          <t xml:space="preserve">R202721.118-传统文化研究会经费</t>
        </r>
      </text>
    </comment>
    <comment ref="H12" authorId="0">
      <text>
        <r>
          <rPr>
            <sz val="9"/>
            <color indexed="81"/>
            <rFont val="宋体"/>
            <charset val="134"/>
          </rPr>
          <t xml:space="preserve">完成预算指标</t>
        </r>
      </text>
    </comment>
    <comment ref="I12" authorId="0">
      <text>
        <r>
          <rPr>
            <sz val="9"/>
            <color indexed="81"/>
            <rFont val="宋体"/>
            <charset val="134"/>
          </rPr>
          <t xml:space="preserve">完成支出95%</t>
        </r>
      </text>
    </comment>
    <comment ref="H13" authorId="0">
      <text>
        <r>
          <rPr>
            <sz val="9"/>
            <color indexed="81"/>
            <rFont val="宋体"/>
            <charset val="134"/>
          </rPr>
          <t xml:space="preserve">完成全年工作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工作完成100%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R203021.118-出版经典调声作品光碟和山歌集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优秀文艺作品</t>
        </r>
      </text>
    </comment>
    <comment ref="I15" authorId="0">
      <text>
        <r>
          <rPr>
            <sz val="9"/>
            <color indexed="81"/>
            <rFont val="宋体"/>
            <charset val="134"/>
          </rPr>
          <t xml:space="preserve">24件</t>
        </r>
      </text>
    </comment>
    <comment ref="H16" authorId="0">
      <text>
        <r>
          <rPr>
            <sz val="9"/>
            <color indexed="81"/>
            <rFont val="宋体"/>
            <charset val="134"/>
          </rPr>
          <t xml:space="preserve">优秀文艺作品</t>
        </r>
      </text>
    </comment>
    <comment ref="I16" authorId="0">
      <text>
        <r>
          <rPr>
            <sz val="9"/>
            <color indexed="81"/>
            <rFont val="宋体"/>
            <charset val="134"/>
          </rPr>
          <t xml:space="preserve">92%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R203021.118-出版经典调声作品光碟和山歌集</t>
        </r>
      </text>
    </comment>
    <comment ref="H17" authorId="0">
      <text>
        <r>
          <rPr>
            <sz val="9"/>
            <color indexed="81"/>
            <rFont val="宋体"/>
            <charset val="134"/>
          </rPr>
          <t xml:space="preserve">出版经典调声作品光碟和山歌集</t>
        </r>
      </text>
    </comment>
    <comment ref="I17" authorId="0">
      <text>
        <r>
          <rPr>
            <sz val="9"/>
            <color indexed="81"/>
            <rFont val="宋体"/>
            <charset val="134"/>
          </rPr>
          <t xml:space="preserve">1000盒</t>
        </r>
      </text>
    </comment>
    <comment ref="H18" authorId="0">
      <text>
        <r>
          <rPr>
            <sz val="9"/>
            <color indexed="81"/>
            <rFont val="宋体"/>
            <charset val="134"/>
          </rPr>
          <t xml:space="preserve">受众</t>
        </r>
      </text>
    </comment>
    <comment ref="I18" authorId="0">
      <text>
        <r>
          <rPr>
            <sz val="9"/>
            <color indexed="81"/>
            <rFont val="宋体"/>
            <charset val="134"/>
          </rPr>
          <t xml:space="preserve">10000人</t>
        </r>
      </text>
    </comment>
    <comment ref="H19" authorId="0">
      <text>
        <r>
          <rPr>
            <sz val="9"/>
            <color indexed="81"/>
            <rFont val="宋体"/>
            <charset val="134"/>
          </rPr>
          <t xml:space="preserve">出版经典调声作品光碟和山歌集</t>
        </r>
      </text>
    </comment>
    <comment ref="I19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20" authorId="0">
      <text>
        <r>
          <rPr>
            <sz val="9"/>
            <color indexed="81"/>
            <rFont val="宋体"/>
            <charset val="134"/>
          </rPr>
          <t xml:space="preserve">受众</t>
        </r>
      </text>
    </comment>
    <comment ref="I20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A21" authorId="0">
      <text>
        <r>
          <rPr>
            <sz val="9"/>
            <color indexed="81"/>
            <rFont val="宋体"/>
            <charset val="134"/>
          </rPr>
          <t xml:space="preserve">07-文艺交流</t>
        </r>
      </text>
    </comment>
    <comment ref="B23" authorId="0">
      <text>
        <r>
          <rPr>
            <sz val="9"/>
            <color indexed="81"/>
            <rFont val="宋体"/>
            <charset val="134"/>
          </rPr>
          <t xml:space="preserve">R201455.118-市文联直属协会工作经费</t>
        </r>
      </text>
    </comment>
    <comment ref="H23" authorId="0">
      <text>
        <r>
          <rPr>
            <sz val="9"/>
            <color indexed="81"/>
            <rFont val="宋体"/>
            <charset val="134"/>
          </rPr>
          <t xml:space="preserve">每年出版四期共4000本</t>
        </r>
      </text>
    </comment>
    <comment ref="I23" authorId="0">
      <text>
        <r>
          <rPr>
            <sz val="9"/>
            <color indexed="81"/>
            <rFont val="宋体"/>
            <charset val="134"/>
          </rPr>
          <t xml:space="preserve">4000本</t>
        </r>
      </text>
    </comment>
    <comment ref="H24" authorId="0">
      <text>
        <r>
          <rPr>
            <sz val="9"/>
            <color indexed="81"/>
            <rFont val="宋体"/>
            <charset val="134"/>
          </rPr>
          <t xml:space="preserve">每年出版四期共4000本</t>
        </r>
      </text>
    </comment>
    <comment ref="I24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25" authorId="0">
      <text>
        <r>
          <rPr>
            <sz val="9"/>
            <color indexed="81"/>
            <rFont val="宋体"/>
            <charset val="134"/>
          </rPr>
          <t xml:space="preserve">R201453.118-儋州原生态歌种展演</t>
        </r>
      </text>
    </comment>
    <comment ref="H25" authorId="0">
      <text>
        <r>
          <rPr>
            <sz val="9"/>
            <color indexed="81"/>
            <rFont val="宋体"/>
            <charset val="134"/>
          </rPr>
          <t xml:space="preserve">组织民歌队下乡演出</t>
        </r>
      </text>
    </comment>
    <comment ref="I25" authorId="0">
      <text>
        <r>
          <rPr>
            <sz val="9"/>
            <color indexed="81"/>
            <rFont val="宋体"/>
            <charset val="134"/>
          </rPr>
          <t xml:space="preserve">5场次</t>
        </r>
      </text>
    </comment>
    <comment ref="H26" authorId="0">
      <text>
        <r>
          <rPr>
            <sz val="9"/>
            <color indexed="81"/>
            <rFont val="宋体"/>
            <charset val="134"/>
          </rPr>
          <t xml:space="preserve">组织民歌队下乡演出5场</t>
        </r>
      </text>
    </comment>
    <comment ref="I26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27" authorId="0">
      <text>
        <r>
          <rPr>
            <sz val="9"/>
            <color indexed="81"/>
            <rFont val="宋体"/>
            <charset val="134"/>
          </rPr>
          <t xml:space="preserve">R201455.118-市文联直属协会工作经费</t>
        </r>
      </text>
    </comment>
    <comment ref="H27" authorId="0">
      <text>
        <r>
          <rPr>
            <sz val="9"/>
            <color indexed="81"/>
            <rFont val="宋体"/>
            <charset val="134"/>
          </rPr>
          <t xml:space="preserve">出版文艺作品</t>
        </r>
      </text>
    </comment>
    <comment ref="I27" authorId="0">
      <text>
        <r>
          <rPr>
            <sz val="9"/>
            <color indexed="81"/>
            <rFont val="宋体"/>
            <charset val="134"/>
          </rPr>
          <t xml:space="preserve">1000册</t>
        </r>
      </text>
    </comment>
    <comment ref="H28" authorId="0">
      <text>
        <r>
          <rPr>
            <sz val="9"/>
            <color indexed="81"/>
            <rFont val="宋体"/>
            <charset val="134"/>
          </rPr>
          <t xml:space="preserve">文联直属13个协会正常运转</t>
        </r>
      </text>
    </comment>
    <comment ref="I28" authorId="0">
      <text>
        <r>
          <rPr>
            <sz val="9"/>
            <color indexed="81"/>
            <rFont val="宋体"/>
            <charset val="134"/>
          </rPr>
          <t xml:space="preserve">13</t>
        </r>
      </text>
    </comment>
    <comment ref="H29" authorId="0">
      <text>
        <r>
          <rPr>
            <sz val="9"/>
            <color indexed="81"/>
            <rFont val="宋体"/>
            <charset val="134"/>
          </rPr>
          <t xml:space="preserve">文艺活动6个</t>
        </r>
      </text>
    </comment>
    <comment ref="I29" authorId="0">
      <text>
        <r>
          <rPr>
            <sz val="9"/>
            <color indexed="81"/>
            <rFont val="宋体"/>
            <charset val="134"/>
          </rPr>
          <t xml:space="preserve">6个</t>
        </r>
      </text>
    </comment>
    <comment ref="H30" authorId="0">
      <text>
        <r>
          <rPr>
            <sz val="9"/>
            <color indexed="81"/>
            <rFont val="宋体"/>
            <charset val="134"/>
          </rPr>
          <t xml:space="preserve">出版文艺作品</t>
        </r>
      </text>
    </comment>
    <comment ref="I30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H31" authorId="0">
      <text>
        <r>
          <rPr>
            <sz val="9"/>
            <color indexed="81"/>
            <rFont val="宋体"/>
            <charset val="134"/>
          </rPr>
          <t xml:space="preserve">文联直属13个协会正常运转</t>
        </r>
      </text>
    </comment>
    <comment ref="I31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32" authorId="0">
      <text>
        <r>
          <rPr>
            <sz val="9"/>
            <color indexed="81"/>
            <rFont val="宋体"/>
            <charset val="134"/>
          </rPr>
          <t xml:space="preserve">文艺活动6个</t>
        </r>
      </text>
    </comment>
    <comment ref="I32" authorId="0">
      <text>
        <r>
          <rPr>
            <sz val="9"/>
            <color indexed="81"/>
            <rFont val="宋体"/>
            <charset val="134"/>
          </rPr>
          <t xml:space="preserve">95%</t>
        </r>
      </text>
    </comment>
    <comment ref="B33" authorId="0">
      <text>
        <r>
          <rPr>
            <sz val="9"/>
            <color indexed="81"/>
            <rFont val="宋体"/>
            <charset val="134"/>
          </rPr>
          <t xml:space="preserve">R201608.118-儋州市“中国书法之乡”发展经费</t>
        </r>
      </text>
    </comment>
    <comment ref="H33" authorId="0">
      <text>
        <r>
          <rPr>
            <sz val="9"/>
            <color indexed="81"/>
            <rFont val="宋体"/>
            <charset val="134"/>
          </rPr>
          <t xml:space="preserve">开展对外交流和联展</t>
        </r>
      </text>
    </comment>
    <comment ref="I33" authorId="0">
      <text>
        <r>
          <rPr>
            <sz val="9"/>
            <color indexed="81"/>
            <rFont val="宋体"/>
            <charset val="134"/>
          </rPr>
          <t xml:space="preserve">3次</t>
        </r>
      </text>
    </comment>
    <comment ref="H34" authorId="0">
      <text>
        <r>
          <rPr>
            <sz val="9"/>
            <color indexed="81"/>
            <rFont val="宋体"/>
            <charset val="134"/>
          </rPr>
          <t xml:space="preserve">受培训人数</t>
        </r>
      </text>
    </comment>
    <comment ref="I34" authorId="0">
      <text>
        <r>
          <rPr>
            <sz val="9"/>
            <color indexed="81"/>
            <rFont val="宋体"/>
            <charset val="134"/>
          </rPr>
          <t xml:space="preserve">300人次</t>
        </r>
      </text>
    </comment>
    <comment ref="H35" authorId="0">
      <text>
        <r>
          <rPr>
            <sz val="9"/>
            <color indexed="81"/>
            <rFont val="宋体"/>
            <charset val="134"/>
          </rPr>
          <t xml:space="preserve">开展对外交流和联展3次</t>
        </r>
      </text>
    </comment>
    <comment ref="I35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H36" authorId="0">
      <text>
        <r>
          <rPr>
            <sz val="9"/>
            <color indexed="81"/>
            <rFont val="宋体"/>
            <charset val="134"/>
          </rPr>
          <t xml:space="preserve">受培训人数300人次</t>
        </r>
      </text>
    </comment>
    <comment ref="I36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A37" authorId="0">
      <text>
        <r>
          <rPr>
            <sz val="9"/>
            <color indexed="81"/>
            <rFont val="宋体"/>
            <charset val="134"/>
          </rPr>
          <t xml:space="preserve">99-其它</t>
        </r>
      </text>
    </comment>
    <comment ref="B39" authorId="0">
      <text>
        <r>
          <rPr>
            <sz val="9"/>
            <color indexed="81"/>
            <rFont val="宋体"/>
            <charset val="134"/>
          </rPr>
          <t xml:space="preserve">T202404.118-孔子学会</t>
        </r>
      </text>
    </comment>
    <comment ref="H39" authorId="0">
      <text>
        <r>
          <rPr>
            <sz val="9"/>
            <color indexed="81"/>
            <rFont val="宋体"/>
            <charset val="134"/>
          </rPr>
          <t xml:space="preserve">5万</t>
        </r>
      </text>
    </comment>
    <comment ref="I39" authorId="0">
      <text>
        <r>
          <rPr>
            <sz val="9"/>
            <color indexed="81"/>
            <rFont val="宋体"/>
            <charset val="134"/>
          </rPr>
          <t xml:space="preserve">5万</t>
        </r>
      </text>
    </comment>
    <comment ref="H40" authorId="0">
      <text>
        <r>
          <rPr>
            <sz val="9"/>
            <color indexed="81"/>
            <rFont val="宋体"/>
            <charset val="134"/>
          </rPr>
          <t xml:space="preserve">全年工作完成率</t>
        </r>
      </text>
    </comment>
    <comment ref="I40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41" authorId="0">
      <text>
        <r>
          <rPr>
            <sz val="9"/>
            <color indexed="81"/>
            <rFont val="宋体"/>
            <charset val="134"/>
          </rPr>
          <t xml:space="preserve">T203386.118-市委办公室工会经费</t>
        </r>
      </text>
    </comment>
    <comment ref="H41" authorId="0">
      <text>
        <r>
          <rPr>
            <sz val="9"/>
            <color indexed="81"/>
            <rFont val="宋体"/>
            <charset val="134"/>
          </rPr>
          <t xml:space="preserve">正常开展工会活动</t>
        </r>
      </text>
    </comment>
    <comment ref="I41" authorId="0">
      <text>
        <r>
          <rPr>
            <sz val="9"/>
            <color indexed="81"/>
            <rFont val="宋体"/>
            <charset val="134"/>
          </rPr>
          <t xml:space="preserve">5次</t>
        </r>
      </text>
    </comment>
    <comment ref="H42" authorId="0">
      <text>
        <r>
          <rPr>
            <sz val="9"/>
            <color indexed="81"/>
            <rFont val="宋体"/>
            <charset val="134"/>
          </rPr>
          <t xml:space="preserve">正常开展工会活动</t>
        </r>
      </text>
    </comment>
    <comment ref="I42" authorId="0">
      <text>
        <r>
          <rPr>
            <sz val="9"/>
            <color indexed="81"/>
            <rFont val="宋体"/>
            <charset val="134"/>
          </rPr>
          <t xml:space="preserve">5次</t>
        </r>
      </text>
    </comment>
  </commentList>
</comments>
</file>

<file path=xl/sharedStrings.xml><?xml version="1.0" encoding="utf-8"?>
<sst xmlns="http://schemas.openxmlformats.org/spreadsheetml/2006/main" count="181">
  <si>
    <t>附表1</t>
  </si>
  <si>
    <t>财政拨款收支总表</t>
  </si>
  <si>
    <t>部门：儋州市文学艺术界联合会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</si>
  <si>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</si>
  <si>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</si>
  <si>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</si>
  <si>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</si>
  <si>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</si>
  <si>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</si>
  <si>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</si>
  <si>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</si>
  <si>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</si>
  <si>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</si>
  <si>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</si>
  <si>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</si>
  <si>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</si>
  <si>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</si>
  <si>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</si>
  <si>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</si>
  <si>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</si>
  <si>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</si>
  <si>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</si>
  <si>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</si>
  <si>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</si>
  <si>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</si>
  <si>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</si>
  <si>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</si>
  <si>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</si>
  <si>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</si>
  <si>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</si>
  <si>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</si>
  <si>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</si>
  <si>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</si>
  <si>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</si>
  <si>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</si>
  <si>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</si>
  <si>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</si>
  <si>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</si>
  <si>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</si>
  <si>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</si>
  <si>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</si>
  <si>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</si>
  <si>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</si>
  <si>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</si>
  <si>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</si>
  <si>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</si>
  <si>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</si>
  <si>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</si>
  <si>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</si>
  <si>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</si>
  <si>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</si>
  <si>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</si>
  <si>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</si>
  <si>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群众文化</t>
  </si>
  <si>
    <t>文化创作与保护</t>
  </si>
  <si>
    <t>其他文化支出</t>
  </si>
  <si>
    <t>机关事业单位基本养老保险缴费支出</t>
  </si>
  <si>
    <t>行政单位医疗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</si>
  <si>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</si>
  <si>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</si>
  <si>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</si>
  <si>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</si>
  <si>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</si>
  <si>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</si>
  <si>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</si>
  <si>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</si>
  <si>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</si>
  <si>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</si>
  <si>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</si>
  <si>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</si>
  <si>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</si>
  <si>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</si>
  <si>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</si>
  <si>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</si>
  <si>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</si>
  <si>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</si>
  <si>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</si>
  <si>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</si>
  <si>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</si>
  <si>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</si>
  <si>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</si>
  <si>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</si>
  <si>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</si>
  <si>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</si>
  <si>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</si>
  <si>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</si>
  <si>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</si>
  <si>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</si>
  <si>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</si>
  <si>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</si>
  <si>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</si>
  <si>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</si>
  <si>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</si>
  <si>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</si>
  <si>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</si>
  <si>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</si>
  <si>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</si>
  <si>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</si>
  <si>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</si>
  <si>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</si>
  <si>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</si>
  <si>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</si>
  <si>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</si>
  <si>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</si>
  <si>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</si>
  <si>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</si>
  <si>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儋州市文学艺术界联合会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</si>
  <si>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</si>
  <si>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</si>
  <si>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</si>
  <si>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</si>
  <si>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</si>
  <si>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</si>
  <si>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</si>
  <si>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</si>
  <si>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</si>
  <si>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</si>
  <si>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</si>
  <si>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</si>
  <si>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</si>
  <si>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</si>
  <si>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</si>
  <si>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118004-儋州市文学艺术界联合会</t>
  </si>
  <si>
    <t xml:space="preserve">   06-文艺服务</t>
  </si>
  <si>
    <t xml:space="preserve">       01-文艺(文化)下乡活动</t>
  </si>
  <si>
    <t xml:space="preserve"> R201296.118-文艺（文化）下乡活动</t>
  </si>
  <si>
    <t>产出指标</t>
  </si>
  <si>
    <t xml:space="preserve"> 专场文艺下乡演出</t>
  </si>
  <si>
    <t xml:space="preserve"> 20（场）</t>
  </si>
  <si>
    <t>成效指标</t>
  </si>
  <si>
    <t xml:space="preserve"> 专场文艺下乡演出20场</t>
  </si>
  <si>
    <t xml:space="preserve"> 100%</t>
  </si>
  <si>
    <t xml:space="preserve">       03-文艺人才培训</t>
  </si>
  <si>
    <t xml:space="preserve"> R202721.118-传统文化研究会经费</t>
  </si>
  <si>
    <t xml:space="preserve"> 完成预算指标</t>
  </si>
  <si>
    <t xml:space="preserve"> 完成支出95%</t>
  </si>
  <si>
    <t xml:space="preserve"> 完成全年工作</t>
  </si>
  <si>
    <t xml:space="preserve"> 工作完成100%</t>
  </si>
  <si>
    <t xml:space="preserve">       04-优秀文艺作品奖</t>
  </si>
  <si>
    <t xml:space="preserve"> R201041.118-优秀文艺作品奖</t>
  </si>
  <si>
    <t xml:space="preserve"> 优秀文艺作品</t>
  </si>
  <si>
    <t xml:space="preserve"> 24件</t>
  </si>
  <si>
    <t xml:space="preserve"> 92%</t>
  </si>
  <si>
    <t xml:space="preserve"> R203021.118-出版经典调声作品光碟和山歌集</t>
  </si>
  <si>
    <t xml:space="preserve"> 出版经典调声作品光碟和山歌集</t>
  </si>
  <si>
    <t xml:space="preserve"> 1000盒</t>
  </si>
  <si>
    <t xml:space="preserve"> 受众</t>
  </si>
  <si>
    <t xml:space="preserve"> 10000人</t>
  </si>
  <si>
    <t xml:space="preserve">   07-文艺交流</t>
  </si>
  <si>
    <t xml:space="preserve">       02-文艺创作、展演、展览、比赛等活动</t>
  </si>
  <si>
    <t xml:space="preserve"> R201452.118-出版《儋州文苑〉期刊</t>
  </si>
  <si>
    <t xml:space="preserve"> 每年出版四期共4000本</t>
  </si>
  <si>
    <t xml:space="preserve"> 4000本</t>
  </si>
  <si>
    <t xml:space="preserve"> R201453.118-儋州原生态歌种展演</t>
  </si>
  <si>
    <t xml:space="preserve"> 组织民歌队下乡演出</t>
  </si>
  <si>
    <t xml:space="preserve"> 5场次</t>
  </si>
  <si>
    <t xml:space="preserve"> 组织民歌队下乡演出5场</t>
  </si>
  <si>
    <t xml:space="preserve"> R201455.118-市文联直属协会工作经费</t>
  </si>
  <si>
    <t xml:space="preserve"> 出版文艺作品</t>
  </si>
  <si>
    <t xml:space="preserve"> 1000册</t>
  </si>
  <si>
    <t xml:space="preserve"> 文联直属13个协会正常运转</t>
  </si>
  <si>
    <t xml:space="preserve"> 13</t>
  </si>
  <si>
    <t xml:space="preserve"> 文艺活动6个</t>
  </si>
  <si>
    <t xml:space="preserve"> 6个</t>
  </si>
  <si>
    <t xml:space="preserve"> 95%</t>
  </si>
  <si>
    <t xml:space="preserve"> R201608.118-儋州市“中国书法之乡”发展经费</t>
  </si>
  <si>
    <t xml:space="preserve"> 开展对外交流和联展</t>
  </si>
  <si>
    <t xml:space="preserve"> 3次</t>
  </si>
  <si>
    <t xml:space="preserve"> 受培训人数</t>
  </si>
  <si>
    <t xml:space="preserve"> 300人次</t>
  </si>
  <si>
    <t xml:space="preserve"> 开展对外交流和联展3次</t>
  </si>
  <si>
    <t xml:space="preserve"> 受培训人数300人次</t>
  </si>
  <si>
    <t xml:space="preserve">   99-其它</t>
  </si>
  <si>
    <t xml:space="preserve">       01-日常业务</t>
  </si>
  <si>
    <t xml:space="preserve"> T202404.118-孔子学会</t>
  </si>
  <si>
    <t xml:space="preserve"> 5万</t>
  </si>
  <si>
    <t xml:space="preserve"> 全年工作完成率</t>
  </si>
  <si>
    <t xml:space="preserve"> T203386.118-市委办公室工会经费</t>
  </si>
  <si>
    <t xml:space="preserve"> 118001-中共儋州市委办公室本级</t>
  </si>
  <si>
    <t xml:space="preserve"> 正常开展工会活动</t>
  </si>
  <si>
    <t xml:space="preserve"> 5次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</si>
</sst>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1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9" borderId="24" applyNumberFormat="0" applyAlignment="0" applyProtection="0">
      <alignment vertical="center"/>
    </xf>
    <xf numFmtId="0" fontId="25" fillId="19" borderId="19" applyNumberFormat="0" applyAlignment="0" applyProtection="0">
      <alignment vertical="center"/>
    </xf>
    <xf numFmtId="0" fontId="26" fillId="20" borderId="2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1" fillId="0" borderId="0" xfId="0" applyFont="1" applyFill="1" applyAlignment="1"/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top"/>
    </xf>
    <xf numFmtId="176" fontId="0" fillId="2" borderId="2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/>
    <xf numFmtId="4" fontId="0" fillId="2" borderId="4" xfId="0" applyNumberFormat="1" applyFont="1" applyFill="1" applyBorder="1" applyAlignment="1">
      <alignment horizontal="right" vertical="top"/>
    </xf>
    <xf numFmtId="49" fontId="0" fillId="2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right" vertical="top"/>
    </xf>
    <xf numFmtId="176" fontId="0" fillId="0" borderId="0" xfId="0" applyNumberFormat="1" applyAlignment="1"/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Fon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6" xfId="0" applyFill="1" applyBorder="1">
      <alignment vertical="center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2" xfId="0" applyFont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left" vertical="center"/>
    </xf>
    <xf numFmtId="49" fontId="0" fillId="2" borderId="6" xfId="0" applyNumberFormat="1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left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49" fontId="0" fillId="2" borderId="6" xfId="5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14收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workbookViewId="0">
      <selection activeCell="C12" sqref="C12"/>
    </sheetView>
  </sheetViews>
  <sheetFormatPr defaultColWidth="9" defaultRowHeight="24.95" customHeight="1" outlineLevelCol="5"/>
  <cols>
    <col min="1" max="1" width="25.625" customWidth="1"/>
    <col min="2" max="2" width="16.75" customWidth="1"/>
    <col min="3" max="3" width="32.75" customWidth="1"/>
    <col min="4" max="4" width="13.875" customWidth="1"/>
    <col min="5" max="5" width="15.125" customWidth="1"/>
    <col min="6" max="6" width="13.75" customWidth="1"/>
  </cols>
  <sheetData>
    <row r="1" ht="24.75" customHeight="1" spans="1:1">
      <c r="A1" t="s">
        <v>0</v>
      </c>
    </row>
    <row r="2" ht="39" customHeight="1" spans="1:6">
      <c r="A2" s="34" t="s">
        <v>1</v>
      </c>
      <c r="B2" s="34"/>
      <c r="C2" s="34"/>
      <c r="D2" s="34"/>
      <c r="E2" s="34"/>
      <c r="F2" s="34"/>
    </row>
    <row r="3" ht="26.25" customHeight="1" spans="1:6">
      <c r="A3" s="35" t="s">
        <v>2</v>
      </c>
      <c r="B3" s="34"/>
      <c r="C3" s="34"/>
      <c r="D3" s="34"/>
      <c r="E3" s="34"/>
      <c r="F3" s="13" t="s">
        <v>3</v>
      </c>
    </row>
    <row r="4" customHeight="1" spans="1:6">
      <c r="A4" s="40" t="s">
        <v>4</v>
      </c>
      <c r="B4" s="40"/>
      <c r="C4" s="40" t="s">
        <v>5</v>
      </c>
      <c r="D4" s="40"/>
      <c r="E4" s="40"/>
      <c r="F4" s="40"/>
    </row>
    <row r="5" customHeight="1" spans="1:6">
      <c r="A5" s="40" t="s">
        <v>6</v>
      </c>
      <c r="B5" s="40" t="s">
        <v>7</v>
      </c>
      <c r="C5" s="40" t="s">
        <v>6</v>
      </c>
      <c r="D5" s="40" t="s">
        <v>8</v>
      </c>
      <c r="E5" s="40" t="s">
        <v>9</v>
      </c>
      <c r="F5" s="40" t="s">
        <v>10</v>
      </c>
    </row>
    <row r="6" customHeight="1" spans="1:6">
      <c r="A6" s="42" t="s">
        <v>11</v>
      </c>
      <c r="B6" s="84">
        <v>4176981.6</v>
      </c>
      <c r="C6" s="59" t="s">
        <v>12</v>
      </c>
      <c r="D6" s="42">
        <f>E6+F6</f>
        <v>0</v>
      </c>
      <c r="E6" s="42"/>
      <c r="F6" s="42"/>
    </row>
    <row r="7" customHeight="1" spans="1:6">
      <c r="A7" s="42" t="s">
        <v>13</v>
      </c>
      <c r="B7" s="84"/>
      <c r="C7" s="59" t="s">
        <v>14</v>
      </c>
      <c r="D7" s="42">
        <f t="shared" ref="D7:D32" si="0">E7+F7</f>
        <v>0</v>
      </c>
      <c r="E7" s="42"/>
      <c r="F7" s="42"/>
    </row>
    <row r="8" customHeight="1" spans="1:6">
      <c r="A8" s="42"/>
      <c r="B8" s="42"/>
      <c r="C8" s="59" t="s">
        <v>15</v>
      </c>
      <c r="D8" s="42">
        <f t="shared" si="0"/>
        <v>0</v>
      </c>
      <c r="E8" s="42"/>
      <c r="F8" s="42"/>
    </row>
    <row r="9" customHeight="1" spans="1:6">
      <c r="A9" s="42"/>
      <c r="B9" s="42"/>
      <c r="C9" s="59" t="s">
        <v>16</v>
      </c>
      <c r="D9" s="42">
        <f t="shared" si="0"/>
        <v>0</v>
      </c>
      <c r="E9" s="42"/>
      <c r="F9" s="42"/>
    </row>
    <row r="10" customHeight="1" spans="1:6">
      <c r="A10" s="42"/>
      <c r="B10" s="42"/>
      <c r="C10" s="59" t="s">
        <v>17</v>
      </c>
      <c r="D10" s="42">
        <f t="shared" si="0"/>
        <v>0</v>
      </c>
      <c r="E10" s="42"/>
      <c r="F10" s="42"/>
    </row>
    <row r="11" customHeight="1" spans="1:6">
      <c r="A11" s="42"/>
      <c r="B11" s="42"/>
      <c r="C11" s="59" t="s">
        <v>18</v>
      </c>
      <c r="D11" s="42">
        <f t="shared" si="0"/>
        <v>0</v>
      </c>
      <c r="E11" s="42"/>
      <c r="F11" s="42"/>
    </row>
    <row r="12" customHeight="1" spans="1:6">
      <c r="A12" s="42"/>
      <c r="B12" s="42"/>
      <c r="C12" s="59" t="s">
        <v>19</v>
      </c>
      <c r="D12" s="42">
        <f t="shared" si="0"/>
        <v>3824413.8</v>
      </c>
      <c r="E12" s="42">
        <v>3824413.8</v>
      </c>
      <c r="F12" s="42"/>
    </row>
    <row r="13" customHeight="1" spans="1:6">
      <c r="A13" s="42"/>
      <c r="B13" s="42"/>
      <c r="C13" s="59" t="s">
        <v>20</v>
      </c>
      <c r="D13" s="42">
        <f t="shared" si="0"/>
        <v>141580</v>
      </c>
      <c r="E13" s="42">
        <v>141580</v>
      </c>
      <c r="F13" s="42"/>
    </row>
    <row r="14" customHeight="1" spans="1:6">
      <c r="A14" s="42"/>
      <c r="B14" s="42"/>
      <c r="C14" s="59" t="s">
        <v>21</v>
      </c>
      <c r="D14" s="42">
        <f t="shared" si="0"/>
        <v>0</v>
      </c>
      <c r="E14" s="42"/>
      <c r="F14" s="42"/>
    </row>
    <row r="15" ht="31" customHeight="1" spans="1:6">
      <c r="A15" s="42"/>
      <c r="B15" s="42"/>
      <c r="C15" s="60" t="s">
        <v>22</v>
      </c>
      <c r="D15" s="42">
        <f t="shared" si="0"/>
        <v>115021.9</v>
      </c>
      <c r="E15" s="42">
        <v>115021.9</v>
      </c>
      <c r="F15" s="42"/>
    </row>
    <row r="16" customHeight="1" spans="1:6">
      <c r="A16" s="42"/>
      <c r="B16" s="42"/>
      <c r="C16" s="59" t="s">
        <v>23</v>
      </c>
      <c r="D16" s="42">
        <f t="shared" si="0"/>
        <v>0</v>
      </c>
      <c r="E16" s="42"/>
      <c r="F16" s="42"/>
    </row>
    <row r="17" customHeight="1" spans="1:6">
      <c r="A17" s="42"/>
      <c r="B17" s="42"/>
      <c r="C17" s="59" t="s">
        <v>24</v>
      </c>
      <c r="D17" s="42">
        <f t="shared" si="0"/>
        <v>0</v>
      </c>
      <c r="E17" s="42"/>
      <c r="F17" s="42"/>
    </row>
    <row r="18" customHeight="1" spans="1:6">
      <c r="A18" s="42"/>
      <c r="B18" s="42"/>
      <c r="C18" s="59" t="s">
        <v>25</v>
      </c>
      <c r="D18" s="42">
        <f t="shared" si="0"/>
        <v>0</v>
      </c>
      <c r="E18" s="42"/>
      <c r="F18" s="42"/>
    </row>
    <row r="19" customHeight="1" spans="1:6">
      <c r="A19" s="42"/>
      <c r="B19" s="42"/>
      <c r="C19" s="59" t="s">
        <v>26</v>
      </c>
      <c r="D19" s="42">
        <f t="shared" si="0"/>
        <v>0</v>
      </c>
      <c r="E19" s="42"/>
      <c r="F19" s="42"/>
    </row>
    <row r="20" customHeight="1" spans="1:6">
      <c r="A20" s="42"/>
      <c r="B20" s="42"/>
      <c r="C20" s="59" t="s">
        <v>27</v>
      </c>
      <c r="D20" s="42">
        <f t="shared" si="0"/>
        <v>0</v>
      </c>
      <c r="E20" s="42"/>
      <c r="F20" s="42"/>
    </row>
    <row r="21" customHeight="1" spans="1:6">
      <c r="A21" s="42"/>
      <c r="B21" s="42"/>
      <c r="C21" s="59" t="s">
        <v>28</v>
      </c>
      <c r="D21" s="42">
        <f t="shared" si="0"/>
        <v>0</v>
      </c>
      <c r="E21" s="42"/>
      <c r="F21" s="42"/>
    </row>
    <row r="22" customHeight="1" spans="1:6">
      <c r="A22" s="42"/>
      <c r="B22" s="42"/>
      <c r="C22" s="59" t="s">
        <v>29</v>
      </c>
      <c r="D22" s="42">
        <f t="shared" si="0"/>
        <v>0</v>
      </c>
      <c r="E22" s="42"/>
      <c r="F22" s="42"/>
    </row>
    <row r="23" customHeight="1" spans="1:6">
      <c r="A23" s="42"/>
      <c r="B23" s="42"/>
      <c r="C23" s="59" t="s">
        <v>30</v>
      </c>
      <c r="D23" s="42">
        <f t="shared" si="0"/>
        <v>0</v>
      </c>
      <c r="E23" s="42"/>
      <c r="F23" s="42"/>
    </row>
    <row r="24" customHeight="1" spans="1:6">
      <c r="A24" s="42"/>
      <c r="B24" s="42"/>
      <c r="C24" s="59" t="s">
        <v>31</v>
      </c>
      <c r="D24" s="42">
        <f t="shared" si="0"/>
        <v>0</v>
      </c>
      <c r="E24" s="42"/>
      <c r="F24" s="42"/>
    </row>
    <row r="25" customHeight="1" spans="1:6">
      <c r="A25" s="42"/>
      <c r="B25" s="42"/>
      <c r="C25" s="59" t="s">
        <v>32</v>
      </c>
      <c r="D25" s="42">
        <f t="shared" si="0"/>
        <v>95965.9</v>
      </c>
      <c r="E25" s="42">
        <v>95965.9</v>
      </c>
      <c r="F25" s="42"/>
    </row>
    <row r="26" customHeight="1" spans="1:6">
      <c r="A26" s="42"/>
      <c r="B26" s="42"/>
      <c r="C26" s="59" t="s">
        <v>33</v>
      </c>
      <c r="D26" s="42">
        <f t="shared" si="0"/>
        <v>0</v>
      </c>
      <c r="E26" s="42"/>
      <c r="F26" s="42"/>
    </row>
    <row r="27" customHeight="1" spans="1:6">
      <c r="A27" s="42"/>
      <c r="B27" s="42"/>
      <c r="C27" s="59" t="s">
        <v>34</v>
      </c>
      <c r="D27" s="42">
        <f t="shared" si="0"/>
        <v>0</v>
      </c>
      <c r="E27" s="42"/>
      <c r="F27" s="42"/>
    </row>
    <row r="28" customHeight="1" spans="1:6">
      <c r="A28" s="42"/>
      <c r="B28" s="42"/>
      <c r="C28" s="59" t="s">
        <v>35</v>
      </c>
      <c r="D28" s="42">
        <f t="shared" si="0"/>
        <v>0</v>
      </c>
      <c r="E28" s="42"/>
      <c r="F28" s="42"/>
    </row>
    <row r="29" customHeight="1" spans="1:6">
      <c r="A29" s="42"/>
      <c r="B29" s="42"/>
      <c r="C29" s="59" t="s">
        <v>36</v>
      </c>
      <c r="D29" s="42">
        <f t="shared" si="0"/>
        <v>0</v>
      </c>
      <c r="E29" s="42"/>
      <c r="F29" s="42"/>
    </row>
    <row r="30" customHeight="1" spans="1:6">
      <c r="A30" s="42"/>
      <c r="B30" s="42"/>
      <c r="C30" s="59" t="s">
        <v>37</v>
      </c>
      <c r="D30" s="42">
        <f t="shared" si="0"/>
        <v>0</v>
      </c>
      <c r="E30" s="42"/>
      <c r="F30" s="42"/>
    </row>
    <row r="31" customHeight="1" spans="1:6">
      <c r="A31" s="42"/>
      <c r="B31" s="42"/>
      <c r="C31" s="59" t="s">
        <v>38</v>
      </c>
      <c r="D31" s="42">
        <f t="shared" si="0"/>
        <v>0</v>
      </c>
      <c r="E31" s="42"/>
      <c r="F31" s="42"/>
    </row>
    <row r="32" customHeight="1" spans="1:6">
      <c r="A32" s="42"/>
      <c r="B32" s="42"/>
      <c r="C32" s="59" t="s">
        <v>39</v>
      </c>
      <c r="D32" s="42">
        <f t="shared" si="0"/>
        <v>0</v>
      </c>
      <c r="E32" s="42"/>
      <c r="F32" s="42"/>
    </row>
    <row r="33" customHeight="1" spans="1:6">
      <c r="A33" s="42" t="s">
        <v>40</v>
      </c>
      <c r="B33" s="42">
        <f>B6+B7</f>
        <v>4176981.6</v>
      </c>
      <c r="C33" s="85" t="s">
        <v>41</v>
      </c>
      <c r="D33" s="42">
        <f>SUM(D6:D32)</f>
        <v>4176981.6</v>
      </c>
      <c r="E33" s="42">
        <f>SUM(E6:E32)</f>
        <v>4176981.6</v>
      </c>
      <c r="F33" s="42">
        <f t="shared" ref="D33:F33" si="1">SUM(F6:F32)</f>
        <v>0</v>
      </c>
    </row>
    <row r="34" s="75" customFormat="1" ht="33" customHeight="1" spans="1:6">
      <c r="A34" s="86"/>
      <c r="B34" s="86"/>
      <c r="C34" s="86"/>
      <c r="D34" s="86"/>
      <c r="E34" s="86"/>
      <c r="F34" s="86"/>
    </row>
    <row r="35" s="75" customFormat="1" ht="33.75" customHeight="1" spans="1:6">
      <c r="A35" s="87"/>
      <c r="B35" s="87"/>
      <c r="C35" s="87"/>
      <c r="D35" s="87"/>
      <c r="E35" s="87"/>
      <c r="F35" s="87"/>
    </row>
    <row r="36" s="75" customFormat="1" ht="33.75" customHeight="1" spans="1:6">
      <c r="A36" s="87"/>
      <c r="B36" s="87"/>
      <c r="C36" s="87"/>
      <c r="D36" s="87"/>
      <c r="E36" s="87"/>
      <c r="F36" s="87"/>
    </row>
    <row r="37" s="75" customFormat="1" ht="33.75" customHeight="1" spans="1:6">
      <c r="A37" s="83"/>
      <c r="B37" s="83"/>
      <c r="C37" s="83"/>
      <c r="D37" s="83"/>
      <c r="E37" s="83"/>
      <c r="F37" s="83"/>
    </row>
    <row r="38" ht="26.25" customHeight="1" spans="1:6">
      <c r="A38" s="64"/>
      <c r="B38" s="64"/>
      <c r="C38" s="64"/>
      <c r="D38" s="64"/>
      <c r="E38" s="64"/>
      <c r="F38" s="64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tabSelected="1" workbookViewId="0">
      <selection activeCell="H10" sqref="H10"/>
    </sheetView>
  </sheetViews>
  <sheetFormatPr defaultColWidth="15.625" defaultRowHeight="24.95" customHeight="1" outlineLevelCol="4"/>
  <cols>
    <col min="1" max="1" width="17" style="64" customWidth="1"/>
    <col min="2" max="2" width="33" customWidth="1"/>
  </cols>
  <sheetData>
    <row r="1" customHeight="1" spans="1:1">
      <c r="A1" t="s">
        <v>42</v>
      </c>
    </row>
    <row r="2" customHeight="1" spans="1:5">
      <c r="A2" s="34" t="s">
        <v>43</v>
      </c>
      <c r="B2" s="34"/>
      <c r="C2" s="34"/>
      <c r="D2" s="34"/>
      <c r="E2" s="34"/>
    </row>
    <row r="3" customHeight="1" spans="1:5">
      <c r="A3" s="35" t="s">
        <v>2</v>
      </c>
      <c r="B3" s="34"/>
      <c r="C3" s="34"/>
      <c r="D3" s="34"/>
      <c r="E3" s="45" t="s">
        <v>3</v>
      </c>
    </row>
    <row r="4" customHeight="1" spans="1:5">
      <c r="A4" s="40" t="s">
        <v>44</v>
      </c>
      <c r="B4" s="40"/>
      <c r="C4" s="40" t="s">
        <v>45</v>
      </c>
      <c r="D4" s="40"/>
      <c r="E4" s="40"/>
    </row>
    <row r="5" s="63" customFormat="1" customHeight="1" spans="1:5">
      <c r="A5" s="40" t="s">
        <v>46</v>
      </c>
      <c r="B5" s="40" t="s">
        <v>47</v>
      </c>
      <c r="C5" s="40" t="s">
        <v>48</v>
      </c>
      <c r="D5" s="40" t="s">
        <v>49</v>
      </c>
      <c r="E5" s="40" t="s">
        <v>50</v>
      </c>
    </row>
    <row r="6" s="63" customFormat="1" customHeight="1" spans="1:5">
      <c r="A6" s="41">
        <v>2070101</v>
      </c>
      <c r="B6" s="42" t="s">
        <v>51</v>
      </c>
      <c r="C6" s="42">
        <f t="shared" ref="C6:C15" si="0">SUM(D6:E6)</f>
        <v>1721813.8</v>
      </c>
      <c r="D6" s="42">
        <v>1021813.8</v>
      </c>
      <c r="E6" s="40">
        <v>700000</v>
      </c>
    </row>
    <row r="7" customHeight="1" spans="1:5">
      <c r="A7" s="41">
        <v>2070102</v>
      </c>
      <c r="B7" s="42" t="s">
        <v>52</v>
      </c>
      <c r="C7" s="42">
        <f t="shared" si="0"/>
        <v>152600</v>
      </c>
      <c r="D7" s="42"/>
      <c r="E7" s="42">
        <v>152600</v>
      </c>
    </row>
    <row r="8" customHeight="1" spans="1:5">
      <c r="A8" s="41">
        <v>2070109</v>
      </c>
      <c r="B8" s="42" t="s">
        <v>53</v>
      </c>
      <c r="C8" s="42">
        <f t="shared" si="0"/>
        <v>150000</v>
      </c>
      <c r="D8" s="42"/>
      <c r="E8" s="42">
        <v>150000</v>
      </c>
    </row>
    <row r="9" customHeight="1" spans="1:5">
      <c r="A9" s="41">
        <v>2070111</v>
      </c>
      <c r="B9" s="42" t="s">
        <v>54</v>
      </c>
      <c r="C9" s="42">
        <f t="shared" si="0"/>
        <v>300000</v>
      </c>
      <c r="D9" s="42"/>
      <c r="E9" s="42">
        <v>300000</v>
      </c>
    </row>
    <row r="10" customHeight="1" spans="1:5">
      <c r="A10" s="41">
        <v>2070199</v>
      </c>
      <c r="B10" s="42" t="s">
        <v>55</v>
      </c>
      <c r="C10" s="42">
        <f t="shared" si="0"/>
        <v>1500000</v>
      </c>
      <c r="D10" s="42"/>
      <c r="E10" s="42">
        <v>1500000</v>
      </c>
    </row>
    <row r="11" customHeight="1" spans="1:5">
      <c r="A11" s="41">
        <v>2080505</v>
      </c>
      <c r="B11" s="42" t="s">
        <v>56</v>
      </c>
      <c r="C11" s="42">
        <f t="shared" si="0"/>
        <v>141580</v>
      </c>
      <c r="D11" s="42">
        <v>141580</v>
      </c>
      <c r="E11" s="42"/>
    </row>
    <row r="12" customHeight="1" spans="1:5">
      <c r="A12" s="41">
        <v>2101101</v>
      </c>
      <c r="B12" s="42" t="s">
        <v>57</v>
      </c>
      <c r="C12" s="42">
        <f t="shared" si="0"/>
        <v>35050.3</v>
      </c>
      <c r="D12" s="42">
        <v>35050.3</v>
      </c>
      <c r="E12" s="42"/>
    </row>
    <row r="13" customHeight="1" spans="1:5">
      <c r="A13" s="41">
        <v>2101103</v>
      </c>
      <c r="B13" s="42" t="s">
        <v>58</v>
      </c>
      <c r="C13" s="42">
        <f t="shared" si="0"/>
        <v>79971.6</v>
      </c>
      <c r="D13" s="42">
        <v>79971.6</v>
      </c>
      <c r="E13" s="42"/>
    </row>
    <row r="14" customHeight="1" spans="1:5">
      <c r="A14" s="41">
        <v>2210201</v>
      </c>
      <c r="B14" s="42" t="s">
        <v>59</v>
      </c>
      <c r="C14" s="42">
        <f t="shared" si="0"/>
        <v>95965.9</v>
      </c>
      <c r="D14" s="42">
        <v>95965.9</v>
      </c>
      <c r="E14" s="42"/>
    </row>
    <row r="15" customHeight="1" spans="1:5">
      <c r="A15" s="40" t="s">
        <v>8</v>
      </c>
      <c r="B15" s="40"/>
      <c r="C15" s="42">
        <f t="shared" si="0"/>
        <v>4176981.6</v>
      </c>
      <c r="D15" s="42">
        <f>SUM(D6:D14)</f>
        <v>1374381.6</v>
      </c>
      <c r="E15" s="42">
        <f>SUM(E6:E14)</f>
        <v>2802600</v>
      </c>
    </row>
  </sheetData>
  <mergeCells count="4">
    <mergeCell ref="A2:E2"/>
    <mergeCell ref="A4:B4"/>
    <mergeCell ref="C4:E4"/>
    <mergeCell ref="A15:B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"/>
  <sheetViews>
    <sheetView workbookViewId="0">
      <selection activeCell="C12" sqref="C12"/>
    </sheetView>
  </sheetViews>
  <sheetFormatPr defaultColWidth="15.625" defaultRowHeight="24.95" customHeight="1" outlineLevelCol="4"/>
  <cols>
    <col min="1" max="1" width="18.25" style="64" customWidth="1"/>
    <col min="2" max="2" width="34.375" customWidth="1"/>
  </cols>
  <sheetData>
    <row r="1" customHeight="1" spans="1:1">
      <c r="A1" t="s">
        <v>60</v>
      </c>
    </row>
    <row r="2" customHeight="1" spans="1:5">
      <c r="A2" s="34" t="s">
        <v>61</v>
      </c>
      <c r="B2" s="34"/>
      <c r="C2" s="34"/>
      <c r="D2" s="34"/>
      <c r="E2" s="34"/>
    </row>
    <row r="3" customHeight="1" spans="1:5">
      <c r="A3" s="35" t="s">
        <v>2</v>
      </c>
      <c r="E3" s="45" t="s">
        <v>3</v>
      </c>
    </row>
    <row r="4" customHeight="1" spans="1:5">
      <c r="A4" s="40" t="s">
        <v>62</v>
      </c>
      <c r="B4" s="40"/>
      <c r="C4" s="40" t="s">
        <v>63</v>
      </c>
      <c r="D4" s="40"/>
      <c r="E4" s="40"/>
    </row>
    <row r="5" s="63" customFormat="1" customHeight="1" spans="1:5">
      <c r="A5" s="40" t="s">
        <v>46</v>
      </c>
      <c r="B5" s="40" t="s">
        <v>47</v>
      </c>
      <c r="C5" s="40" t="s">
        <v>8</v>
      </c>
      <c r="D5" s="40" t="s">
        <v>64</v>
      </c>
      <c r="E5" s="40" t="s">
        <v>65</v>
      </c>
    </row>
    <row r="6" s="74" customFormat="1" ht="35" customHeight="1" spans="1:5">
      <c r="A6" s="41">
        <v>2070101</v>
      </c>
      <c r="B6" s="76" t="s">
        <v>51</v>
      </c>
      <c r="C6" s="42">
        <v>1021813.8</v>
      </c>
      <c r="D6" s="42">
        <f t="shared" ref="D6:D12" si="0">C6-E6</f>
        <v>809933</v>
      </c>
      <c r="E6" s="42">
        <v>211880.8</v>
      </c>
    </row>
    <row r="7" ht="41" customHeight="1" spans="1:5">
      <c r="A7" s="41">
        <v>2080505</v>
      </c>
      <c r="B7" s="76" t="s">
        <v>56</v>
      </c>
      <c r="C7" s="42">
        <v>141580</v>
      </c>
      <c r="D7" s="42">
        <f t="shared" si="0"/>
        <v>141580</v>
      </c>
      <c r="E7" s="42"/>
    </row>
    <row r="8" ht="41" customHeight="1" spans="1:5">
      <c r="A8" s="77">
        <v>2101101</v>
      </c>
      <c r="B8" s="78" t="s">
        <v>57</v>
      </c>
      <c r="C8" s="42">
        <v>35050.3</v>
      </c>
      <c r="D8" s="42">
        <f t="shared" si="0"/>
        <v>35050.3</v>
      </c>
      <c r="E8" s="79"/>
    </row>
    <row r="9" ht="41" customHeight="1" spans="1:5">
      <c r="A9" s="77">
        <v>2101103</v>
      </c>
      <c r="B9" s="78" t="s">
        <v>58</v>
      </c>
      <c r="C9" s="42">
        <v>79971.6</v>
      </c>
      <c r="D9" s="42">
        <f t="shared" si="0"/>
        <v>79971.6</v>
      </c>
      <c r="E9" s="79"/>
    </row>
    <row r="10" ht="41" customHeight="1" spans="1:5">
      <c r="A10" s="77">
        <v>2210201</v>
      </c>
      <c r="B10" s="78" t="s">
        <v>59</v>
      </c>
      <c r="C10" s="42">
        <v>95965.9</v>
      </c>
      <c r="D10" s="42">
        <f t="shared" si="0"/>
        <v>95965.9</v>
      </c>
      <c r="E10" s="79"/>
    </row>
    <row r="11" ht="34" customHeight="1" spans="1:5">
      <c r="A11" s="41"/>
      <c r="B11" s="76"/>
      <c r="C11" s="80"/>
      <c r="D11" s="81">
        <f t="shared" si="0"/>
        <v>0</v>
      </c>
      <c r="E11" s="42"/>
    </row>
    <row r="12" ht="35" customHeight="1" spans="1:5">
      <c r="A12" s="40" t="s">
        <v>8</v>
      </c>
      <c r="B12" s="40"/>
      <c r="C12" s="82">
        <f>SUM(C6:C11)</f>
        <v>1374381.6</v>
      </c>
      <c r="D12" s="81">
        <f t="shared" si="0"/>
        <v>1162500.8</v>
      </c>
      <c r="E12" s="42">
        <f>SUM(E6:E11)</f>
        <v>211880.8</v>
      </c>
    </row>
    <row r="13" customHeight="1" spans="1:5">
      <c r="A13" s="51" t="s">
        <v>66</v>
      </c>
      <c r="B13" s="51"/>
      <c r="C13" s="72"/>
      <c r="D13" s="72"/>
      <c r="E13" s="51"/>
    </row>
    <row r="14" s="75" customFormat="1" ht="36" customHeight="1" spans="1:5">
      <c r="A14" s="83"/>
      <c r="B14" s="83"/>
      <c r="C14" s="83"/>
      <c r="D14" s="83"/>
      <c r="E14" s="83"/>
    </row>
    <row r="15" ht="27" customHeight="1" spans="1:5">
      <c r="A15" s="83"/>
      <c r="B15" s="83"/>
      <c r="C15" s="83"/>
      <c r="D15" s="83"/>
      <c r="E15" s="83"/>
    </row>
    <row r="16" ht="30.75" customHeight="1" spans="1:5">
      <c r="A16" s="83"/>
      <c r="B16" s="83"/>
      <c r="C16" s="83"/>
      <c r="D16" s="83"/>
      <c r="E16" s="83"/>
    </row>
  </sheetData>
  <mergeCells count="8">
    <mergeCell ref="A2:E2"/>
    <mergeCell ref="A4:B4"/>
    <mergeCell ref="C4:E4"/>
    <mergeCell ref="A12:B12"/>
    <mergeCell ref="A13:E13"/>
    <mergeCell ref="A14:E14"/>
    <mergeCell ref="A15:E15"/>
    <mergeCell ref="A16:E1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9" sqref="A9:L9"/>
    </sheetView>
  </sheetViews>
  <sheetFormatPr defaultColWidth="15.625" defaultRowHeight="24.95" customHeight="1"/>
  <cols>
    <col min="1" max="1" width="9.625" style="66" customWidth="1"/>
    <col min="2" max="2" width="12.75" style="66" customWidth="1"/>
    <col min="3" max="3" width="12.625" style="66" customWidth="1"/>
    <col min="4" max="5" width="15.625" style="66"/>
    <col min="6" max="6" width="12.875" style="66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66" t="s">
        <v>67</v>
      </c>
    </row>
    <row r="2" ht="34.5" customHeight="1" spans="1:12">
      <c r="A2" s="67" t="s">
        <v>68</v>
      </c>
      <c r="B2" s="67"/>
      <c r="C2" s="67"/>
      <c r="D2" s="67"/>
      <c r="E2" s="67"/>
      <c r="F2" s="67"/>
      <c r="G2" s="34"/>
      <c r="H2" s="34"/>
      <c r="I2" s="34"/>
      <c r="J2" s="34"/>
      <c r="K2" s="34"/>
      <c r="L2" s="34"/>
    </row>
    <row r="3" customHeight="1" spans="1:12">
      <c r="A3" s="35" t="s">
        <v>2</v>
      </c>
      <c r="L3" s="45" t="s">
        <v>3</v>
      </c>
    </row>
    <row r="4" ht="29.25" customHeight="1" spans="1:12">
      <c r="A4" s="68" t="s">
        <v>69</v>
      </c>
      <c r="B4" s="68"/>
      <c r="C4" s="68"/>
      <c r="D4" s="68"/>
      <c r="E4" s="68"/>
      <c r="F4" s="68"/>
      <c r="G4" s="40" t="s">
        <v>45</v>
      </c>
      <c r="H4" s="40"/>
      <c r="I4" s="40"/>
      <c r="J4" s="40"/>
      <c r="K4" s="40"/>
      <c r="L4" s="40"/>
    </row>
    <row r="5" s="65" customFormat="1" customHeight="1" spans="1:12">
      <c r="A5" s="69" t="s">
        <v>8</v>
      </c>
      <c r="B5" s="69" t="s">
        <v>70</v>
      </c>
      <c r="C5" s="69" t="s">
        <v>71</v>
      </c>
      <c r="D5" s="69"/>
      <c r="E5" s="69"/>
      <c r="F5" s="69" t="s">
        <v>72</v>
      </c>
      <c r="G5" s="70" t="s">
        <v>8</v>
      </c>
      <c r="H5" s="70" t="s">
        <v>70</v>
      </c>
      <c r="I5" s="70" t="s">
        <v>71</v>
      </c>
      <c r="J5" s="70"/>
      <c r="K5" s="70"/>
      <c r="L5" s="70" t="s">
        <v>72</v>
      </c>
    </row>
    <row r="6" s="65" customFormat="1" customHeight="1" spans="1:12">
      <c r="A6" s="69"/>
      <c r="B6" s="69"/>
      <c r="C6" s="69" t="s">
        <v>48</v>
      </c>
      <c r="D6" s="69" t="s">
        <v>73</v>
      </c>
      <c r="E6" s="69" t="s">
        <v>74</v>
      </c>
      <c r="F6" s="69"/>
      <c r="G6" s="70"/>
      <c r="H6" s="70"/>
      <c r="I6" s="70" t="s">
        <v>48</v>
      </c>
      <c r="J6" s="70" t="s">
        <v>73</v>
      </c>
      <c r="K6" s="70" t="s">
        <v>74</v>
      </c>
      <c r="L6" s="70"/>
    </row>
    <row r="7" ht="39" customHeight="1" spans="1:12">
      <c r="A7" s="43">
        <f>B7+C7+F7</f>
        <v>6.5</v>
      </c>
      <c r="B7" s="43">
        <v>0</v>
      </c>
      <c r="C7" s="43">
        <f>SUM(D7:E7)</f>
        <v>4.5</v>
      </c>
      <c r="D7" s="42">
        <v>0</v>
      </c>
      <c r="E7" s="42">
        <v>4.5</v>
      </c>
      <c r="F7" s="42">
        <v>2</v>
      </c>
      <c r="G7" s="42">
        <f>H7+I7+L7</f>
        <v>6.5</v>
      </c>
      <c r="H7" s="42">
        <v>0</v>
      </c>
      <c r="I7" s="42">
        <f>J7+K7</f>
        <v>4.5</v>
      </c>
      <c r="J7" s="42">
        <v>0</v>
      </c>
      <c r="K7" s="42">
        <v>4.5</v>
      </c>
      <c r="L7" s="42">
        <v>2</v>
      </c>
    </row>
    <row r="8" ht="40.5" customHeight="1" spans="1:12">
      <c r="A8" s="71"/>
      <c r="B8" s="71"/>
      <c r="C8" s="71"/>
      <c r="D8" s="71"/>
      <c r="E8" s="71"/>
      <c r="F8" s="71"/>
      <c r="G8" s="72"/>
      <c r="H8" s="72"/>
      <c r="I8" s="72"/>
      <c r="J8" s="72"/>
      <c r="K8" s="72"/>
      <c r="L8" s="72"/>
    </row>
    <row r="9" customHeight="1" spans="1:12">
      <c r="A9" s="73"/>
      <c r="B9" s="73"/>
      <c r="C9" s="73"/>
      <c r="D9" s="73"/>
      <c r="E9" s="73"/>
      <c r="F9" s="73"/>
      <c r="G9" s="64"/>
      <c r="H9" s="64"/>
      <c r="I9" s="64"/>
      <c r="J9" s="64"/>
      <c r="K9" s="64"/>
      <c r="L9" s="64"/>
    </row>
    <row r="10" ht="26.25" customHeight="1" spans="1:12">
      <c r="A10" s="73"/>
      <c r="B10" s="73"/>
      <c r="C10" s="73"/>
      <c r="D10" s="73"/>
      <c r="E10" s="73"/>
      <c r="F10" s="73"/>
      <c r="G10" s="64"/>
      <c r="H10" s="64"/>
      <c r="I10" s="64"/>
      <c r="J10" s="64"/>
      <c r="K10" s="64"/>
      <c r="L10" s="6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64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75</v>
      </c>
    </row>
    <row r="2" s="62" customFormat="1" ht="47.25" customHeight="1" spans="1:5">
      <c r="A2" s="34" t="s">
        <v>76</v>
      </c>
      <c r="B2" s="34"/>
      <c r="C2" s="34"/>
      <c r="D2" s="34"/>
      <c r="E2" s="34"/>
    </row>
    <row r="3" customHeight="1" spans="1:5">
      <c r="A3" s="35" t="s">
        <v>2</v>
      </c>
      <c r="E3" s="45" t="s">
        <v>3</v>
      </c>
    </row>
    <row r="4" customHeight="1" spans="1:5">
      <c r="A4" s="40" t="s">
        <v>44</v>
      </c>
      <c r="B4" s="40"/>
      <c r="C4" s="40" t="s">
        <v>45</v>
      </c>
      <c r="D4" s="40"/>
      <c r="E4" s="40"/>
    </row>
    <row r="5" s="63" customFormat="1" customHeight="1" spans="1:5">
      <c r="A5" s="40" t="s">
        <v>46</v>
      </c>
      <c r="B5" s="40" t="s">
        <v>47</v>
      </c>
      <c r="C5" s="40" t="s">
        <v>48</v>
      </c>
      <c r="D5" s="40" t="s">
        <v>49</v>
      </c>
      <c r="E5" s="40" t="s">
        <v>50</v>
      </c>
    </row>
    <row r="6" customHeight="1" spans="1:5">
      <c r="A6" s="41"/>
      <c r="B6" s="42"/>
      <c r="C6" s="42">
        <f>D6+E6</f>
        <v>0</v>
      </c>
      <c r="D6" s="42"/>
      <c r="E6" s="42"/>
    </row>
    <row r="7" customHeight="1" spans="1:5">
      <c r="A7" s="41"/>
      <c r="B7" s="42"/>
      <c r="C7" s="42"/>
      <c r="D7" s="42"/>
      <c r="E7" s="42"/>
    </row>
    <row r="8" customHeight="1" spans="1:5">
      <c r="A8" s="40" t="s">
        <v>8</v>
      </c>
      <c r="B8" s="40"/>
      <c r="C8" s="42">
        <f>SUM(C6:C7)</f>
        <v>0</v>
      </c>
      <c r="D8" s="42">
        <f>SUM(D6:D7)</f>
        <v>0</v>
      </c>
      <c r="E8" s="42">
        <f>SUM(E6:E7)</f>
        <v>0</v>
      </c>
    </row>
    <row r="9" customHeight="1" spans="1:5">
      <c r="A9" s="64" t="s">
        <v>66</v>
      </c>
      <c r="B9" s="64"/>
      <c r="C9" s="64"/>
      <c r="D9" s="64"/>
      <c r="E9" s="64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3" workbookViewId="0">
      <selection activeCell="B6" sqref="B6:D32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77</v>
      </c>
    </row>
    <row r="2" ht="40.5" customHeight="1" spans="1:4">
      <c r="A2" s="34" t="s">
        <v>78</v>
      </c>
      <c r="B2" s="34"/>
      <c r="C2" s="34"/>
      <c r="D2" s="34"/>
    </row>
    <row r="3" customHeight="1" spans="1:4">
      <c r="A3" s="35" t="s">
        <v>2</v>
      </c>
      <c r="D3" s="45" t="s">
        <v>3</v>
      </c>
    </row>
    <row r="4" customHeight="1" spans="1:4">
      <c r="A4" s="58" t="s">
        <v>79</v>
      </c>
      <c r="B4" s="58"/>
      <c r="C4" s="58" t="s">
        <v>80</v>
      </c>
      <c r="D4" s="58"/>
    </row>
    <row r="5" customHeight="1" spans="1:4">
      <c r="A5" s="58" t="s">
        <v>81</v>
      </c>
      <c r="B5" s="58" t="s">
        <v>82</v>
      </c>
      <c r="C5" s="58" t="s">
        <v>81</v>
      </c>
      <c r="D5" s="58" t="s">
        <v>82</v>
      </c>
    </row>
    <row r="6" ht="20.1" customHeight="1" spans="1:4">
      <c r="A6" s="59" t="s">
        <v>83</v>
      </c>
      <c r="B6" s="42">
        <v>4176981.6</v>
      </c>
      <c r="C6" s="59" t="s">
        <v>12</v>
      </c>
      <c r="D6" s="42">
        <v>0</v>
      </c>
    </row>
    <row r="7" ht="20.1" customHeight="1" spans="1:4">
      <c r="A7" s="59" t="s">
        <v>84</v>
      </c>
      <c r="B7" s="42"/>
      <c r="C7" s="59" t="s">
        <v>14</v>
      </c>
      <c r="D7" s="42">
        <v>0</v>
      </c>
    </row>
    <row r="8" ht="20.1" customHeight="1" spans="1:4">
      <c r="A8" s="59" t="s">
        <v>85</v>
      </c>
      <c r="B8" s="42"/>
      <c r="C8" s="59" t="s">
        <v>15</v>
      </c>
      <c r="D8" s="42">
        <v>0</v>
      </c>
    </row>
    <row r="9" ht="20.1" customHeight="1" spans="1:4">
      <c r="A9" s="59" t="s">
        <v>86</v>
      </c>
      <c r="B9" s="42"/>
      <c r="C9" s="59" t="s">
        <v>16</v>
      </c>
      <c r="D9" s="42">
        <v>0</v>
      </c>
    </row>
    <row r="10" ht="20.1" customHeight="1" spans="1:4">
      <c r="A10" s="59" t="s">
        <v>87</v>
      </c>
      <c r="B10" s="42"/>
      <c r="C10" s="59" t="s">
        <v>17</v>
      </c>
      <c r="D10" s="42">
        <v>0</v>
      </c>
    </row>
    <row r="11" ht="20.1" customHeight="1" spans="1:4">
      <c r="A11" s="59" t="s">
        <v>88</v>
      </c>
      <c r="B11" s="42"/>
      <c r="C11" s="59" t="s">
        <v>18</v>
      </c>
      <c r="D11" s="42">
        <v>0</v>
      </c>
    </row>
    <row r="12" ht="20.1" customHeight="1" spans="1:4">
      <c r="A12" s="59" t="s">
        <v>89</v>
      </c>
      <c r="B12" s="42"/>
      <c r="C12" s="59" t="s">
        <v>19</v>
      </c>
      <c r="D12" s="42">
        <v>3824413.8</v>
      </c>
    </row>
    <row r="13" ht="20.1" customHeight="1" spans="1:4">
      <c r="A13" s="59"/>
      <c r="B13" s="42"/>
      <c r="C13" s="59" t="s">
        <v>20</v>
      </c>
      <c r="D13" s="42">
        <v>141580</v>
      </c>
    </row>
    <row r="14" ht="20.1" customHeight="1" spans="1:4">
      <c r="A14" s="59"/>
      <c r="B14" s="42"/>
      <c r="C14" s="59" t="s">
        <v>21</v>
      </c>
      <c r="D14" s="42">
        <v>0</v>
      </c>
    </row>
    <row r="15" ht="20.1" customHeight="1" spans="1:4">
      <c r="A15" s="59"/>
      <c r="B15" s="42"/>
      <c r="C15" s="60" t="s">
        <v>22</v>
      </c>
      <c r="D15" s="42">
        <v>115021.9</v>
      </c>
    </row>
    <row r="16" ht="20.1" customHeight="1" spans="1:4">
      <c r="A16" s="59"/>
      <c r="B16" s="42"/>
      <c r="C16" s="59" t="s">
        <v>23</v>
      </c>
      <c r="D16" s="42">
        <v>0</v>
      </c>
    </row>
    <row r="17" ht="20.1" customHeight="1" spans="1:4">
      <c r="A17" s="59"/>
      <c r="B17" s="42"/>
      <c r="C17" s="59" t="s">
        <v>24</v>
      </c>
      <c r="D17" s="42">
        <v>0</v>
      </c>
    </row>
    <row r="18" ht="20.1" customHeight="1" spans="1:4">
      <c r="A18" s="59"/>
      <c r="B18" s="42"/>
      <c r="C18" s="59" t="s">
        <v>25</v>
      </c>
      <c r="D18" s="42">
        <v>0</v>
      </c>
    </row>
    <row r="19" ht="20.1" customHeight="1" spans="1:4">
      <c r="A19" s="59"/>
      <c r="B19" s="42"/>
      <c r="C19" s="59" t="s">
        <v>26</v>
      </c>
      <c r="D19" s="42">
        <v>0</v>
      </c>
    </row>
    <row r="20" ht="20.1" customHeight="1" spans="1:4">
      <c r="A20" s="59"/>
      <c r="B20" s="42"/>
      <c r="C20" s="59" t="s">
        <v>27</v>
      </c>
      <c r="D20" s="42">
        <v>0</v>
      </c>
    </row>
    <row r="21" ht="20.1" customHeight="1" spans="1:4">
      <c r="A21" s="59"/>
      <c r="B21" s="42"/>
      <c r="C21" s="59" t="s">
        <v>28</v>
      </c>
      <c r="D21" s="42">
        <v>0</v>
      </c>
    </row>
    <row r="22" ht="20.1" customHeight="1" spans="1:4">
      <c r="A22" s="59"/>
      <c r="B22" s="42"/>
      <c r="C22" s="59" t="s">
        <v>29</v>
      </c>
      <c r="D22" s="42">
        <v>0</v>
      </c>
    </row>
    <row r="23" ht="20.1" customHeight="1" spans="1:4">
      <c r="A23" s="61"/>
      <c r="B23" s="42"/>
      <c r="C23" s="59" t="s">
        <v>30</v>
      </c>
      <c r="D23" s="42">
        <v>0</v>
      </c>
    </row>
    <row r="24" ht="20.1" customHeight="1" spans="1:4">
      <c r="A24" s="61"/>
      <c r="B24" s="42"/>
      <c r="C24" s="59" t="s">
        <v>31</v>
      </c>
      <c r="D24" s="42">
        <v>0</v>
      </c>
    </row>
    <row r="25" ht="20.1" customHeight="1" spans="1:4">
      <c r="A25" s="61"/>
      <c r="B25" s="42"/>
      <c r="C25" s="59" t="s">
        <v>32</v>
      </c>
      <c r="D25" s="42">
        <v>95965.9</v>
      </c>
    </row>
    <row r="26" ht="20.1" customHeight="1" spans="1:4">
      <c r="A26" s="61"/>
      <c r="B26" s="42"/>
      <c r="C26" s="59" t="s">
        <v>33</v>
      </c>
      <c r="D26" s="42">
        <v>0</v>
      </c>
    </row>
    <row r="27" ht="20.1" customHeight="1" spans="1:4">
      <c r="A27" s="61"/>
      <c r="B27" s="42"/>
      <c r="C27" s="59" t="s">
        <v>34</v>
      </c>
      <c r="D27" s="42">
        <v>0</v>
      </c>
    </row>
    <row r="28" ht="20.1" customHeight="1" spans="1:4">
      <c r="A28" s="61"/>
      <c r="B28" s="42"/>
      <c r="C28" s="59" t="s">
        <v>35</v>
      </c>
      <c r="D28" s="42">
        <v>0</v>
      </c>
    </row>
    <row r="29" ht="20.1" customHeight="1" spans="1:4">
      <c r="A29" s="61"/>
      <c r="B29" s="42"/>
      <c r="C29" s="59" t="s">
        <v>36</v>
      </c>
      <c r="D29" s="42">
        <v>0</v>
      </c>
    </row>
    <row r="30" ht="20.1" customHeight="1" spans="1:4">
      <c r="A30" s="61"/>
      <c r="B30" s="42"/>
      <c r="C30" s="59" t="s">
        <v>37</v>
      </c>
      <c r="D30" s="42">
        <v>0</v>
      </c>
    </row>
    <row r="31" ht="20.1" customHeight="1" spans="1:4">
      <c r="A31" s="61"/>
      <c r="B31" s="42"/>
      <c r="C31" s="59" t="s">
        <v>38</v>
      </c>
      <c r="D31" s="42">
        <v>0</v>
      </c>
    </row>
    <row r="32" ht="20.1" customHeight="1" spans="1:4">
      <c r="A32" s="61"/>
      <c r="B32" s="42"/>
      <c r="C32" s="59" t="s">
        <v>39</v>
      </c>
      <c r="D32" s="42">
        <v>0</v>
      </c>
    </row>
    <row r="33" ht="20.1" customHeight="1" spans="1:4">
      <c r="A33" s="58" t="s">
        <v>90</v>
      </c>
      <c r="B33" s="42">
        <f>B6+B7</f>
        <v>4176981.6</v>
      </c>
      <c r="C33" s="58" t="s">
        <v>91</v>
      </c>
      <c r="D33" s="42">
        <f>SUM(D6:D32)</f>
        <v>4176981.6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workbookViewId="0">
      <selection activeCell="A9" sqref="A9"/>
    </sheetView>
  </sheetViews>
  <sheetFormatPr defaultColWidth="15.625" defaultRowHeight="24.95" customHeight="1"/>
  <cols>
    <col min="1" max="1" width="18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92</v>
      </c>
    </row>
    <row r="2" customFormat="1" ht="35.25" customHeight="1" spans="1:12">
      <c r="A2" s="34" t="s">
        <v>93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customFormat="1" customHeight="1" spans="1:12">
      <c r="A3" s="35"/>
      <c r="L3" s="57" t="s">
        <v>3</v>
      </c>
    </row>
    <row r="4" s="1" customFormat="1" ht="17.25" customHeight="1" spans="1:12">
      <c r="A4" s="52" t="s">
        <v>94</v>
      </c>
      <c r="B4" s="53" t="s">
        <v>95</v>
      </c>
      <c r="C4" s="53" t="s">
        <v>96</v>
      </c>
      <c r="D4" s="53" t="s">
        <v>97</v>
      </c>
      <c r="E4" s="53" t="s">
        <v>98</v>
      </c>
      <c r="F4" s="53" t="s">
        <v>99</v>
      </c>
      <c r="G4" s="53" t="s">
        <v>100</v>
      </c>
      <c r="H4" s="53" t="s">
        <v>101</v>
      </c>
      <c r="I4" s="53" t="s">
        <v>102</v>
      </c>
      <c r="J4" s="53" t="s">
        <v>103</v>
      </c>
      <c r="K4" s="53" t="s">
        <v>104</v>
      </c>
      <c r="L4" s="53" t="s">
        <v>105</v>
      </c>
    </row>
    <row r="5" s="1" customFormat="1" ht="17.25" customHeight="1" spans="1:12">
      <c r="A5" s="54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="1" customFormat="1" ht="17.25" customHeight="1" spans="1:12">
      <c r="A6" s="55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customFormat="1" ht="57" customHeight="1" spans="1:12">
      <c r="A7" s="56" t="s">
        <v>106</v>
      </c>
      <c r="B7" s="42">
        <f>E7</f>
        <v>4176981.6</v>
      </c>
      <c r="C7" s="43"/>
      <c r="D7" s="43"/>
      <c r="E7" s="42">
        <f>SUM(F7:L7)</f>
        <v>4176981.6</v>
      </c>
      <c r="F7" s="42">
        <f>部门收支总表!B6</f>
        <v>4176981.6</v>
      </c>
      <c r="G7" s="42">
        <f>部门收支总表!B7</f>
        <v>0</v>
      </c>
      <c r="H7" s="42"/>
      <c r="I7" s="42"/>
      <c r="J7" s="42"/>
      <c r="K7" s="42"/>
      <c r="L7" s="42"/>
    </row>
    <row r="9" customHeight="1" spans="1:1">
      <c r="A9" s="35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4"/>
  <sheetViews>
    <sheetView workbookViewId="0">
      <selection activeCell="F15" sqref="F15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107</v>
      </c>
    </row>
    <row r="2" ht="31.5" customHeight="1" spans="1:9">
      <c r="A2" s="34" t="s">
        <v>108</v>
      </c>
      <c r="B2" s="34"/>
      <c r="C2" s="34"/>
      <c r="D2" s="34"/>
      <c r="E2" s="34"/>
      <c r="F2" s="34"/>
      <c r="G2" s="34"/>
      <c r="H2" s="34"/>
      <c r="I2" s="34"/>
    </row>
    <row r="3" customHeight="1" spans="1:15">
      <c r="A3" s="35" t="s">
        <v>2</v>
      </c>
      <c r="I3" s="45" t="s">
        <v>3</v>
      </c>
      <c r="K3" s="34"/>
      <c r="L3" s="34"/>
      <c r="M3" s="34"/>
      <c r="N3" s="34"/>
      <c r="O3" s="34"/>
    </row>
    <row r="4" s="33" customFormat="1" customHeight="1" spans="1:15">
      <c r="A4" s="36" t="s">
        <v>44</v>
      </c>
      <c r="B4" s="36"/>
      <c r="C4" s="37" t="s">
        <v>8</v>
      </c>
      <c r="D4" s="38" t="s">
        <v>49</v>
      </c>
      <c r="E4" s="39"/>
      <c r="F4" s="39"/>
      <c r="G4" s="37" t="s">
        <v>50</v>
      </c>
      <c r="H4" s="37"/>
      <c r="I4" s="46"/>
      <c r="K4" s="35"/>
      <c r="L4" s="47"/>
      <c r="M4" s="47"/>
      <c r="N4" s="47"/>
      <c r="O4" s="13"/>
    </row>
    <row r="5" s="33" customFormat="1" ht="36.75" customHeight="1" spans="1:15">
      <c r="A5" s="36" t="s">
        <v>46</v>
      </c>
      <c r="B5" s="36" t="s">
        <v>47</v>
      </c>
      <c r="C5" s="37"/>
      <c r="D5" s="37" t="s">
        <v>48</v>
      </c>
      <c r="E5" s="40" t="s">
        <v>64</v>
      </c>
      <c r="F5" s="40" t="s">
        <v>65</v>
      </c>
      <c r="G5" s="37" t="s">
        <v>48</v>
      </c>
      <c r="H5" s="38" t="s">
        <v>109</v>
      </c>
      <c r="I5" s="37" t="s">
        <v>110</v>
      </c>
      <c r="J5" s="48"/>
      <c r="K5" s="49"/>
      <c r="L5" s="49"/>
      <c r="M5" s="49"/>
      <c r="N5" s="49"/>
      <c r="O5" s="49"/>
    </row>
    <row r="6" customHeight="1" spans="1:15">
      <c r="A6" s="41">
        <v>2070101</v>
      </c>
      <c r="B6" s="42" t="s">
        <v>51</v>
      </c>
      <c r="C6" s="42">
        <v>1721813.8</v>
      </c>
      <c r="D6" s="42">
        <f t="shared" ref="D6:D14" si="0">E6+F6</f>
        <v>1021813.8</v>
      </c>
      <c r="E6" s="42">
        <v>809933</v>
      </c>
      <c r="F6" s="42">
        <v>211880.8</v>
      </c>
      <c r="G6" s="42">
        <f t="shared" ref="G6:G15" si="1">H6+I6</f>
        <v>700000</v>
      </c>
      <c r="H6" s="42">
        <v>700000</v>
      </c>
      <c r="I6" s="50"/>
      <c r="K6" s="49"/>
      <c r="L6" s="49"/>
      <c r="M6" s="49"/>
      <c r="N6" s="49"/>
      <c r="O6" s="49"/>
    </row>
    <row r="7" customHeight="1" spans="1:15">
      <c r="A7" s="41">
        <v>2070102</v>
      </c>
      <c r="B7" s="42" t="s">
        <v>52</v>
      </c>
      <c r="C7" s="42">
        <v>152600</v>
      </c>
      <c r="D7" s="42">
        <f t="shared" si="0"/>
        <v>0</v>
      </c>
      <c r="E7" s="42"/>
      <c r="F7" s="42"/>
      <c r="G7" s="42">
        <f t="shared" si="1"/>
        <v>152600</v>
      </c>
      <c r="H7" s="43">
        <v>152600</v>
      </c>
      <c r="I7" s="43"/>
      <c r="K7" s="49"/>
      <c r="L7" s="49"/>
      <c r="M7" s="49"/>
      <c r="N7" s="49"/>
      <c r="O7" s="49"/>
    </row>
    <row r="8" customHeight="1" spans="1:15">
      <c r="A8" s="41">
        <v>2070109</v>
      </c>
      <c r="B8" s="42" t="s">
        <v>53</v>
      </c>
      <c r="C8" s="42">
        <v>150000</v>
      </c>
      <c r="D8" s="42">
        <f t="shared" si="0"/>
        <v>0</v>
      </c>
      <c r="E8" s="42"/>
      <c r="F8" s="42"/>
      <c r="G8" s="42">
        <f t="shared" si="1"/>
        <v>150000</v>
      </c>
      <c r="H8" s="43">
        <v>150000</v>
      </c>
      <c r="I8" s="43"/>
      <c r="K8" s="49"/>
      <c r="L8" s="49"/>
      <c r="M8" s="49"/>
      <c r="N8" s="49"/>
      <c r="O8" s="49"/>
    </row>
    <row r="9" customHeight="1" spans="1:15">
      <c r="A9" s="41">
        <v>2070111</v>
      </c>
      <c r="B9" s="42" t="s">
        <v>54</v>
      </c>
      <c r="C9" s="42">
        <v>300000</v>
      </c>
      <c r="D9" s="42">
        <f t="shared" si="0"/>
        <v>0</v>
      </c>
      <c r="E9" s="42"/>
      <c r="F9" s="42"/>
      <c r="G9" s="42">
        <f t="shared" si="1"/>
        <v>300000</v>
      </c>
      <c r="H9" s="43">
        <v>300000</v>
      </c>
      <c r="I9" s="43"/>
      <c r="K9" s="49"/>
      <c r="L9" s="49"/>
      <c r="M9" s="49"/>
      <c r="N9" s="49"/>
      <c r="O9" s="49"/>
    </row>
    <row r="10" customHeight="1" spans="1:15">
      <c r="A10" s="41">
        <v>2070199</v>
      </c>
      <c r="B10" s="42" t="s">
        <v>55</v>
      </c>
      <c r="C10" s="42">
        <v>1500000</v>
      </c>
      <c r="D10" s="42">
        <f t="shared" si="0"/>
        <v>0</v>
      </c>
      <c r="E10" s="42"/>
      <c r="F10" s="42"/>
      <c r="G10" s="42">
        <f t="shared" si="1"/>
        <v>1500000</v>
      </c>
      <c r="H10" s="43">
        <v>1500000</v>
      </c>
      <c r="I10" s="43"/>
      <c r="K10" s="49"/>
      <c r="L10" s="49"/>
      <c r="M10" s="49"/>
      <c r="N10" s="49"/>
      <c r="O10" s="49"/>
    </row>
    <row r="11" customHeight="1" spans="1:15">
      <c r="A11" s="41">
        <v>2080505</v>
      </c>
      <c r="B11" s="42" t="s">
        <v>56</v>
      </c>
      <c r="C11" s="42">
        <v>141580</v>
      </c>
      <c r="D11" s="42">
        <f t="shared" si="0"/>
        <v>141580</v>
      </c>
      <c r="E11" s="42">
        <v>141580</v>
      </c>
      <c r="F11" s="42"/>
      <c r="G11" s="42">
        <f t="shared" si="1"/>
        <v>0</v>
      </c>
      <c r="H11" s="43"/>
      <c r="I11" s="43"/>
      <c r="K11" s="49"/>
      <c r="L11" s="49"/>
      <c r="M11" s="49"/>
      <c r="N11" s="49"/>
      <c r="O11" s="49"/>
    </row>
    <row r="12" customHeight="1" spans="1:15">
      <c r="A12" s="41">
        <v>2101101</v>
      </c>
      <c r="B12" s="42" t="s">
        <v>57</v>
      </c>
      <c r="C12" s="42">
        <v>35050.3</v>
      </c>
      <c r="D12" s="42">
        <f t="shared" si="0"/>
        <v>35050.3</v>
      </c>
      <c r="E12" s="42">
        <v>35050.3</v>
      </c>
      <c r="F12" s="42"/>
      <c r="G12" s="42">
        <f t="shared" si="1"/>
        <v>0</v>
      </c>
      <c r="H12" s="43"/>
      <c r="I12" s="43"/>
      <c r="K12" s="49"/>
      <c r="L12" s="49"/>
      <c r="M12" s="49"/>
      <c r="N12" s="49"/>
      <c r="O12" s="49"/>
    </row>
    <row r="13" customHeight="1" spans="1:15">
      <c r="A13" s="41">
        <v>2101103</v>
      </c>
      <c r="B13" s="42" t="s">
        <v>58</v>
      </c>
      <c r="C13" s="42">
        <v>79971.6</v>
      </c>
      <c r="D13" s="42">
        <f t="shared" si="0"/>
        <v>79971.6</v>
      </c>
      <c r="E13" s="42">
        <v>79971.6</v>
      </c>
      <c r="F13" s="42"/>
      <c r="G13" s="42">
        <f t="shared" si="1"/>
        <v>0</v>
      </c>
      <c r="H13" s="43"/>
      <c r="I13" s="43"/>
      <c r="K13" s="49"/>
      <c r="L13" s="49"/>
      <c r="M13" s="49"/>
      <c r="N13" s="49"/>
      <c r="O13" s="49"/>
    </row>
    <row r="14" customHeight="1" spans="1:15">
      <c r="A14" s="41">
        <v>2210201</v>
      </c>
      <c r="B14" s="42" t="s">
        <v>59</v>
      </c>
      <c r="C14" s="42">
        <v>95965.9</v>
      </c>
      <c r="D14" s="42">
        <f t="shared" si="0"/>
        <v>95965.9</v>
      </c>
      <c r="E14" s="42">
        <v>95965.9</v>
      </c>
      <c r="F14" s="42"/>
      <c r="G14" s="42">
        <f t="shared" si="1"/>
        <v>0</v>
      </c>
      <c r="H14" s="42"/>
      <c r="I14" s="42"/>
      <c r="K14" s="49"/>
      <c r="L14" s="49"/>
      <c r="M14" s="49"/>
      <c r="N14" s="49"/>
      <c r="O14" s="49"/>
    </row>
    <row r="15" customHeight="1" spans="1:15">
      <c r="A15" s="40" t="s">
        <v>8</v>
      </c>
      <c r="B15" s="40"/>
      <c r="C15" s="42">
        <f t="shared" ref="C15:F15" si="2">SUM(C6:C14)</f>
        <v>4176981.6</v>
      </c>
      <c r="D15" s="42">
        <f t="shared" si="2"/>
        <v>1374381.6</v>
      </c>
      <c r="E15" s="42">
        <f t="shared" si="2"/>
        <v>1162500.8</v>
      </c>
      <c r="F15" s="42">
        <f t="shared" si="2"/>
        <v>211880.8</v>
      </c>
      <c r="G15" s="42">
        <f t="shared" si="1"/>
        <v>2802600</v>
      </c>
      <c r="H15" s="42">
        <f>SUM(H6:H14)</f>
        <v>2802600</v>
      </c>
      <c r="I15" s="42">
        <f>SUM(I6:I14)</f>
        <v>0</v>
      </c>
      <c r="K15" s="51"/>
      <c r="L15" s="35"/>
      <c r="M15" s="35"/>
      <c r="N15" s="35"/>
      <c r="O15" s="35"/>
    </row>
    <row r="16" ht="32.25" customHeight="1" spans="1:15">
      <c r="A16" s="44" t="s">
        <v>111</v>
      </c>
      <c r="B16" s="44"/>
      <c r="C16" s="44"/>
      <c r="D16" s="44"/>
      <c r="E16" s="44"/>
      <c r="F16" s="44"/>
      <c r="G16" s="44"/>
      <c r="H16" s="44"/>
      <c r="I16" s="44"/>
      <c r="K16" s="51"/>
      <c r="L16" s="35"/>
      <c r="M16" s="35"/>
      <c r="N16" s="35"/>
      <c r="O16" s="35"/>
    </row>
    <row r="17" ht="30.75" customHeight="1" spans="1:15">
      <c r="A17" s="44"/>
      <c r="B17" s="44"/>
      <c r="C17" s="44"/>
      <c r="D17" s="44"/>
      <c r="E17" s="44"/>
      <c r="F17" s="44"/>
      <c r="G17" s="44"/>
      <c r="H17" s="44"/>
      <c r="I17" s="44"/>
      <c r="K17" s="51"/>
      <c r="L17" s="35"/>
      <c r="M17" s="35"/>
      <c r="N17" s="35"/>
      <c r="O17" s="35"/>
    </row>
    <row r="18" customHeight="1" spans="11:15">
      <c r="K18" s="35"/>
      <c r="L18" s="35"/>
      <c r="M18" s="35"/>
      <c r="N18" s="35"/>
      <c r="O18" s="35"/>
    </row>
    <row r="19" customHeight="1" spans="11:15">
      <c r="K19" s="35"/>
      <c r="L19" s="35"/>
      <c r="M19" s="35"/>
      <c r="N19" s="35"/>
      <c r="O19" s="35"/>
    </row>
    <row r="20" customHeight="1" spans="11:15">
      <c r="K20" s="35"/>
      <c r="L20" s="35"/>
      <c r="M20" s="35"/>
      <c r="N20" s="35"/>
      <c r="O20" s="35"/>
    </row>
    <row r="21" customHeight="1" spans="11:15">
      <c r="K21" s="35"/>
      <c r="L21" s="35"/>
      <c r="M21" s="35"/>
      <c r="N21" s="35"/>
      <c r="O21" s="35"/>
    </row>
    <row r="22" customHeight="1" spans="11:15">
      <c r="K22" s="35"/>
      <c r="L22" s="35"/>
      <c r="M22" s="35"/>
      <c r="N22" s="35"/>
      <c r="O22" s="35"/>
    </row>
    <row r="23" customHeight="1" spans="11:15">
      <c r="K23" s="35"/>
      <c r="L23" s="35"/>
      <c r="M23" s="35"/>
      <c r="N23" s="35"/>
      <c r="O23" s="35"/>
    </row>
    <row r="24" customHeight="1" spans="11:15">
      <c r="K24" s="35"/>
      <c r="L24" s="35"/>
      <c r="M24" s="35"/>
      <c r="N24" s="35"/>
      <c r="O24" s="35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5:B15"/>
    <mergeCell ref="C4:C5"/>
    <mergeCell ref="A16:I17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3"/>
  <sheetViews>
    <sheetView workbookViewId="0">
      <selection activeCell="D6" sqref="D6"/>
    </sheetView>
  </sheetViews>
  <sheetFormatPr defaultColWidth="9" defaultRowHeight="13.5"/>
  <cols>
    <col min="1" max="1" width="13.75" style="3" customWidth="1"/>
    <col min="2" max="2" width="12.375" style="3" customWidth="1"/>
    <col min="3" max="3" width="9" style="3"/>
    <col min="4" max="4" width="13.375" style="3" customWidth="1"/>
    <col min="5" max="5" width="14.125" style="3"/>
    <col min="6" max="6" width="14.375" style="3" customWidth="1"/>
    <col min="7" max="7" width="13.875" style="3" customWidth="1"/>
    <col min="8" max="8" width="14.5" style="3" customWidth="1"/>
    <col min="9" max="9" width="19.375" style="3" customWidth="1"/>
    <col min="10" max="16380" width="9" style="3"/>
  </cols>
  <sheetData>
    <row r="1" spans="1:9">
      <c r="A1" t="s">
        <v>112</v>
      </c>
      <c r="B1" s="4"/>
      <c r="C1" s="5" t="s">
        <v>113</v>
      </c>
      <c r="D1" s="5" t="s">
        <v>113</v>
      </c>
      <c r="E1" s="5" t="s">
        <v>113</v>
      </c>
      <c r="F1" s="5" t="s">
        <v>113</v>
      </c>
      <c r="G1" s="5" t="s">
        <v>113</v>
      </c>
      <c r="H1" s="5" t="s">
        <v>113</v>
      </c>
      <c r="I1" s="5" t="s">
        <v>113</v>
      </c>
    </row>
    <row r="2" ht="27" spans="1:9">
      <c r="A2" s="6" t="s">
        <v>114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115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9">
      <c r="A4" s="14" t="s">
        <v>116</v>
      </c>
      <c r="B4" s="14" t="s">
        <v>117</v>
      </c>
      <c r="C4" s="14" t="s">
        <v>118</v>
      </c>
      <c r="D4" s="14" t="s">
        <v>7</v>
      </c>
      <c r="E4" s="14"/>
      <c r="F4" s="14"/>
      <c r="G4" s="14" t="s">
        <v>119</v>
      </c>
      <c r="H4" s="14" t="s">
        <v>120</v>
      </c>
      <c r="I4" s="14" t="s">
        <v>121</v>
      </c>
    </row>
    <row r="5" s="1" customFormat="1" ht="22.5" customHeight="1" spans="1:9">
      <c r="A5" s="14"/>
      <c r="B5" s="14"/>
      <c r="C5" s="14"/>
      <c r="D5" s="14" t="s">
        <v>48</v>
      </c>
      <c r="E5" s="14" t="s">
        <v>109</v>
      </c>
      <c r="F5" s="14" t="s">
        <v>110</v>
      </c>
      <c r="G5" s="14"/>
      <c r="H5" s="14"/>
      <c r="I5" s="14"/>
    </row>
    <row r="6" s="1" customFormat="1" ht="22.5" customHeight="1" spans="1:9">
      <c r="A6" s="15" t="s">
        <v>122</v>
      </c>
      <c r="B6" s="16"/>
      <c r="C6" s="17"/>
      <c r="D6" s="18">
        <f>D7+D21+D37</f>
        <v>2676800</v>
      </c>
      <c r="E6" s="18">
        <v>2676800</v>
      </c>
      <c r="F6" s="19"/>
      <c r="G6" s="19"/>
      <c r="H6" s="14"/>
      <c r="I6" s="14"/>
    </row>
    <row r="7" s="2" customFormat="1" ht="27" spans="1:9">
      <c r="A7" s="20" t="s">
        <v>123</v>
      </c>
      <c r="B7" s="21"/>
      <c r="C7" s="22"/>
      <c r="D7" s="23">
        <v>1050000</v>
      </c>
      <c r="E7" s="24">
        <v>1050000</v>
      </c>
      <c r="F7" s="25"/>
      <c r="G7" s="25"/>
      <c r="H7" s="26" t="s">
        <v>115</v>
      </c>
      <c r="I7" s="21"/>
    </row>
    <row r="8" s="2" customFormat="1" ht="19.65" customHeight="1" spans="1:9">
      <c r="A8" s="27" t="s">
        <v>124</v>
      </c>
      <c r="B8" s="21"/>
      <c r="C8" s="22"/>
      <c r="D8" s="23">
        <v>700000</v>
      </c>
      <c r="E8" s="24">
        <v>700000</v>
      </c>
      <c r="F8" s="25"/>
      <c r="G8" s="25"/>
      <c r="H8" s="26" t="s">
        <v>115</v>
      </c>
      <c r="I8" s="21"/>
    </row>
    <row r="9" s="2" customFormat="1" ht="19.65" customHeight="1" spans="1:9">
      <c r="A9" s="27"/>
      <c r="B9" s="27" t="s">
        <v>125</v>
      </c>
      <c r="C9" s="28" t="s">
        <v>122</v>
      </c>
      <c r="D9" s="23">
        <v>700000</v>
      </c>
      <c r="E9" s="24">
        <v>700000</v>
      </c>
      <c r="F9" s="25"/>
      <c r="G9" s="29" t="s">
        <v>126</v>
      </c>
      <c r="H9" s="20" t="s">
        <v>127</v>
      </c>
      <c r="I9" s="20" t="s">
        <v>128</v>
      </c>
    </row>
    <row r="10" s="2" customFormat="1" ht="19.65" customHeight="1" spans="1:9">
      <c r="A10" s="27"/>
      <c r="B10" s="27"/>
      <c r="C10" s="28"/>
      <c r="D10" s="23"/>
      <c r="E10" s="24"/>
      <c r="F10" s="25"/>
      <c r="G10" s="29" t="s">
        <v>129</v>
      </c>
      <c r="H10" s="20" t="s">
        <v>130</v>
      </c>
      <c r="I10" s="20" t="s">
        <v>131</v>
      </c>
    </row>
    <row r="11" s="2" customFormat="1" ht="19.65" customHeight="1" spans="1:9">
      <c r="A11" s="27" t="s">
        <v>132</v>
      </c>
      <c r="B11" s="21"/>
      <c r="C11" s="30"/>
      <c r="D11" s="23">
        <v>50000</v>
      </c>
      <c r="E11" s="24">
        <v>50000</v>
      </c>
      <c r="F11" s="25"/>
      <c r="G11" s="21"/>
      <c r="H11" s="21"/>
      <c r="I11" s="21"/>
    </row>
    <row r="12" s="2" customFormat="1" ht="19.65" customHeight="1" spans="1:9">
      <c r="A12" s="27"/>
      <c r="B12" s="27" t="s">
        <v>133</v>
      </c>
      <c r="C12" s="28" t="s">
        <v>122</v>
      </c>
      <c r="D12" s="23">
        <v>50000</v>
      </c>
      <c r="E12" s="24">
        <v>50000</v>
      </c>
      <c r="F12" s="25"/>
      <c r="G12" s="29" t="s">
        <v>126</v>
      </c>
      <c r="H12" s="20" t="s">
        <v>134</v>
      </c>
      <c r="I12" s="20" t="s">
        <v>135</v>
      </c>
    </row>
    <row r="13" s="2" customFormat="1" ht="19.65" customHeight="1" spans="1:9">
      <c r="A13" s="27"/>
      <c r="B13" s="27"/>
      <c r="C13" s="28"/>
      <c r="D13" s="23"/>
      <c r="E13" s="24"/>
      <c r="F13" s="25"/>
      <c r="G13" s="29" t="s">
        <v>129</v>
      </c>
      <c r="H13" s="20" t="s">
        <v>136</v>
      </c>
      <c r="I13" s="20" t="s">
        <v>137</v>
      </c>
    </row>
    <row r="14" s="2" customFormat="1" ht="19.65" customHeight="1" spans="1:9">
      <c r="A14" s="27" t="s">
        <v>138</v>
      </c>
      <c r="B14" s="21"/>
      <c r="C14" s="30"/>
      <c r="D14" s="23">
        <v>300000</v>
      </c>
      <c r="E14" s="24">
        <v>300000</v>
      </c>
      <c r="F14" s="25"/>
      <c r="G14" s="21"/>
      <c r="H14" s="21"/>
      <c r="I14" s="21"/>
    </row>
    <row r="15" s="2" customFormat="1" ht="19.65" customHeight="1" spans="1:9">
      <c r="A15" s="27"/>
      <c r="B15" s="27" t="s">
        <v>139</v>
      </c>
      <c r="C15" s="28" t="s">
        <v>122</v>
      </c>
      <c r="D15" s="23">
        <v>200000</v>
      </c>
      <c r="E15" s="24">
        <v>200000</v>
      </c>
      <c r="F15" s="25"/>
      <c r="G15" s="29" t="s">
        <v>126</v>
      </c>
      <c r="H15" s="20" t="s">
        <v>140</v>
      </c>
      <c r="I15" s="20" t="s">
        <v>141</v>
      </c>
    </row>
    <row r="16" s="2" customFormat="1" ht="19.65" customHeight="1" spans="1:9">
      <c r="A16" s="27"/>
      <c r="B16" s="27"/>
      <c r="C16" s="28"/>
      <c r="D16" s="23"/>
      <c r="E16" s="24"/>
      <c r="F16" s="25"/>
      <c r="G16" s="29" t="s">
        <v>129</v>
      </c>
      <c r="H16" s="20" t="s">
        <v>140</v>
      </c>
      <c r="I16" s="20" t="s">
        <v>142</v>
      </c>
    </row>
    <row r="17" s="2" customFormat="1" ht="19.65" customHeight="1" spans="1:9">
      <c r="A17" s="27"/>
      <c r="B17" s="27" t="s">
        <v>143</v>
      </c>
      <c r="C17" s="28" t="s">
        <v>122</v>
      </c>
      <c r="D17" s="23">
        <v>100000</v>
      </c>
      <c r="E17" s="24">
        <v>100000</v>
      </c>
      <c r="F17" s="25"/>
      <c r="G17" s="29" t="s">
        <v>126</v>
      </c>
      <c r="H17" s="20" t="s">
        <v>144</v>
      </c>
      <c r="I17" s="20" t="s">
        <v>145</v>
      </c>
    </row>
    <row r="18" s="2" customFormat="1" ht="19.65" customHeight="1" spans="1:9">
      <c r="A18" s="27"/>
      <c r="B18" s="27"/>
      <c r="C18" s="28"/>
      <c r="D18" s="23"/>
      <c r="E18" s="24"/>
      <c r="F18" s="25"/>
      <c r="G18" s="29"/>
      <c r="H18" s="20" t="s">
        <v>146</v>
      </c>
      <c r="I18" s="20" t="s">
        <v>147</v>
      </c>
    </row>
    <row r="19" s="2" customFormat="1" ht="19.65" customHeight="1" spans="1:9">
      <c r="A19" s="27"/>
      <c r="B19" s="27"/>
      <c r="C19" s="28"/>
      <c r="D19" s="23"/>
      <c r="E19" s="24"/>
      <c r="F19" s="25"/>
      <c r="G19" s="29" t="s">
        <v>129</v>
      </c>
      <c r="H19" s="20" t="s">
        <v>144</v>
      </c>
      <c r="I19" s="20" t="s">
        <v>131</v>
      </c>
    </row>
    <row r="20" s="2" customFormat="1" ht="19.65" customHeight="1" spans="1:9">
      <c r="A20" s="27"/>
      <c r="B20" s="27"/>
      <c r="C20" s="28"/>
      <c r="D20" s="23"/>
      <c r="E20" s="24"/>
      <c r="F20" s="25"/>
      <c r="G20" s="29"/>
      <c r="H20" s="20" t="s">
        <v>146</v>
      </c>
      <c r="I20" s="20" t="s">
        <v>131</v>
      </c>
    </row>
    <row r="21" s="2" customFormat="1" ht="19.65" customHeight="1" spans="1:9">
      <c r="A21" s="20" t="s">
        <v>148</v>
      </c>
      <c r="B21" s="21"/>
      <c r="C21" s="30"/>
      <c r="D21" s="23">
        <v>1550000</v>
      </c>
      <c r="E21" s="24">
        <v>1550000</v>
      </c>
      <c r="F21" s="25"/>
      <c r="G21" s="21"/>
      <c r="H21" s="21"/>
      <c r="I21" s="21"/>
    </row>
    <row r="22" s="2" customFormat="1" ht="19.65" customHeight="1" spans="1:9">
      <c r="A22" s="27" t="s">
        <v>149</v>
      </c>
      <c r="B22" s="21"/>
      <c r="C22" s="30"/>
      <c r="D22" s="23">
        <v>1550000</v>
      </c>
      <c r="E22" s="24">
        <v>1550000</v>
      </c>
      <c r="F22" s="25"/>
      <c r="G22" s="21"/>
      <c r="H22" s="21"/>
      <c r="I22" s="21"/>
    </row>
    <row r="23" s="2" customFormat="1" ht="19.65" customHeight="1" spans="1:9">
      <c r="A23" s="27"/>
      <c r="B23" s="27" t="s">
        <v>150</v>
      </c>
      <c r="C23" s="28" t="s">
        <v>122</v>
      </c>
      <c r="D23" s="23">
        <v>100000</v>
      </c>
      <c r="E23" s="24">
        <v>100000</v>
      </c>
      <c r="F23" s="25"/>
      <c r="G23" s="29" t="s">
        <v>126</v>
      </c>
      <c r="H23" s="20" t="s">
        <v>151</v>
      </c>
      <c r="I23" s="20" t="s">
        <v>152</v>
      </c>
    </row>
    <row r="24" s="2" customFormat="1" ht="19.65" customHeight="1" spans="1:9">
      <c r="A24" s="27"/>
      <c r="B24" s="27"/>
      <c r="C24" s="28"/>
      <c r="D24" s="23"/>
      <c r="E24" s="24"/>
      <c r="F24" s="25"/>
      <c r="G24" s="29" t="s">
        <v>129</v>
      </c>
      <c r="H24" s="20" t="s">
        <v>151</v>
      </c>
      <c r="I24" s="20" t="s">
        <v>131</v>
      </c>
    </row>
    <row r="25" s="2" customFormat="1" ht="19.65" customHeight="1" spans="1:9">
      <c r="A25" s="27"/>
      <c r="B25" s="27" t="s">
        <v>153</v>
      </c>
      <c r="C25" s="28" t="s">
        <v>122</v>
      </c>
      <c r="D25" s="23">
        <v>100000</v>
      </c>
      <c r="E25" s="24">
        <v>100000</v>
      </c>
      <c r="F25" s="25"/>
      <c r="G25" s="29" t="s">
        <v>126</v>
      </c>
      <c r="H25" s="20" t="s">
        <v>154</v>
      </c>
      <c r="I25" s="20" t="s">
        <v>155</v>
      </c>
    </row>
    <row r="26" s="2" customFormat="1" ht="19.65" customHeight="1" spans="1:9">
      <c r="A26" s="27"/>
      <c r="B26" s="27"/>
      <c r="C26" s="28"/>
      <c r="D26" s="23"/>
      <c r="E26" s="24"/>
      <c r="F26" s="25"/>
      <c r="G26" s="29" t="s">
        <v>129</v>
      </c>
      <c r="H26" s="20" t="s">
        <v>156</v>
      </c>
      <c r="I26" s="20" t="s">
        <v>131</v>
      </c>
    </row>
    <row r="27" s="2" customFormat="1" ht="19.65" customHeight="1" spans="1:9">
      <c r="A27" s="27"/>
      <c r="B27" s="27" t="s">
        <v>157</v>
      </c>
      <c r="C27" s="28" t="s">
        <v>122</v>
      </c>
      <c r="D27" s="23">
        <v>1300000</v>
      </c>
      <c r="E27" s="24">
        <v>1300000</v>
      </c>
      <c r="F27" s="25"/>
      <c r="G27" s="29" t="s">
        <v>126</v>
      </c>
      <c r="H27" s="20" t="s">
        <v>158</v>
      </c>
      <c r="I27" s="20" t="s">
        <v>159</v>
      </c>
    </row>
    <row r="28" s="2" customFormat="1" ht="19.65" customHeight="1" spans="1:9">
      <c r="A28" s="27"/>
      <c r="B28" s="27"/>
      <c r="C28" s="28"/>
      <c r="D28" s="23"/>
      <c r="E28" s="24"/>
      <c r="F28" s="25"/>
      <c r="G28" s="29"/>
      <c r="H28" s="20" t="s">
        <v>160</v>
      </c>
      <c r="I28" s="20" t="s">
        <v>161</v>
      </c>
    </row>
    <row r="29" s="2" customFormat="1" ht="19.65" customHeight="1" spans="1:9">
      <c r="A29" s="27"/>
      <c r="B29" s="27"/>
      <c r="C29" s="28"/>
      <c r="D29" s="23"/>
      <c r="E29" s="24"/>
      <c r="F29" s="25"/>
      <c r="G29" s="29"/>
      <c r="H29" s="20" t="s">
        <v>162</v>
      </c>
      <c r="I29" s="20" t="s">
        <v>163</v>
      </c>
    </row>
    <row r="30" s="2" customFormat="1" ht="19.65" customHeight="1" spans="1:9">
      <c r="A30" s="27"/>
      <c r="B30" s="27"/>
      <c r="C30" s="28"/>
      <c r="D30" s="23"/>
      <c r="E30" s="24"/>
      <c r="F30" s="25"/>
      <c r="G30" s="29" t="s">
        <v>129</v>
      </c>
      <c r="H30" s="20" t="s">
        <v>158</v>
      </c>
      <c r="I30" s="20" t="s">
        <v>164</v>
      </c>
    </row>
    <row r="31" s="2" customFormat="1" ht="19.65" customHeight="1" spans="1:9">
      <c r="A31" s="27"/>
      <c r="B31" s="27"/>
      <c r="C31" s="28"/>
      <c r="D31" s="23"/>
      <c r="E31" s="24"/>
      <c r="F31" s="25"/>
      <c r="G31" s="29"/>
      <c r="H31" s="20" t="s">
        <v>160</v>
      </c>
      <c r="I31" s="20" t="s">
        <v>131</v>
      </c>
    </row>
    <row r="32" s="2" customFormat="1" ht="19.65" customHeight="1" spans="1:9">
      <c r="A32" s="27"/>
      <c r="B32" s="27"/>
      <c r="C32" s="28"/>
      <c r="D32" s="23"/>
      <c r="E32" s="24"/>
      <c r="F32" s="25"/>
      <c r="G32" s="29"/>
      <c r="H32" s="20" t="s">
        <v>162</v>
      </c>
      <c r="I32" s="20" t="s">
        <v>164</v>
      </c>
    </row>
    <row r="33" s="2" customFormat="1" ht="19.65" customHeight="1" spans="1:9">
      <c r="A33" s="27"/>
      <c r="B33" s="27" t="s">
        <v>165</v>
      </c>
      <c r="C33" s="28" t="s">
        <v>122</v>
      </c>
      <c r="D33" s="23">
        <v>50000</v>
      </c>
      <c r="E33" s="24">
        <v>50000</v>
      </c>
      <c r="F33" s="25"/>
      <c r="G33" s="29" t="s">
        <v>126</v>
      </c>
      <c r="H33" s="20" t="s">
        <v>166</v>
      </c>
      <c r="I33" s="20" t="s">
        <v>167</v>
      </c>
    </row>
    <row r="34" s="2" customFormat="1" ht="19.65" customHeight="1" spans="1:9">
      <c r="A34" s="27"/>
      <c r="B34" s="27"/>
      <c r="C34" s="28"/>
      <c r="D34" s="23"/>
      <c r="E34" s="24"/>
      <c r="F34" s="25"/>
      <c r="G34" s="29"/>
      <c r="H34" s="20" t="s">
        <v>168</v>
      </c>
      <c r="I34" s="20" t="s">
        <v>169</v>
      </c>
    </row>
    <row r="35" s="2" customFormat="1" ht="19.65" customHeight="1" spans="1:9">
      <c r="A35" s="27"/>
      <c r="B35" s="27"/>
      <c r="C35" s="28"/>
      <c r="D35" s="23"/>
      <c r="E35" s="24"/>
      <c r="F35" s="25"/>
      <c r="G35" s="29" t="s">
        <v>129</v>
      </c>
      <c r="H35" s="20" t="s">
        <v>170</v>
      </c>
      <c r="I35" s="20" t="s">
        <v>131</v>
      </c>
    </row>
    <row r="36" s="2" customFormat="1" ht="19.65" customHeight="1" spans="1:9">
      <c r="A36" s="27"/>
      <c r="B36" s="27"/>
      <c r="C36" s="28"/>
      <c r="D36" s="23"/>
      <c r="E36" s="24"/>
      <c r="F36" s="25"/>
      <c r="G36" s="29"/>
      <c r="H36" s="20" t="s">
        <v>171</v>
      </c>
      <c r="I36" s="20" t="s">
        <v>131</v>
      </c>
    </row>
    <row r="37" s="2" customFormat="1" ht="19.65" customHeight="1" spans="1:9">
      <c r="A37" s="20" t="s">
        <v>172</v>
      </c>
      <c r="B37" s="21"/>
      <c r="C37" s="30"/>
      <c r="D37" s="23">
        <v>76800</v>
      </c>
      <c r="E37" s="24">
        <v>76800</v>
      </c>
      <c r="F37" s="25"/>
      <c r="G37" s="21"/>
      <c r="H37" s="21"/>
      <c r="I37" s="21"/>
    </row>
    <row r="38" s="2" customFormat="1" ht="19.65" customHeight="1" spans="1:9">
      <c r="A38" s="27" t="s">
        <v>173</v>
      </c>
      <c r="B38" s="21"/>
      <c r="C38" s="30"/>
      <c r="D38" s="23">
        <v>76800</v>
      </c>
      <c r="E38" s="24">
        <v>76800</v>
      </c>
      <c r="F38" s="25"/>
      <c r="G38" s="21"/>
      <c r="H38" s="21"/>
      <c r="I38" s="21"/>
    </row>
    <row r="39" s="2" customFormat="1" ht="19.65" customHeight="1" spans="1:9">
      <c r="A39" s="27"/>
      <c r="B39" s="27" t="s">
        <v>174</v>
      </c>
      <c r="C39" s="28" t="s">
        <v>122</v>
      </c>
      <c r="D39" s="23">
        <v>50000</v>
      </c>
      <c r="E39" s="24">
        <v>50000</v>
      </c>
      <c r="F39" s="25"/>
      <c r="G39" s="29" t="s">
        <v>126</v>
      </c>
      <c r="H39" s="20" t="s">
        <v>175</v>
      </c>
      <c r="I39" s="20" t="s">
        <v>175</v>
      </c>
    </row>
    <row r="40" s="2" customFormat="1" ht="19.65" customHeight="1" spans="1:9">
      <c r="A40" s="27"/>
      <c r="B40" s="27"/>
      <c r="C40" s="28"/>
      <c r="D40" s="23"/>
      <c r="E40" s="24"/>
      <c r="F40" s="25"/>
      <c r="G40" s="29" t="s">
        <v>129</v>
      </c>
      <c r="H40" s="20" t="s">
        <v>176</v>
      </c>
      <c r="I40" s="20" t="s">
        <v>131</v>
      </c>
    </row>
    <row r="41" s="2" customFormat="1" ht="19.65" customHeight="1" spans="1:9">
      <c r="A41" s="27"/>
      <c r="B41" s="27" t="s">
        <v>177</v>
      </c>
      <c r="C41" s="28" t="s">
        <v>178</v>
      </c>
      <c r="D41" s="31">
        <v>26800</v>
      </c>
      <c r="E41" s="24">
        <v>26800</v>
      </c>
      <c r="F41" s="25"/>
      <c r="G41" s="29" t="s">
        <v>126</v>
      </c>
      <c r="H41" s="20" t="s">
        <v>179</v>
      </c>
      <c r="I41" s="20" t="s">
        <v>180</v>
      </c>
    </row>
    <row r="42" s="2" customFormat="1" ht="19.65" customHeight="1" spans="1:9">
      <c r="A42" s="27"/>
      <c r="B42" s="27"/>
      <c r="C42" s="28"/>
      <c r="D42" s="31"/>
      <c r="E42" s="24"/>
      <c r="F42" s="25"/>
      <c r="G42" s="29" t="s">
        <v>129</v>
      </c>
      <c r="H42" s="20" t="s">
        <v>179</v>
      </c>
      <c r="I42" s="20" t="s">
        <v>180</v>
      </c>
    </row>
    <row r="43" spans="4:5">
      <c r="D43" s="32"/>
      <c r="E43" s="32"/>
    </row>
  </sheetData>
  <mergeCells count="62">
    <mergeCell ref="A2:I2"/>
    <mergeCell ref="A3:B3"/>
    <mergeCell ref="H3:I3"/>
    <mergeCell ref="D4:F4"/>
    <mergeCell ref="A6:C6"/>
    <mergeCell ref="A4:A5"/>
    <mergeCell ref="A8:A10"/>
    <mergeCell ref="A11:A13"/>
    <mergeCell ref="A14:A20"/>
    <mergeCell ref="A22:A36"/>
    <mergeCell ref="A38:A42"/>
    <mergeCell ref="B4:B5"/>
    <mergeCell ref="B9:B10"/>
    <mergeCell ref="B12:B13"/>
    <mergeCell ref="B15:B16"/>
    <mergeCell ref="B17:B20"/>
    <mergeCell ref="B23:B24"/>
    <mergeCell ref="B25:B26"/>
    <mergeCell ref="B27:B32"/>
    <mergeCell ref="B33:B36"/>
    <mergeCell ref="B39:B40"/>
    <mergeCell ref="B41:B42"/>
    <mergeCell ref="C4:C5"/>
    <mergeCell ref="C9:C10"/>
    <mergeCell ref="C12:C13"/>
    <mergeCell ref="C15:C16"/>
    <mergeCell ref="C17:C20"/>
    <mergeCell ref="C23:C24"/>
    <mergeCell ref="C25:C26"/>
    <mergeCell ref="C27:C32"/>
    <mergeCell ref="C33:C36"/>
    <mergeCell ref="C39:C40"/>
    <mergeCell ref="C41:C42"/>
    <mergeCell ref="D9:D10"/>
    <mergeCell ref="D12:D13"/>
    <mergeCell ref="D15:D16"/>
    <mergeCell ref="D17:D20"/>
    <mergeCell ref="D23:D24"/>
    <mergeCell ref="D25:D26"/>
    <mergeCell ref="D27:D32"/>
    <mergeCell ref="D33:D36"/>
    <mergeCell ref="D39:D40"/>
    <mergeCell ref="D41:D42"/>
    <mergeCell ref="E9:E10"/>
    <mergeCell ref="E12:E13"/>
    <mergeCell ref="E15:E16"/>
    <mergeCell ref="E17:E20"/>
    <mergeCell ref="E23:E24"/>
    <mergeCell ref="E25:E26"/>
    <mergeCell ref="E27:E32"/>
    <mergeCell ref="E33:E36"/>
    <mergeCell ref="E39:E40"/>
    <mergeCell ref="E41:E42"/>
    <mergeCell ref="G4:G5"/>
    <mergeCell ref="G17:G18"/>
    <mergeCell ref="G19:G20"/>
    <mergeCell ref="G27:G29"/>
    <mergeCell ref="G30:G32"/>
    <mergeCell ref="G33:G34"/>
    <mergeCell ref="G35:G36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2018-08-17T04:04:57Z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