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1475" activeTab="2"/>
  </bookViews>
  <sheets>
    <sheet name="附件1" sheetId="1" r:id="rId1"/>
    <sheet name="附件2" sheetId="2" r:id="rId2"/>
    <sheet name="附件3" sheetId="3" r:id="rId3"/>
  </sheets>
  <definedNames>
    <definedName name="_xlnm.Print_Area" localSheetId="1">'附件2'!$A$1:$D$46</definedName>
    <definedName name="_xlnm.Print_Titles" localSheetId="1">'附件2'!$1:$5</definedName>
  </definedNames>
  <calcPr fullCalcOnLoad="1"/>
</workbook>
</file>

<file path=xl/sharedStrings.xml><?xml version="1.0" encoding="utf-8"?>
<sst xmlns="http://schemas.openxmlformats.org/spreadsheetml/2006/main" count="269" uniqueCount="215">
  <si>
    <t>附件1</t>
  </si>
  <si>
    <t>收  入</t>
  </si>
  <si>
    <t>支  出</t>
  </si>
  <si>
    <t>项  目</t>
  </si>
  <si>
    <t>决算数</t>
  </si>
  <si>
    <t>一、税收收入</t>
  </si>
  <si>
    <t>(一)一般公共服务</t>
  </si>
  <si>
    <t xml:space="preserve">  1.增值税</t>
  </si>
  <si>
    <t>(二)外交</t>
  </si>
  <si>
    <t xml:space="preserve">  2.营业税</t>
  </si>
  <si>
    <t>(三)国防</t>
  </si>
  <si>
    <t xml:space="preserve">  3.企业所得税</t>
  </si>
  <si>
    <t>(四)公共安全</t>
  </si>
  <si>
    <t xml:space="preserve">  4.个人所得税</t>
  </si>
  <si>
    <t>(五)教育</t>
  </si>
  <si>
    <t xml:space="preserve">  5.土地增值税</t>
  </si>
  <si>
    <t>(六)科学技术</t>
  </si>
  <si>
    <t xml:space="preserve">  6.契税</t>
  </si>
  <si>
    <t>(七)文化体育与传媒</t>
  </si>
  <si>
    <t xml:space="preserve">  7.其他税收收入</t>
  </si>
  <si>
    <t>(八)社会保障和就业</t>
  </si>
  <si>
    <t>二、非税收入</t>
  </si>
  <si>
    <t>(九)医疗卫生</t>
  </si>
  <si>
    <t xml:space="preserve">  1.专项收入</t>
  </si>
  <si>
    <t>(十)节能环保</t>
  </si>
  <si>
    <t xml:space="preserve">  2.行政性收费收入</t>
  </si>
  <si>
    <t>(十一)城乡社区事务</t>
  </si>
  <si>
    <t xml:space="preserve">  3.罚没收入</t>
  </si>
  <si>
    <t>(十二)农林水事务</t>
  </si>
  <si>
    <t xml:space="preserve">  4.国有资本经营收入</t>
  </si>
  <si>
    <t>(十三)交通运输</t>
  </si>
  <si>
    <t xml:space="preserve">  5.国有资源(资产)有偿使用收入</t>
  </si>
  <si>
    <t>(十四)资源勘探电力信息等事务</t>
  </si>
  <si>
    <t xml:space="preserve">  6.其他收入</t>
  </si>
  <si>
    <t>(十五)商业服务业等事务</t>
  </si>
  <si>
    <t>(十六)金融监管等事务支出</t>
  </si>
  <si>
    <t>(十七)国土资源气象等事务</t>
  </si>
  <si>
    <t>(十八)住房保障支出</t>
  </si>
  <si>
    <t>(十九)粮油物资储备管理事务</t>
  </si>
  <si>
    <t>(二十)预备费</t>
  </si>
  <si>
    <t>(二十一)国债还本付息支出</t>
  </si>
  <si>
    <t>(二十二)其他支出</t>
  </si>
  <si>
    <t>地方公共财政收入合计</t>
  </si>
  <si>
    <t>地方公共财政支出合计</t>
  </si>
  <si>
    <t>债券转贷收入</t>
  </si>
  <si>
    <t>债券还本支出</t>
  </si>
  <si>
    <t xml:space="preserve">  地方政府债券收入</t>
  </si>
  <si>
    <t xml:space="preserve">  地方政府债券还本</t>
  </si>
  <si>
    <t>转移性收入</t>
  </si>
  <si>
    <t>转移性支出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</si>
  <si>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</si>
  <si>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</si>
  <si>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</si>
  <si>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</si>
  <si>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</si>
  <si>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一般性转移支付支出</t>
  </si>
  <si>
    <t xml:space="preserve">    专项转移支付收入</t>
  </si>
  <si>
    <t xml:space="preserve">    专项转移支付支出</t>
  </si>
  <si>
    <t xml:space="preserve">  转贷地方政府债券收入</t>
  </si>
  <si>
    <t xml:space="preserve">  转贷地方政府债券支出</t>
  </si>
  <si>
    <t xml:space="preserve">  下级上解收入</t>
  </si>
  <si>
    <t xml:space="preserve">  上解上级支出</t>
  </si>
  <si>
    <t xml:space="preserve">  上年结余收入</t>
  </si>
  <si>
    <t xml:space="preserve">  援助其他地区支出</t>
  </si>
  <si>
    <t xml:space="preserve">    上年结转</t>
  </si>
  <si>
    <t xml:space="preserve">    净结余</t>
  </si>
  <si>
    <t xml:space="preserve">  调出资金</t>
  </si>
  <si>
    <t xml:space="preserve">  调入资金</t>
  </si>
  <si>
    <t xml:space="preserve">  年终结余</t>
  </si>
  <si>
    <t xml:space="preserve">  地震灾后恢复重建调入资金</t>
  </si>
  <si>
    <t xml:space="preserve">    结转</t>
  </si>
  <si>
    <t xml:space="preserve">  接受其他地区援助收入</t>
  </si>
  <si>
    <t>收  入  总  计</t>
  </si>
  <si>
    <t>支  出  总  计</t>
  </si>
  <si>
    <t>附件2</t>
  </si>
  <si>
    <t>项          目</t>
  </si>
  <si>
    <t>一、地方政府性基金预算收入</t>
  </si>
  <si>
    <t>一、地方政府性基金预算支出</t>
  </si>
  <si>
    <t>（一）高等级公路车辆通行附加费收入</t>
  </si>
  <si>
    <t>（一）文化体育与传媒支出</t>
  </si>
  <si>
    <t>（二）港口建设费收入</t>
  </si>
  <si>
    <t>国家电影事业发展专项资金及对应专项债务收入安排的支出</t>
  </si>
  <si>
    <t>（三）新型墙体材料专项基金收入</t>
  </si>
  <si>
    <t>（二）社会保障和就业支出</t>
  </si>
  <si>
    <t>（四）国家电影事业发展专项资金收入</t>
  </si>
  <si>
    <t xml:space="preserve">   大中型水库移民后期扶持基金支出</t>
  </si>
  <si>
    <t>（五）新增建设用地土地有偿使用费收入</t>
  </si>
  <si>
    <t xml:space="preserve">     小型水库移民扶助基金及对应专项债务收入安排的支出</t>
  </si>
  <si>
    <t>（六）政府住房基金收入</t>
  </si>
  <si>
    <t>（三）节能环保支出</t>
  </si>
  <si>
    <t>（七）城市公用事业附加收入</t>
  </si>
  <si>
    <t>可再生能源电价附加收入安排的支出</t>
  </si>
  <si>
    <t>（八）国有土地收益基金收入</t>
  </si>
  <si>
    <t>（四）城乡社区事务</t>
  </si>
  <si>
    <t>（九）农业土地开发资金收入</t>
  </si>
  <si>
    <t>政府住房基金及对应专项债务收入安排的支出</t>
  </si>
  <si>
    <t>（十）国有土地使用权出让金收入</t>
  </si>
  <si>
    <t>国有土地使用权出让收入及对应专项债务收入安排的支出</t>
  </si>
  <si>
    <t>（十一）大中型水库库区基金收入</t>
  </si>
  <si>
    <t>城市公用事业附加及对应专项债务收入安排的支出</t>
  </si>
  <si>
    <t>（十二）彩票公益金收入</t>
  </si>
  <si>
    <t>国有土地收益基金及对应专项债务收入安排的支出</t>
  </si>
  <si>
    <t>（十三）城市基础设施配套费收入</t>
  </si>
  <si>
    <t>农业土地开发资金及对应专项债务收入安排的支出</t>
  </si>
  <si>
    <t>（十四）小型水库移民扶助基金收入</t>
  </si>
  <si>
    <t>新增建设用地土地有偿使用费及对应专项债务收入安排的支出</t>
  </si>
  <si>
    <t>（十五）国家重大水利工程建设基金收入</t>
  </si>
  <si>
    <t>城市基础设施配套费及对应专项债务收入安排的支出</t>
  </si>
  <si>
    <t>（十六）无线电频率占用费</t>
  </si>
  <si>
    <t xml:space="preserve">     污水处理费及对应专项债务收入安排的支出</t>
  </si>
  <si>
    <t>（十七）水土保持补偿费收入</t>
  </si>
  <si>
    <t>（五）农林水支出</t>
  </si>
  <si>
    <t>（十八）污水处理费收入</t>
  </si>
  <si>
    <t>大中型水库库区基金及对应专项债务收入安排的支出</t>
  </si>
  <si>
    <t>（十九）彩票发行机构和彩票销售机构的业务费用</t>
  </si>
  <si>
    <t>国家重大水利工程建设基金及对应专项债务收入安排的支出</t>
  </si>
  <si>
    <t>（二十）其他政府性基金收入</t>
  </si>
  <si>
    <t>水土保持补偿费安排的支出</t>
  </si>
  <si>
    <t>（六）交通运输支出</t>
  </si>
  <si>
    <t>海南省高等级公路车辆通行附加费及对应专项债务收入安排的支出</t>
  </si>
  <si>
    <t>港口建设费及对应专项债务收入安排的支出</t>
  </si>
  <si>
    <t>民航发展基金支出</t>
  </si>
  <si>
    <t>（七）资源勘探信息等支出</t>
  </si>
  <si>
    <t>无线电频率占用费安排支出</t>
  </si>
  <si>
    <t>新型墙体材料专项基金及对应专项债务收入安排的支出</t>
  </si>
  <si>
    <t>（八）商业服务业等支出</t>
  </si>
  <si>
    <t>旅游发展基金支出</t>
  </si>
  <si>
    <t>（九）其他支出</t>
  </si>
  <si>
    <t>其他政府性基金及对应专项债务收入安排的支出</t>
  </si>
  <si>
    <t>彩票发行销售机构业务费安排的支出</t>
  </si>
  <si>
    <t>彩票公益金及对应专项债务收入安排的支出</t>
  </si>
  <si>
    <t>二、债务转贷收入</t>
  </si>
  <si>
    <t>二、债务还本支出</t>
  </si>
  <si>
    <t>三、转移性收入</t>
  </si>
  <si>
    <t>三、转移性支出</t>
  </si>
  <si>
    <t>（一）政府性基金补助收入</t>
  </si>
  <si>
    <t>（一）政府性基金上解支出</t>
  </si>
  <si>
    <t>（二）上年结余收入</t>
  </si>
  <si>
    <t>（二）调出资金</t>
  </si>
  <si>
    <t>（三）调入资金</t>
  </si>
  <si>
    <t>（三）年终结余</t>
  </si>
  <si>
    <t>收入总计</t>
  </si>
  <si>
    <t>支出总计</t>
  </si>
  <si>
    <t>附件3</t>
  </si>
  <si>
    <r>
      <t>2018</t>
    </r>
    <r>
      <rPr>
        <sz val="10"/>
        <color indexed="8"/>
        <rFont val="宋体"/>
        <family val="0"/>
      </rPr>
      <t>年度</t>
    </r>
  </si>
  <si>
    <t>收入</t>
  </si>
  <si>
    <t/>
  </si>
  <si>
    <t>支出</t>
  </si>
  <si>
    <t>项目</t>
  </si>
  <si>
    <t>项目(按功能分类)</t>
  </si>
  <si>
    <t>项目(按支出性质和经济分类)</t>
  </si>
  <si>
    <t>一、财政拨款收入</t>
  </si>
  <si>
    <t>一、一般公共服务支出</t>
  </si>
  <si>
    <t>一、基本支出</t>
  </si>
  <si>
    <t>　　其中：政府性基金</t>
  </si>
  <si>
    <t>二、外交支出</t>
  </si>
  <si>
    <t xml:space="preserve">    人员经费</t>
  </si>
  <si>
    <t>二、上级补助收入</t>
  </si>
  <si>
    <t>三、国防支出</t>
  </si>
  <si>
    <t xml:space="preserve">    日常公用经费</t>
  </si>
  <si>
    <t>三、事业收入</t>
  </si>
  <si>
    <t>四、公共安全支出</t>
  </si>
  <si>
    <t>二、项目支出</t>
  </si>
  <si>
    <t>四、经营收入</t>
  </si>
  <si>
    <t>五、教育支出</t>
  </si>
  <si>
    <t xml:space="preserve">    基本建设类项目</t>
  </si>
  <si>
    <t>五、附属单位上缴收入</t>
  </si>
  <si>
    <t>六、科学技术支出</t>
  </si>
  <si>
    <t xml:space="preserve">    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</si>
  <si>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</si>
  <si>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</si>
  <si>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</si>
  <si>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</si>
  <si>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</si>
  <si>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</si>
  <si>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</si>
  <si>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</si>
  <si>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</si>
  <si>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</si>
  <si>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—</t>
  </si>
  <si>
    <t>十二、农林水支出</t>
  </si>
  <si>
    <t>基本支出和项目支出合计</t>
  </si>
  <si>
    <t>十三、交通运输支出</t>
  </si>
  <si>
    <t xml:space="preserve">  工资福利支出</t>
  </si>
  <si>
    <t>十四、资源勘探信息等支出</t>
  </si>
  <si>
    <t xml:space="preserve">  商品和服务支出</t>
  </si>
  <si>
    <t>十五、商业服务业等支出</t>
  </si>
  <si>
    <t xml:space="preserve">  对个人和家庭的补助</t>
  </si>
  <si>
    <t>十六、金融支出</t>
  </si>
  <si>
    <t xml:space="preserve">  对企事业单位的补贴</t>
  </si>
  <si>
    <t>十七、援助其他地区支出</t>
  </si>
  <si>
    <t xml:space="preserve">  赠与</t>
  </si>
  <si>
    <t>十八、国土海洋气象等支出</t>
  </si>
  <si>
    <t xml:space="preserve">  债务利息支出</t>
  </si>
  <si>
    <t>十九、住房保障支出</t>
  </si>
  <si>
    <t xml:space="preserve">  基本建设支出</t>
  </si>
  <si>
    <t>二十、粮油物资储备支出</t>
  </si>
  <si>
    <t xml:space="preserve">  其他资本性支出</t>
  </si>
  <si>
    <t>二十一、国债还本付息支出</t>
  </si>
  <si>
    <t xml:space="preserve">  贷款转贷及产权参股</t>
  </si>
  <si>
    <t>二十二、其他支出</t>
  </si>
  <si>
    <t xml:space="preserve">  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</si>
  <si>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</si>
  <si>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</si>
  <si>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</si>
  <si>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</si>
  <si>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</si>
  <si>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</si>
  <si>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>　　年末结余</t>
  </si>
  <si>
    <t>总计</t>
  </si>
  <si>
    <t>2018年儋州市排浦镇公共财政收支决算表</t>
  </si>
  <si>
    <t>2018年儋州市排浦镇政府性基金收支决算表</t>
  </si>
  <si>
    <t xml:space="preserve">  调入预算稳定调节基金</t>
  </si>
  <si>
    <t xml:space="preserve">  补充预算稳定调节基金</t>
  </si>
  <si>
    <t>儋州市排浦镇部门收入支出决算总表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</si>
</sst>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 * #,##0_ ;_ * \-#,##0_ ;_ * &quot;-&quot;??_ ;_ @_ 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#,##0.0"/>
    <numFmt numFmtId="184" formatCode="#,##0.00_ "/>
  </numFmts>
  <fonts count="41">
    <font>
      <sz val="11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宋体"/>
      <family val="0"/>
    </font>
    <font>
      <b/>
      <sz val="18"/>
      <color indexed="8"/>
      <name val="Arial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黑体"/>
      <family val="3"/>
    </font>
    <font>
      <sz val="12"/>
      <name val="宋体"/>
      <family val="0"/>
    </font>
    <font>
      <b/>
      <sz val="22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b/>
      <sz val="12"/>
      <name val="宋体"/>
      <family val="0"/>
    </font>
    <font>
      <sz val="10.5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ck">
        <color indexed="63"/>
      </right>
      <top>
        <color indexed="8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9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8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3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31" fillId="17" borderId="6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6" fillId="7" borderId="5" applyNumberFormat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9" fillId="0" borderId="0" xfId="54" applyFont="1" applyFill="1">
      <alignment vertical="center" wrapText="1"/>
      <protection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0" fillId="0" borderId="0" xfId="55" applyFont="1" applyFill="1">
      <alignment vertical="center" wrapText="1"/>
      <protection/>
    </xf>
    <xf numFmtId="0" fontId="10" fillId="0" borderId="0" xfId="55" applyFont="1" applyFill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 vertical="center"/>
    </xf>
    <xf numFmtId="0" fontId="0" fillId="0" borderId="0" xfId="0" applyAlignment="1">
      <alignment/>
    </xf>
    <xf numFmtId="49" fontId="10" fillId="0" borderId="0" xfId="55" applyNumberFormat="1" applyFont="1" applyFill="1">
      <alignment vertical="center" wrapText="1"/>
      <protection/>
    </xf>
    <xf numFmtId="0" fontId="9" fillId="0" borderId="0" xfId="55" applyFont="1" applyFill="1">
      <alignment vertical="center" wrapText="1"/>
      <protection/>
    </xf>
    <xf numFmtId="31" fontId="14" fillId="0" borderId="0" xfId="51" applyNumberFormat="1" applyFont="1" applyFill="1" applyAlignment="1">
      <alignment horizontal="left" vertical="center"/>
      <protection/>
    </xf>
    <xf numFmtId="0" fontId="14" fillId="0" borderId="0" xfId="55" applyFont="1" applyFill="1" applyAlignment="1" applyProtection="1">
      <alignment horizontal="center" vertical="center"/>
      <protection locked="0"/>
    </xf>
    <xf numFmtId="0" fontId="14" fillId="0" borderId="0" xfId="55" applyFont="1" applyFill="1" applyAlignment="1" applyProtection="1">
      <alignment vertical="center"/>
      <protection locked="0"/>
    </xf>
    <xf numFmtId="0" fontId="9" fillId="0" borderId="10" xfId="55" applyFont="1" applyFill="1" applyBorder="1" applyAlignment="1" applyProtection="1">
      <alignment horizontal="left" vertical="center"/>
      <protection locked="0"/>
    </xf>
    <xf numFmtId="43" fontId="10" fillId="0" borderId="11" xfId="66" applyFont="1" applyFill="1" applyBorder="1" applyAlignment="1">
      <alignment horizontal="center" vertical="center" wrapText="1"/>
    </xf>
    <xf numFmtId="0" fontId="9" fillId="0" borderId="12" xfId="55" applyFont="1" applyFill="1" applyBorder="1" applyAlignment="1" applyProtection="1">
      <alignment horizontal="left" vertical="center"/>
      <protection locked="0"/>
    </xf>
    <xf numFmtId="0" fontId="10" fillId="0" borderId="13" xfId="55" applyFont="1" applyFill="1" applyBorder="1" applyAlignment="1" applyProtection="1">
      <alignment horizontal="left" vertical="center"/>
      <protection locked="0"/>
    </xf>
    <xf numFmtId="43" fontId="10" fillId="0" borderId="11" xfId="66" applyFont="1" applyFill="1" applyBorder="1" applyAlignment="1" applyProtection="1">
      <alignment horizontal="center" vertical="center"/>
      <protection/>
    </xf>
    <xf numFmtId="0" fontId="10" fillId="0" borderId="12" xfId="55" applyFont="1" applyFill="1" applyBorder="1" applyAlignment="1" applyProtection="1">
      <alignment vertical="center"/>
      <protection locked="0"/>
    </xf>
    <xf numFmtId="3" fontId="10" fillId="0" borderId="11" xfId="55" applyNumberFormat="1" applyFont="1" applyFill="1" applyBorder="1" applyAlignment="1" applyProtection="1">
      <alignment horizontal="left" vertical="center"/>
      <protection/>
    </xf>
    <xf numFmtId="0" fontId="10" fillId="0" borderId="12" xfId="55" applyFont="1" applyFill="1" applyBorder="1" applyAlignment="1" applyProtection="1">
      <alignment horizontal="left" vertical="center" indent="2"/>
      <protection locked="0"/>
    </xf>
    <xf numFmtId="0" fontId="10" fillId="0" borderId="14" xfId="55" applyFont="1" applyFill="1" applyBorder="1" applyAlignment="1" applyProtection="1">
      <alignment horizontal="left" vertical="center"/>
      <protection locked="0"/>
    </xf>
    <xf numFmtId="0" fontId="10" fillId="0" borderId="0" xfId="55" applyFont="1" applyFill="1" applyAlignment="1">
      <alignment horizontal="left" vertical="center" wrapText="1" indent="1"/>
      <protection/>
    </xf>
    <xf numFmtId="0" fontId="10" fillId="0" borderId="11" xfId="55" applyFont="1" applyFill="1" applyBorder="1" applyAlignment="1" applyProtection="1">
      <alignment horizontal="left" vertical="center"/>
      <protection locked="0"/>
    </xf>
    <xf numFmtId="43" fontId="10" fillId="0" borderId="15" xfId="66" applyFont="1" applyFill="1" applyBorder="1" applyAlignment="1" applyProtection="1">
      <alignment horizontal="center" vertical="center"/>
      <protection/>
    </xf>
    <xf numFmtId="0" fontId="10" fillId="0" borderId="10" xfId="55" applyFont="1" applyFill="1" applyBorder="1" applyAlignment="1" applyProtection="1">
      <alignment horizontal="left" vertical="center"/>
      <protection locked="0"/>
    </xf>
    <xf numFmtId="0" fontId="10" fillId="0" borderId="12" xfId="55" applyFont="1" applyFill="1" applyBorder="1" applyProtection="1">
      <alignment vertical="center" wrapText="1"/>
      <protection locked="0"/>
    </xf>
    <xf numFmtId="0" fontId="10" fillId="0" borderId="11" xfId="55" applyFont="1" applyFill="1" applyBorder="1" applyAlignment="1" applyProtection="1">
      <alignment horizontal="left" vertical="center" indent="2"/>
      <protection locked="0"/>
    </xf>
    <xf numFmtId="43" fontId="10" fillId="0" borderId="16" xfId="66" applyFont="1" applyFill="1" applyBorder="1" applyAlignment="1" applyProtection="1">
      <alignment horizontal="center" vertical="center"/>
      <protection/>
    </xf>
    <xf numFmtId="0" fontId="10" fillId="0" borderId="17" xfId="55" applyFont="1" applyFill="1" applyBorder="1" applyAlignment="1" applyProtection="1">
      <alignment horizontal="left" vertical="center" indent="2"/>
      <protection locked="0"/>
    </xf>
    <xf numFmtId="0" fontId="10" fillId="0" borderId="10" xfId="55" applyFont="1" applyFill="1" applyBorder="1" applyAlignment="1">
      <alignment horizontal="left" vertical="center" wrapText="1"/>
      <protection/>
    </xf>
    <xf numFmtId="0" fontId="10" fillId="0" borderId="10" xfId="55" applyFont="1" applyFill="1" applyBorder="1" applyAlignment="1" applyProtection="1">
      <alignment vertical="center"/>
      <protection locked="0"/>
    </xf>
    <xf numFmtId="0" fontId="6" fillId="0" borderId="15" xfId="55" applyFont="1" applyFill="1" applyBorder="1" applyAlignment="1">
      <alignment horizontal="left" vertical="center" wrapText="1"/>
      <protection/>
    </xf>
    <xf numFmtId="0" fontId="10" fillId="0" borderId="18" xfId="55" applyFont="1" applyFill="1" applyBorder="1" applyAlignment="1" applyProtection="1">
      <alignment horizontal="left" vertical="center" indent="2"/>
      <protection locked="0"/>
    </xf>
    <xf numFmtId="43" fontId="10" fillId="0" borderId="19" xfId="66" applyFont="1" applyFill="1" applyBorder="1" applyAlignment="1" applyProtection="1">
      <alignment horizontal="center" vertical="center"/>
      <protection/>
    </xf>
    <xf numFmtId="3" fontId="10" fillId="0" borderId="15" xfId="55" applyNumberFormat="1" applyFont="1" applyFill="1" applyBorder="1" applyAlignment="1" applyProtection="1">
      <alignment horizontal="left" vertical="center"/>
      <protection/>
    </xf>
    <xf numFmtId="0" fontId="10" fillId="0" borderId="11" xfId="55" applyFont="1" applyFill="1" applyBorder="1">
      <alignment vertical="center" wrapText="1"/>
      <protection/>
    </xf>
    <xf numFmtId="43" fontId="10" fillId="0" borderId="19" xfId="66" applyFont="1" applyFill="1" applyBorder="1" applyAlignment="1">
      <alignment horizontal="center" vertical="center" wrapText="1"/>
    </xf>
    <xf numFmtId="0" fontId="10" fillId="0" borderId="19" xfId="55" applyFont="1" applyFill="1" applyBorder="1">
      <alignment vertical="center" wrapText="1"/>
      <protection/>
    </xf>
    <xf numFmtId="0" fontId="6" fillId="0" borderId="20" xfId="55" applyFont="1" applyFill="1" applyBorder="1" applyAlignment="1" applyProtection="1">
      <alignment horizontal="left" vertical="center" indent="2"/>
      <protection locked="0"/>
    </xf>
    <xf numFmtId="43" fontId="10" fillId="0" borderId="20" xfId="66" applyFont="1" applyFill="1" applyBorder="1" applyAlignment="1">
      <alignment horizontal="center" vertical="center" wrapText="1"/>
    </xf>
    <xf numFmtId="0" fontId="10" fillId="0" borderId="11" xfId="55" applyFont="1" applyFill="1" applyBorder="1" applyAlignment="1" applyProtection="1">
      <alignment vertical="center"/>
      <protection locked="0"/>
    </xf>
    <xf numFmtId="0" fontId="10" fillId="0" borderId="20" xfId="55" applyFont="1" applyFill="1" applyBorder="1" applyAlignment="1" applyProtection="1">
      <alignment horizontal="left" vertical="center" indent="2"/>
      <protection locked="0"/>
    </xf>
    <xf numFmtId="43" fontId="10" fillId="0" borderId="15" xfId="66" applyFont="1" applyFill="1" applyBorder="1" applyAlignment="1">
      <alignment horizontal="center" vertical="center" wrapText="1"/>
    </xf>
    <xf numFmtId="0" fontId="10" fillId="0" borderId="12" xfId="55" applyFont="1" applyFill="1" applyBorder="1">
      <alignment vertical="center" wrapText="1"/>
      <protection/>
    </xf>
    <xf numFmtId="0" fontId="10" fillId="0" borderId="21" xfId="55" applyFont="1" applyFill="1" applyBorder="1" applyAlignment="1" applyProtection="1">
      <alignment horizontal="left" vertical="center" indent="2"/>
      <protection locked="0"/>
    </xf>
    <xf numFmtId="0" fontId="9" fillId="0" borderId="11" xfId="54" applyFont="1" applyFill="1" applyBorder="1" applyAlignment="1" applyProtection="1">
      <alignment horizontal="left" vertical="center"/>
      <protection locked="0"/>
    </xf>
    <xf numFmtId="0" fontId="9" fillId="0" borderId="21" xfId="54" applyFont="1" applyFill="1" applyBorder="1" applyAlignment="1" applyProtection="1">
      <alignment horizontal="left" vertical="center"/>
      <protection locked="0"/>
    </xf>
    <xf numFmtId="0" fontId="9" fillId="0" borderId="11" xfId="55" applyFont="1" applyFill="1" applyBorder="1" applyAlignment="1" applyProtection="1">
      <alignment horizontal="left" vertical="center"/>
      <protection locked="0"/>
    </xf>
    <xf numFmtId="3" fontId="10" fillId="0" borderId="11" xfId="55" applyNumberFormat="1" applyFont="1" applyFill="1" applyBorder="1" applyAlignment="1" applyProtection="1">
      <alignment vertical="center"/>
      <protection/>
    </xf>
    <xf numFmtId="3" fontId="10" fillId="0" borderId="12" xfId="55" applyNumberFormat="1" applyFont="1" applyFill="1" applyBorder="1" applyAlignment="1" applyProtection="1">
      <alignment vertical="center"/>
      <protection/>
    </xf>
    <xf numFmtId="3" fontId="10" fillId="0" borderId="14" xfId="55" applyNumberFormat="1" applyFont="1" applyFill="1" applyBorder="1" applyAlignment="1" applyProtection="1">
      <alignment vertical="center"/>
      <protection/>
    </xf>
    <xf numFmtId="0" fontId="9" fillId="0" borderId="14" xfId="55" applyFont="1" applyFill="1" applyBorder="1" applyAlignment="1" applyProtection="1">
      <alignment horizontal="center" vertical="center"/>
      <protection locked="0"/>
    </xf>
    <xf numFmtId="0" fontId="9" fillId="0" borderId="12" xfId="55" applyFont="1" applyFill="1" applyBorder="1" applyAlignment="1" applyProtection="1">
      <alignment horizontal="center" vertical="center"/>
      <protection locked="0"/>
    </xf>
    <xf numFmtId="176" fontId="14" fillId="0" borderId="0" xfId="51" applyNumberFormat="1" applyFont="1" applyFill="1" applyAlignment="1">
      <alignment horizontal="center" vertical="center" wrapText="1"/>
      <protection/>
    </xf>
    <xf numFmtId="0" fontId="14" fillId="0" borderId="0" xfId="55" applyFont="1" applyFill="1">
      <alignment vertical="center" wrapText="1"/>
      <protection/>
    </xf>
    <xf numFmtId="0" fontId="8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7" borderId="22" xfId="0" applyFont="1" applyFill="1" applyBorder="1" applyAlignment="1">
      <alignment horizontal="left" vertical="center" wrapText="1"/>
    </xf>
    <xf numFmtId="178" fontId="0" fillId="7" borderId="23" xfId="66" applyNumberFormat="1" applyFont="1" applyFill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178" fontId="0" fillId="0" borderId="23" xfId="66" applyNumberFormat="1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0" fontId="7" fillId="0" borderId="22" xfId="0" applyFont="1" applyBorder="1" applyAlignment="1">
      <alignment horizontal="left" vertical="center" wrapText="1"/>
    </xf>
    <xf numFmtId="178" fontId="7" fillId="0" borderId="23" xfId="66" applyNumberFormat="1" applyFont="1" applyBorder="1" applyAlignment="1">
      <alignment vertical="center" wrapText="1"/>
    </xf>
    <xf numFmtId="0" fontId="7" fillId="4" borderId="22" xfId="0" applyFont="1" applyFill="1" applyBorder="1" applyAlignment="1">
      <alignment horizontal="center" vertical="center" wrapText="1"/>
    </xf>
    <xf numFmtId="178" fontId="7" fillId="4" borderId="23" xfId="66" applyNumberFormat="1" applyFont="1" applyFill="1" applyBorder="1" applyAlignment="1">
      <alignment horizontal="right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left" vertical="center" wrapText="1"/>
    </xf>
    <xf numFmtId="0" fontId="7" fillId="24" borderId="22" xfId="0" applyFont="1" applyFill="1" applyBorder="1" applyAlignment="1">
      <alignment horizontal="center" vertical="center" wrapText="1"/>
    </xf>
    <xf numFmtId="178" fontId="7" fillId="24" borderId="23" xfId="66" applyNumberFormat="1" applyFont="1" applyFill="1" applyBorder="1" applyAlignment="1">
      <alignment horizontal="right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0" fillId="25" borderId="0" xfId="53" applyFont="1" applyFill="1">
      <alignment/>
      <protection/>
    </xf>
    <xf numFmtId="0" fontId="1" fillId="25" borderId="0" xfId="53" applyFont="1" applyFill="1">
      <alignment/>
      <protection/>
    </xf>
    <xf numFmtId="0" fontId="4" fillId="25" borderId="0" xfId="53" applyFont="1" applyFill="1" applyBorder="1" applyAlignment="1">
      <alignment vertical="center"/>
      <protection/>
    </xf>
    <xf numFmtId="0" fontId="2" fillId="25" borderId="0" xfId="53" applyFill="1">
      <alignment/>
      <protection/>
    </xf>
    <xf numFmtId="0" fontId="5" fillId="25" borderId="0" xfId="53" applyFont="1" applyFill="1" applyBorder="1" applyAlignment="1">
      <alignment horizontal="center" vertical="center"/>
      <protection/>
    </xf>
    <xf numFmtId="0" fontId="4" fillId="25" borderId="0" xfId="53" applyFont="1" applyFill="1" applyBorder="1" applyAlignment="1">
      <alignment horizontal="center" vertical="center"/>
      <protection/>
    </xf>
    <xf numFmtId="0" fontId="5" fillId="25" borderId="17" xfId="53" applyFont="1" applyFill="1" applyBorder="1" applyAlignment="1">
      <alignment horizontal="center" vertical="center"/>
      <protection/>
    </xf>
    <xf numFmtId="0" fontId="4" fillId="25" borderId="17" xfId="53" applyFont="1" applyFill="1" applyBorder="1" applyAlignment="1">
      <alignment horizontal="center" vertical="center"/>
      <protection/>
    </xf>
    <xf numFmtId="0" fontId="2" fillId="25" borderId="17" xfId="53" applyFont="1" applyFill="1" applyBorder="1" applyAlignment="1">
      <alignment vertical="center"/>
      <protection/>
    </xf>
    <xf numFmtId="0" fontId="6" fillId="25" borderId="17" xfId="53" applyFont="1" applyFill="1" applyBorder="1" applyAlignment="1">
      <alignment horizontal="center" vertical="center"/>
      <protection/>
    </xf>
    <xf numFmtId="0" fontId="0" fillId="25" borderId="0" xfId="0" applyFill="1" applyAlignment="1">
      <alignment vertical="center"/>
    </xf>
    <xf numFmtId="0" fontId="0" fillId="25" borderId="24" xfId="0" applyFill="1" applyBorder="1" applyAlignment="1">
      <alignment horizontal="center" vertical="center" shrinkToFit="1"/>
    </xf>
    <xf numFmtId="0" fontId="0" fillId="25" borderId="25" xfId="0" applyFill="1" applyBorder="1" applyAlignment="1">
      <alignment horizontal="center" vertical="center" shrinkToFit="1"/>
    </xf>
    <xf numFmtId="0" fontId="0" fillId="25" borderId="24" xfId="0" applyFill="1" applyBorder="1" applyAlignment="1">
      <alignment horizontal="left" vertical="center" shrinkToFit="1"/>
    </xf>
    <xf numFmtId="4" fontId="10" fillId="25" borderId="26" xfId="43" applyNumberFormat="1" applyFont="1" applyFill="1" applyBorder="1" applyAlignment="1">
      <alignment horizontal="right" vertical="center" shrinkToFit="1"/>
      <protection/>
    </xf>
    <xf numFmtId="177" fontId="0" fillId="25" borderId="27" xfId="0" applyNumberFormat="1" applyFill="1" applyBorder="1" applyAlignment="1">
      <alignment horizontal="right" vertical="center" shrinkToFit="1"/>
    </xf>
    <xf numFmtId="4" fontId="0" fillId="25" borderId="25" xfId="0" applyNumberFormat="1" applyFill="1" applyBorder="1" applyAlignment="1">
      <alignment horizontal="right" vertical="center" shrinkToFit="1"/>
    </xf>
    <xf numFmtId="4" fontId="0" fillId="25" borderId="27" xfId="0" applyNumberFormat="1" applyFill="1" applyBorder="1" applyAlignment="1">
      <alignment horizontal="right" vertical="center" shrinkToFit="1"/>
    </xf>
    <xf numFmtId="4" fontId="10" fillId="25" borderId="28" xfId="49" applyNumberFormat="1" applyFont="1" applyFill="1" applyBorder="1" applyAlignment="1">
      <alignment horizontal="right" vertical="center" shrinkToFit="1"/>
      <protection/>
    </xf>
    <xf numFmtId="4" fontId="10" fillId="25" borderId="28" xfId="50" applyNumberFormat="1" applyFont="1" applyFill="1" applyBorder="1" applyAlignment="1">
      <alignment horizontal="right" vertical="center" shrinkToFit="1"/>
      <protection/>
    </xf>
    <xf numFmtId="4" fontId="10" fillId="25" borderId="28" xfId="44" applyNumberFormat="1" applyFont="1" applyFill="1" applyBorder="1" applyAlignment="1">
      <alignment horizontal="right" vertical="center" shrinkToFit="1"/>
      <protection/>
    </xf>
    <xf numFmtId="0" fontId="0" fillId="25" borderId="24" xfId="0" applyFill="1" applyBorder="1" applyAlignment="1">
      <alignment horizontal="left" vertical="center"/>
    </xf>
    <xf numFmtId="176" fontId="0" fillId="25" borderId="27" xfId="0" applyNumberFormat="1" applyFill="1" applyBorder="1" applyAlignment="1">
      <alignment horizontal="right" vertical="center" shrinkToFit="1"/>
    </xf>
    <xf numFmtId="178" fontId="0" fillId="25" borderId="23" xfId="66" applyNumberFormat="1" applyFont="1" applyFill="1" applyBorder="1" applyAlignment="1">
      <alignment vertical="center" wrapText="1"/>
    </xf>
    <xf numFmtId="4" fontId="0" fillId="25" borderId="25" xfId="0" applyNumberFormat="1" applyFill="1" applyBorder="1" applyAlignment="1">
      <alignment horizontal="center" vertical="center" shrinkToFit="1"/>
    </xf>
    <xf numFmtId="4" fontId="10" fillId="25" borderId="26" xfId="45" applyNumberFormat="1" applyFont="1" applyFill="1" applyBorder="1" applyAlignment="1">
      <alignment horizontal="right" vertical="center" shrinkToFit="1"/>
      <protection/>
    </xf>
    <xf numFmtId="4" fontId="10" fillId="25" borderId="26" xfId="46" applyNumberFormat="1" applyFont="1" applyFill="1" applyBorder="1" applyAlignment="1">
      <alignment horizontal="right" vertical="center" shrinkToFit="1"/>
      <protection/>
    </xf>
    <xf numFmtId="4" fontId="10" fillId="25" borderId="26" xfId="47" applyNumberFormat="1" applyFont="1" applyFill="1" applyBorder="1" applyAlignment="1">
      <alignment horizontal="right" vertical="center" shrinkToFit="1"/>
      <protection/>
    </xf>
    <xf numFmtId="4" fontId="10" fillId="25" borderId="26" xfId="48" applyNumberFormat="1" applyFont="1" applyFill="1" applyBorder="1" applyAlignment="1">
      <alignment horizontal="right" vertical="center" shrinkToFit="1"/>
      <protection/>
    </xf>
    <xf numFmtId="0" fontId="0" fillId="25" borderId="27" xfId="0" applyFill="1" applyBorder="1" applyAlignment="1">
      <alignment horizontal="right" vertical="center" shrinkToFit="1"/>
    </xf>
    <xf numFmtId="177" fontId="0" fillId="25" borderId="25" xfId="0" applyNumberFormat="1" applyFill="1" applyBorder="1" applyAlignment="1">
      <alignment horizontal="right" vertical="center" shrinkToFit="1"/>
    </xf>
    <xf numFmtId="0" fontId="0" fillId="25" borderId="27" xfId="0" applyFill="1" applyBorder="1" applyAlignment="1">
      <alignment horizontal="center" vertical="center" shrinkToFit="1"/>
    </xf>
    <xf numFmtId="0" fontId="0" fillId="25" borderId="27" xfId="0" applyFill="1" applyBorder="1" applyAlignment="1">
      <alignment horizontal="left" vertical="center" shrinkToFit="1"/>
    </xf>
    <xf numFmtId="0" fontId="0" fillId="25" borderId="29" xfId="0" applyFill="1" applyBorder="1" applyAlignment="1">
      <alignment horizontal="center" vertical="center" shrinkToFit="1"/>
    </xf>
    <xf numFmtId="176" fontId="0" fillId="25" borderId="30" xfId="0" applyNumberFormat="1" applyFill="1" applyBorder="1" applyAlignment="1">
      <alignment horizontal="right" vertical="center" shrinkToFit="1"/>
    </xf>
    <xf numFmtId="177" fontId="0" fillId="25" borderId="31" xfId="0" applyNumberFormat="1" applyFill="1" applyBorder="1" applyAlignment="1">
      <alignment horizontal="right" vertical="center" shrinkToFit="1"/>
    </xf>
    <xf numFmtId="0" fontId="0" fillId="25" borderId="0" xfId="0" applyFill="1" applyAlignment="1">
      <alignment horizontal="center"/>
    </xf>
    <xf numFmtId="4" fontId="10" fillId="25" borderId="26" xfId="40" applyNumberFormat="1" applyFont="1" applyFill="1" applyBorder="1" applyAlignment="1">
      <alignment horizontal="right" vertical="center" shrinkToFit="1"/>
      <protection/>
    </xf>
    <xf numFmtId="4" fontId="10" fillId="25" borderId="26" xfId="41" applyNumberFormat="1" applyFont="1" applyFill="1" applyBorder="1" applyAlignment="1">
      <alignment horizontal="right" vertical="center" shrinkToFit="1"/>
      <protection/>
    </xf>
    <xf numFmtId="4" fontId="10" fillId="25" borderId="28" xfId="42" applyNumberFormat="1" applyFont="1" applyFill="1" applyBorder="1" applyAlignment="1">
      <alignment horizontal="right" vertical="center" shrinkToFit="1"/>
      <protection/>
    </xf>
    <xf numFmtId="0" fontId="3" fillId="0" borderId="0" xfId="0" applyFont="1" applyAlignment="1">
      <alignment horizontal="center" vertical="center"/>
    </xf>
    <xf numFmtId="0" fontId="1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3" fillId="0" borderId="0" xfId="55" applyFont="1" applyFill="1" applyAlignment="1" applyProtection="1">
      <alignment horizontal="center" vertical="center"/>
      <protection/>
    </xf>
    <xf numFmtId="0" fontId="15" fillId="0" borderId="15" xfId="55" applyFont="1" applyFill="1" applyBorder="1" applyAlignment="1" applyProtection="1">
      <alignment horizontal="center" vertical="center"/>
      <protection locked="0"/>
    </xf>
    <xf numFmtId="0" fontId="15" fillId="0" borderId="19" xfId="55" applyFont="1" applyFill="1" applyBorder="1" applyAlignment="1" applyProtection="1">
      <alignment horizontal="center" vertical="center"/>
      <protection locked="0"/>
    </xf>
    <xf numFmtId="38" fontId="15" fillId="0" borderId="11" xfId="52" applyNumberFormat="1" applyFont="1" applyFill="1" applyBorder="1" applyAlignment="1">
      <alignment horizontal="center" vertical="center" wrapText="1"/>
      <protection/>
    </xf>
    <xf numFmtId="0" fontId="15" fillId="0" borderId="11" xfId="55" applyFont="1" applyFill="1" applyBorder="1" applyAlignment="1" applyProtection="1">
      <alignment horizontal="center" vertical="center" wrapText="1"/>
      <protection locked="0"/>
    </xf>
    <xf numFmtId="0" fontId="0" fillId="25" borderId="27" xfId="0" applyFill="1" applyBorder="1" applyAlignment="1">
      <alignment horizontal="left" vertical="center" shrinkToFit="1"/>
    </xf>
    <xf numFmtId="0" fontId="0" fillId="25" borderId="30" xfId="0" applyFill="1" applyBorder="1" applyAlignment="1">
      <alignment horizontal="center" vertical="center" shrinkToFit="1"/>
    </xf>
    <xf numFmtId="0" fontId="3" fillId="25" borderId="0" xfId="53" applyFont="1" applyFill="1" applyBorder="1" applyAlignment="1">
      <alignment horizontal="center" vertical="center"/>
      <protection/>
    </xf>
    <xf numFmtId="0" fontId="40" fillId="25" borderId="17" xfId="53" applyFont="1" applyFill="1" applyBorder="1" applyAlignment="1">
      <alignment horizontal="center" vertical="center"/>
      <protection/>
    </xf>
    <xf numFmtId="0" fontId="2" fillId="25" borderId="17" xfId="53" applyFont="1" applyFill="1" applyBorder="1" applyAlignment="1">
      <alignment horizontal="center" vertical="center"/>
      <protection/>
    </xf>
    <xf numFmtId="0" fontId="7" fillId="25" borderId="36" xfId="0" applyFont="1" applyFill="1" applyBorder="1" applyAlignment="1">
      <alignment horizontal="center" vertical="center" shrinkToFit="1"/>
    </xf>
    <xf numFmtId="0" fontId="7" fillId="25" borderId="37" xfId="0" applyFont="1" applyFill="1" applyBorder="1" applyAlignment="1">
      <alignment horizontal="center" vertical="center" shrinkToFit="1"/>
    </xf>
    <xf numFmtId="0" fontId="7" fillId="25" borderId="38" xfId="0" applyFont="1" applyFill="1" applyBorder="1" applyAlignment="1">
      <alignment horizontal="center" vertical="center" shrinkToFit="1"/>
    </xf>
    <xf numFmtId="0" fontId="0" fillId="25" borderId="27" xfId="0" applyFill="1" applyBorder="1" applyAlignment="1">
      <alignment horizontal="center" vertical="center" shrinkToFi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常规_2006年全省基金完成情况表1" xfId="51"/>
    <cellStyle name="常规_全省与省本级执行及预算表（最后稿0121" xfId="52"/>
    <cellStyle name="常规_省本级部门决算收入总表（不含涉密）" xfId="53"/>
    <cellStyle name="常规_政府性基金（1-14）_基金预算表（1-18）" xfId="54"/>
    <cellStyle name="常规_政府性基金（1-14）_基金预算表)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SheetLayoutView="100" zoomScalePageLayoutView="0" workbookViewId="0" topLeftCell="A1">
      <selection activeCell="G20" sqref="G20"/>
    </sheetView>
  </sheetViews>
  <sheetFormatPr defaultColWidth="9.00390625" defaultRowHeight="13.5"/>
  <cols>
    <col min="1" max="1" width="32.125" style="0" customWidth="1"/>
    <col min="2" max="2" width="15.625" style="0" customWidth="1"/>
    <col min="3" max="3" width="29.875" style="0" customWidth="1"/>
    <col min="4" max="4" width="17.875" style="0" customWidth="1"/>
  </cols>
  <sheetData>
    <row r="1" ht="13.5">
      <c r="A1" t="s">
        <v>0</v>
      </c>
    </row>
    <row r="2" spans="1:4" ht="27">
      <c r="A2" s="120" t="s">
        <v>210</v>
      </c>
      <c r="B2" s="120"/>
      <c r="C2" s="120"/>
      <c r="D2" s="120"/>
    </row>
    <row r="3" spans="3:4" ht="13.5">
      <c r="C3" s="121"/>
      <c r="D3" s="121"/>
    </row>
    <row r="4" spans="1:4" ht="13.5">
      <c r="A4" s="122" t="s">
        <v>1</v>
      </c>
      <c r="B4" s="123"/>
      <c r="C4" s="122" t="s">
        <v>2</v>
      </c>
      <c r="D4" s="123"/>
    </row>
    <row r="5" spans="1:4" ht="13.5">
      <c r="A5" s="125" t="s">
        <v>3</v>
      </c>
      <c r="B5" s="125" t="s">
        <v>4</v>
      </c>
      <c r="C5" s="125" t="s">
        <v>3</v>
      </c>
      <c r="D5" s="125" t="s">
        <v>4</v>
      </c>
    </row>
    <row r="6" spans="1:4" ht="13.5">
      <c r="A6" s="126"/>
      <c r="B6" s="126"/>
      <c r="C6" s="126"/>
      <c r="D6" s="126"/>
    </row>
    <row r="7" spans="1:4" ht="13.5">
      <c r="A7" s="65" t="s">
        <v>5</v>
      </c>
      <c r="B7" s="66">
        <f>SUM(B8:B14)</f>
        <v>3501693</v>
      </c>
      <c r="C7" s="67" t="s">
        <v>6</v>
      </c>
      <c r="D7" s="68">
        <v>3644177</v>
      </c>
    </row>
    <row r="8" spans="1:4" ht="13.5">
      <c r="A8" s="69" t="s">
        <v>7</v>
      </c>
      <c r="B8" s="68"/>
      <c r="C8" s="67" t="s">
        <v>8</v>
      </c>
      <c r="D8" s="68"/>
    </row>
    <row r="9" spans="1:4" ht="13.5">
      <c r="A9" s="69" t="s">
        <v>9</v>
      </c>
      <c r="B9" s="68"/>
      <c r="C9" s="67" t="s">
        <v>10</v>
      </c>
      <c r="D9" s="68"/>
    </row>
    <row r="10" spans="1:4" ht="13.5">
      <c r="A10" s="69" t="s">
        <v>11</v>
      </c>
      <c r="B10" s="68"/>
      <c r="C10" s="67" t="s">
        <v>12</v>
      </c>
      <c r="D10" s="68">
        <v>541614</v>
      </c>
    </row>
    <row r="11" spans="1:4" ht="13.5">
      <c r="A11" s="69" t="s">
        <v>13</v>
      </c>
      <c r="B11" s="68"/>
      <c r="C11" s="67" t="s">
        <v>14</v>
      </c>
      <c r="D11" s="68">
        <v>2500</v>
      </c>
    </row>
    <row r="12" spans="1:4" ht="13.5">
      <c r="A12" s="69" t="s">
        <v>15</v>
      </c>
      <c r="B12" s="68"/>
      <c r="C12" s="67" t="s">
        <v>16</v>
      </c>
      <c r="D12" s="68"/>
    </row>
    <row r="13" spans="1:4" ht="13.5">
      <c r="A13" s="69" t="s">
        <v>17</v>
      </c>
      <c r="B13" s="68"/>
      <c r="C13" s="67" t="s">
        <v>18</v>
      </c>
      <c r="D13" s="68">
        <v>10950</v>
      </c>
    </row>
    <row r="14" spans="1:4" ht="13.5">
      <c r="A14" s="69" t="s">
        <v>19</v>
      </c>
      <c r="B14" s="68">
        <v>3501693</v>
      </c>
      <c r="C14" s="67" t="s">
        <v>20</v>
      </c>
      <c r="D14" s="68">
        <v>46396</v>
      </c>
    </row>
    <row r="15" spans="1:4" ht="13.5">
      <c r="A15" s="65" t="s">
        <v>21</v>
      </c>
      <c r="B15" s="66">
        <f>SUM(B16:B21)</f>
        <v>134057</v>
      </c>
      <c r="C15" s="67" t="s">
        <v>22</v>
      </c>
      <c r="D15" s="68">
        <v>280066</v>
      </c>
    </row>
    <row r="16" spans="1:4" ht="13.5">
      <c r="A16" s="69" t="s">
        <v>23</v>
      </c>
      <c r="B16" s="68"/>
      <c r="C16" s="67" t="s">
        <v>24</v>
      </c>
      <c r="D16" s="68"/>
    </row>
    <row r="17" spans="1:4" ht="13.5">
      <c r="A17" s="69" t="s">
        <v>25</v>
      </c>
      <c r="B17" s="68">
        <v>2000</v>
      </c>
      <c r="C17" s="67" t="s">
        <v>26</v>
      </c>
      <c r="D17" s="68">
        <v>9856911</v>
      </c>
    </row>
    <row r="18" spans="1:4" ht="13.5">
      <c r="A18" s="69" t="s">
        <v>27</v>
      </c>
      <c r="B18" s="68"/>
      <c r="C18" s="67" t="s">
        <v>28</v>
      </c>
      <c r="D18" s="68">
        <v>8671398</v>
      </c>
    </row>
    <row r="19" spans="1:4" ht="13.5">
      <c r="A19" s="69" t="s">
        <v>29</v>
      </c>
      <c r="B19" s="68"/>
      <c r="C19" s="67" t="s">
        <v>30</v>
      </c>
      <c r="D19" s="68"/>
    </row>
    <row r="20" spans="1:4" ht="13.5">
      <c r="A20" s="69" t="s">
        <v>31</v>
      </c>
      <c r="B20" s="68">
        <v>132057</v>
      </c>
      <c r="C20" s="67" t="s">
        <v>32</v>
      </c>
      <c r="D20" s="68"/>
    </row>
    <row r="21" spans="1:4" ht="13.5">
      <c r="A21" s="69" t="s">
        <v>33</v>
      </c>
      <c r="B21" s="68"/>
      <c r="C21" s="67" t="s">
        <v>34</v>
      </c>
      <c r="D21" s="68"/>
    </row>
    <row r="22" spans="1:4" ht="13.5">
      <c r="A22" s="69"/>
      <c r="B22" s="68"/>
      <c r="C22" s="67" t="s">
        <v>35</v>
      </c>
      <c r="D22" s="68"/>
    </row>
    <row r="23" spans="1:4" ht="13.5">
      <c r="A23" s="70"/>
      <c r="B23" s="68"/>
      <c r="C23" s="67" t="s">
        <v>36</v>
      </c>
      <c r="D23" s="68"/>
    </row>
    <row r="24" spans="1:4" ht="13.5">
      <c r="A24" s="70"/>
      <c r="B24" s="68"/>
      <c r="C24" s="67" t="s">
        <v>37</v>
      </c>
      <c r="D24" s="68"/>
    </row>
    <row r="25" spans="1:4" ht="13.5">
      <c r="A25" s="70"/>
      <c r="B25" s="68"/>
      <c r="C25" s="67" t="s">
        <v>38</v>
      </c>
      <c r="D25" s="68"/>
    </row>
    <row r="26" spans="1:4" ht="13.5">
      <c r="A26" s="70"/>
      <c r="B26" s="68"/>
      <c r="C26" s="67" t="s">
        <v>39</v>
      </c>
      <c r="D26" s="68"/>
    </row>
    <row r="27" spans="1:4" ht="13.5">
      <c r="A27" s="69"/>
      <c r="B27" s="68"/>
      <c r="C27" s="67" t="s">
        <v>40</v>
      </c>
      <c r="D27" s="68"/>
    </row>
    <row r="28" spans="1:4" ht="13.5">
      <c r="A28" s="71"/>
      <c r="B28" s="72"/>
      <c r="C28" s="67" t="s">
        <v>41</v>
      </c>
      <c r="D28" s="68"/>
    </row>
    <row r="29" spans="1:4" ht="13.5">
      <c r="A29" s="73" t="s">
        <v>42</v>
      </c>
      <c r="B29" s="74">
        <f>B7+B15</f>
        <v>3635750</v>
      </c>
      <c r="C29" s="75" t="s">
        <v>43</v>
      </c>
      <c r="D29" s="74">
        <f>SUM(D7:D28)</f>
        <v>23054012</v>
      </c>
    </row>
    <row r="30" spans="1:4" ht="13.5">
      <c r="A30" s="65" t="s">
        <v>44</v>
      </c>
      <c r="B30" s="66">
        <f>B31</f>
        <v>0</v>
      </c>
      <c r="C30" s="76" t="s">
        <v>45</v>
      </c>
      <c r="D30" s="66">
        <f>D31</f>
        <v>0</v>
      </c>
    </row>
    <row r="31" spans="1:4" ht="13.5">
      <c r="A31" s="69" t="s">
        <v>46</v>
      </c>
      <c r="B31" s="68"/>
      <c r="C31" s="67" t="s">
        <v>47</v>
      </c>
      <c r="D31" s="68"/>
    </row>
    <row r="32" spans="1:4" ht="13.5">
      <c r="A32" s="65" t="s">
        <v>48</v>
      </c>
      <c r="B32" s="66">
        <f>B33+B37+B39+B41+B47+B45+B46</f>
        <v>39773065</v>
      </c>
      <c r="C32" s="76" t="s">
        <v>49</v>
      </c>
      <c r="D32" s="66">
        <f>D33+D37+D39+D41+D43</f>
        <v>7190000</v>
      </c>
    </row>
    <row r="33" spans="1:4" ht="13.5">
      <c r="A33" s="65" t="s">
        <v>50</v>
      </c>
      <c r="B33" s="66">
        <f>B34+B35+B36</f>
        <v>23457425</v>
      </c>
      <c r="C33" s="76" t="s">
        <v>51</v>
      </c>
      <c r="D33" s="66">
        <f>D34+D35+D36</f>
        <v>0</v>
      </c>
    </row>
    <row r="34" spans="1:4" ht="13.5">
      <c r="A34" s="69" t="s">
        <v>52</v>
      </c>
      <c r="B34" s="68"/>
      <c r="C34" s="67" t="s">
        <v>53</v>
      </c>
      <c r="D34" s="68"/>
    </row>
    <row r="35" spans="1:4" ht="13.5">
      <c r="A35" s="69" t="s">
        <v>54</v>
      </c>
      <c r="B35" s="68">
        <v>9656382</v>
      </c>
      <c r="C35" s="67" t="s">
        <v>55</v>
      </c>
      <c r="D35" s="68"/>
    </row>
    <row r="36" spans="1:4" ht="13.5">
      <c r="A36" s="69" t="s">
        <v>56</v>
      </c>
      <c r="B36" s="68">
        <v>13801043</v>
      </c>
      <c r="C36" s="67" t="s">
        <v>57</v>
      </c>
      <c r="D36" s="68"/>
    </row>
    <row r="37" spans="1:4" ht="13.5">
      <c r="A37" s="69" t="s">
        <v>58</v>
      </c>
      <c r="B37" s="68"/>
      <c r="C37" s="67" t="s">
        <v>59</v>
      </c>
      <c r="D37" s="68"/>
    </row>
    <row r="38" spans="1:4" ht="13.5">
      <c r="A38" s="69"/>
      <c r="B38" s="68"/>
      <c r="C38" s="67" t="s">
        <v>213</v>
      </c>
      <c r="D38" s="68"/>
    </row>
    <row r="39" spans="1:4" ht="13.5">
      <c r="A39" s="69" t="s">
        <v>60</v>
      </c>
      <c r="B39" s="68"/>
      <c r="C39" s="67" t="s">
        <v>61</v>
      </c>
      <c r="D39" s="68">
        <v>7190000</v>
      </c>
    </row>
    <row r="40" spans="1:4" ht="13.5">
      <c r="A40" s="69"/>
      <c r="B40" s="68"/>
      <c r="C40" s="67"/>
      <c r="D40" s="68"/>
    </row>
    <row r="41" spans="1:4" ht="13.5">
      <c r="A41" s="65" t="s">
        <v>62</v>
      </c>
      <c r="B41" s="66">
        <f>B42+B43</f>
        <v>9007143</v>
      </c>
      <c r="C41" s="67" t="s">
        <v>63</v>
      </c>
      <c r="D41" s="68"/>
    </row>
    <row r="42" spans="1:4" ht="13.5">
      <c r="A42" s="69" t="s">
        <v>64</v>
      </c>
      <c r="B42" s="68">
        <v>9007143</v>
      </c>
      <c r="C42" s="67"/>
      <c r="D42" s="68"/>
    </row>
    <row r="43" spans="1:4" ht="13.5">
      <c r="A43" s="69" t="s">
        <v>65</v>
      </c>
      <c r="B43" s="68"/>
      <c r="C43" s="67" t="s">
        <v>66</v>
      </c>
      <c r="D43" s="68"/>
    </row>
    <row r="44" spans="1:4" ht="13.5">
      <c r="A44" s="69" t="s">
        <v>67</v>
      </c>
      <c r="B44" s="68"/>
      <c r="C44" s="76" t="s">
        <v>68</v>
      </c>
      <c r="D44" s="66">
        <f>D45+D46</f>
        <v>13164803</v>
      </c>
    </row>
    <row r="45" spans="1:4" ht="13.5">
      <c r="A45" s="69" t="s">
        <v>69</v>
      </c>
      <c r="B45" s="68"/>
      <c r="C45" s="67" t="s">
        <v>70</v>
      </c>
      <c r="D45" s="68">
        <v>13164803</v>
      </c>
    </row>
    <row r="46" spans="1:4" ht="13.5">
      <c r="A46" s="69" t="s">
        <v>71</v>
      </c>
      <c r="B46" s="68"/>
      <c r="C46" s="67" t="s">
        <v>65</v>
      </c>
      <c r="D46" s="68"/>
    </row>
    <row r="47" spans="1:4" ht="13.5">
      <c r="A47" s="69" t="s">
        <v>212</v>
      </c>
      <c r="B47" s="68">
        <v>7308497</v>
      </c>
      <c r="C47" s="67"/>
      <c r="D47" s="68"/>
    </row>
    <row r="48" spans="1:4" ht="13.5">
      <c r="A48" s="69"/>
      <c r="B48" s="68"/>
      <c r="C48" s="67"/>
      <c r="D48" s="68"/>
    </row>
    <row r="49" spans="1:4" ht="13.5">
      <c r="A49" s="77" t="s">
        <v>72</v>
      </c>
      <c r="B49" s="78">
        <f>B29+B30+B32</f>
        <v>43408815</v>
      </c>
      <c r="C49" s="79" t="s">
        <v>73</v>
      </c>
      <c r="D49" s="78">
        <f>D29+D30+D32+D44</f>
        <v>43408815</v>
      </c>
    </row>
    <row r="50" spans="1:4" ht="13.5">
      <c r="A50" s="124"/>
      <c r="B50" s="124"/>
      <c r="C50" s="124"/>
      <c r="D50" s="124"/>
    </row>
  </sheetData>
  <sheetProtection/>
  <mergeCells count="9">
    <mergeCell ref="A2:D2"/>
    <mergeCell ref="C3:D3"/>
    <mergeCell ref="A4:B4"/>
    <mergeCell ref="C4:D4"/>
    <mergeCell ref="A50:D50"/>
    <mergeCell ref="A5:A6"/>
    <mergeCell ref="B5:B6"/>
    <mergeCell ref="C5:C6"/>
    <mergeCell ref="D5:D6"/>
  </mergeCells>
  <printOptions horizontalCentered="1"/>
  <pageMargins left="0.39" right="0.39" top="0.75" bottom="0.75" header="0.31" footer="0.31"/>
  <pageSetup firstPageNumber="1" useFirstPageNumber="1"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J47"/>
  <sheetViews>
    <sheetView zoomScalePageLayoutView="0" workbookViewId="0" topLeftCell="A1">
      <selection activeCell="B43" sqref="B43"/>
    </sheetView>
  </sheetViews>
  <sheetFormatPr defaultColWidth="6.875" defaultRowHeight="13.5"/>
  <cols>
    <col min="1" max="1" width="40.50390625" style="7" customWidth="1"/>
    <col min="2" max="2" width="16.125" style="8" customWidth="1"/>
    <col min="3" max="3" width="60.25390625" style="7" customWidth="1"/>
    <col min="4" max="4" width="14.375" style="8" customWidth="1"/>
    <col min="5" max="233" width="6.875" style="7" customWidth="1"/>
    <col min="234" max="235" width="6.875" style="9" customWidth="1"/>
    <col min="236" max="244" width="6.875" style="10" customWidth="1"/>
    <col min="245" max="16384" width="6.875" style="11" customWidth="1"/>
  </cols>
  <sheetData>
    <row r="1" ht="18" customHeight="1">
      <c r="A1" s="12" t="s">
        <v>74</v>
      </c>
    </row>
    <row r="2" spans="1:244" s="1" customFormat="1" ht="27">
      <c r="A2" s="127" t="s">
        <v>211</v>
      </c>
      <c r="B2" s="127"/>
      <c r="C2" s="127"/>
      <c r="D2" s="127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60"/>
      <c r="IA2" s="60"/>
      <c r="IB2" s="61"/>
      <c r="IC2" s="61"/>
      <c r="ID2" s="61"/>
      <c r="IE2" s="61"/>
      <c r="IF2" s="61"/>
      <c r="IG2" s="61"/>
      <c r="IH2" s="61"/>
      <c r="II2" s="61"/>
      <c r="IJ2" s="61"/>
    </row>
    <row r="3" spans="1:4" ht="21" customHeight="1">
      <c r="A3" s="14"/>
      <c r="B3" s="15"/>
      <c r="C3" s="16"/>
      <c r="D3" s="7"/>
    </row>
    <row r="4" spans="1:244" s="1" customFormat="1" ht="10.5" customHeight="1">
      <c r="A4" s="128" t="s">
        <v>75</v>
      </c>
      <c r="B4" s="130" t="s">
        <v>4</v>
      </c>
      <c r="C4" s="131" t="s">
        <v>75</v>
      </c>
      <c r="D4" s="130" t="s">
        <v>4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60"/>
      <c r="IA4" s="60"/>
      <c r="IB4" s="61"/>
      <c r="IC4" s="61"/>
      <c r="ID4" s="61"/>
      <c r="IE4" s="61"/>
      <c r="IF4" s="61"/>
      <c r="IG4" s="61"/>
      <c r="IH4" s="61"/>
      <c r="II4" s="61"/>
      <c r="IJ4" s="61"/>
    </row>
    <row r="5" spans="1:244" s="1" customFormat="1" ht="10.5" customHeight="1">
      <c r="A5" s="129"/>
      <c r="B5" s="130"/>
      <c r="C5" s="131"/>
      <c r="D5" s="130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60"/>
      <c r="IA5" s="60"/>
      <c r="IB5" s="61"/>
      <c r="IC5" s="61"/>
      <c r="ID5" s="61"/>
      <c r="IE5" s="61"/>
      <c r="IF5" s="61"/>
      <c r="IG5" s="61"/>
      <c r="IH5" s="61"/>
      <c r="II5" s="61"/>
      <c r="IJ5" s="61"/>
    </row>
    <row r="6" spans="1:244" s="2" customFormat="1" ht="18" customHeight="1">
      <c r="A6" s="17" t="s">
        <v>76</v>
      </c>
      <c r="B6" s="18">
        <f>SUM(B7:B25)</f>
        <v>0</v>
      </c>
      <c r="C6" s="19" t="s">
        <v>77</v>
      </c>
      <c r="D6" s="18">
        <f>D7+D9+D12+D14+D23+D27+D31+D34+D36</f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62"/>
      <c r="IA6" s="62"/>
      <c r="IB6" s="61"/>
      <c r="IC6" s="61"/>
      <c r="ID6" s="61"/>
      <c r="IE6" s="61"/>
      <c r="IF6" s="61"/>
      <c r="IG6" s="61"/>
      <c r="IH6" s="61"/>
      <c r="II6" s="61"/>
      <c r="IJ6" s="61"/>
    </row>
    <row r="7" spans="1:235" s="3" customFormat="1" ht="18" customHeight="1">
      <c r="A7" s="20" t="s">
        <v>78</v>
      </c>
      <c r="B7" s="21"/>
      <c r="C7" s="22" t="s">
        <v>79</v>
      </c>
      <c r="D7" s="18">
        <f>D8</f>
        <v>0</v>
      </c>
      <c r="E7" s="13"/>
      <c r="HZ7" s="63"/>
      <c r="IA7" s="63"/>
    </row>
    <row r="8" spans="1:235" s="3" customFormat="1" ht="18" customHeight="1">
      <c r="A8" s="23" t="s">
        <v>80</v>
      </c>
      <c r="B8" s="21"/>
      <c r="C8" s="24" t="s">
        <v>81</v>
      </c>
      <c r="D8" s="21"/>
      <c r="E8" s="13"/>
      <c r="HZ8" s="63"/>
      <c r="IA8" s="63"/>
    </row>
    <row r="9" spans="1:235" s="3" customFormat="1" ht="18" customHeight="1">
      <c r="A9" s="25" t="s">
        <v>82</v>
      </c>
      <c r="B9" s="21"/>
      <c r="C9" s="22" t="s">
        <v>83</v>
      </c>
      <c r="D9" s="18">
        <f>D10+D11</f>
        <v>0</v>
      </c>
      <c r="E9" s="13"/>
      <c r="HZ9" s="63"/>
      <c r="IA9" s="63"/>
    </row>
    <row r="10" spans="1:235" s="3" customFormat="1" ht="18" customHeight="1">
      <c r="A10" s="25" t="s">
        <v>84</v>
      </c>
      <c r="B10" s="21"/>
      <c r="C10" s="26" t="s">
        <v>85</v>
      </c>
      <c r="D10" s="21"/>
      <c r="E10" s="13"/>
      <c r="HZ10" s="63"/>
      <c r="IA10" s="63"/>
    </row>
    <row r="11" spans="1:235" s="3" customFormat="1" ht="18" customHeight="1">
      <c r="A11" s="20" t="s">
        <v>86</v>
      </c>
      <c r="B11" s="21"/>
      <c r="C11" s="22" t="s">
        <v>87</v>
      </c>
      <c r="D11" s="21"/>
      <c r="E11" s="13"/>
      <c r="HZ11" s="63"/>
      <c r="IA11" s="63"/>
    </row>
    <row r="12" spans="1:235" s="3" customFormat="1" ht="18" customHeight="1">
      <c r="A12" s="27" t="s">
        <v>88</v>
      </c>
      <c r="B12" s="28"/>
      <c r="C12" s="7" t="s">
        <v>89</v>
      </c>
      <c r="D12" s="18">
        <f>D13</f>
        <v>0</v>
      </c>
      <c r="E12" s="13"/>
      <c r="HZ12" s="63"/>
      <c r="IA12" s="63"/>
    </row>
    <row r="13" spans="1:235" s="3" customFormat="1" ht="18" customHeight="1">
      <c r="A13" s="25" t="s">
        <v>90</v>
      </c>
      <c r="B13" s="18"/>
      <c r="C13" s="24" t="s">
        <v>91</v>
      </c>
      <c r="D13" s="21"/>
      <c r="E13" s="13"/>
      <c r="HZ13" s="63"/>
      <c r="IA13" s="63"/>
    </row>
    <row r="14" spans="1:235" s="3" customFormat="1" ht="18" customHeight="1">
      <c r="A14" s="29" t="s">
        <v>92</v>
      </c>
      <c r="B14" s="21"/>
      <c r="C14" s="30" t="s">
        <v>93</v>
      </c>
      <c r="D14" s="18">
        <f>SUM(D15:D22)</f>
        <v>0</v>
      </c>
      <c r="E14" s="13"/>
      <c r="HZ14" s="63"/>
      <c r="IA14" s="63"/>
    </row>
    <row r="15" spans="1:235" s="3" customFormat="1" ht="18" customHeight="1">
      <c r="A15" s="29" t="s">
        <v>94</v>
      </c>
      <c r="B15" s="21"/>
      <c r="C15" s="24" t="s">
        <v>95</v>
      </c>
      <c r="D15" s="21"/>
      <c r="E15" s="13"/>
      <c r="HZ15" s="63"/>
      <c r="IA15" s="63"/>
    </row>
    <row r="16" spans="1:235" s="3" customFormat="1" ht="18" customHeight="1">
      <c r="A16" s="29" t="s">
        <v>96</v>
      </c>
      <c r="B16" s="21"/>
      <c r="C16" s="24" t="s">
        <v>97</v>
      </c>
      <c r="D16" s="21"/>
      <c r="E16" s="13"/>
      <c r="HZ16" s="63"/>
      <c r="IA16" s="63"/>
    </row>
    <row r="17" spans="1:235" s="3" customFormat="1" ht="18" customHeight="1">
      <c r="A17" s="27" t="s">
        <v>98</v>
      </c>
      <c r="B17" s="21"/>
      <c r="C17" s="31" t="s">
        <v>99</v>
      </c>
      <c r="D17" s="21"/>
      <c r="E17" s="13"/>
      <c r="HZ17" s="63"/>
      <c r="IA17" s="63"/>
    </row>
    <row r="18" spans="1:235" s="3" customFormat="1" ht="18" customHeight="1">
      <c r="A18" s="27" t="s">
        <v>100</v>
      </c>
      <c r="B18" s="21"/>
      <c r="C18" s="31" t="s">
        <v>101</v>
      </c>
      <c r="D18" s="18"/>
      <c r="E18" s="13"/>
      <c r="HZ18" s="63"/>
      <c r="IA18" s="63"/>
    </row>
    <row r="19" spans="1:235" s="3" customFormat="1" ht="18" customHeight="1">
      <c r="A19" s="27" t="s">
        <v>102</v>
      </c>
      <c r="B19" s="21"/>
      <c r="C19" s="31" t="s">
        <v>103</v>
      </c>
      <c r="D19" s="21"/>
      <c r="E19" s="13"/>
      <c r="HZ19" s="63"/>
      <c r="IA19" s="63"/>
    </row>
    <row r="20" spans="1:235" s="3" customFormat="1" ht="18" customHeight="1">
      <c r="A20" s="27" t="s">
        <v>104</v>
      </c>
      <c r="B20" s="21"/>
      <c r="C20" s="31" t="s">
        <v>105</v>
      </c>
      <c r="D20" s="32"/>
      <c r="E20" s="13"/>
      <c r="HZ20" s="63"/>
      <c r="IA20" s="63"/>
    </row>
    <row r="21" spans="1:235" s="3" customFormat="1" ht="18" customHeight="1">
      <c r="A21" s="27" t="s">
        <v>106</v>
      </c>
      <c r="B21" s="21"/>
      <c r="C21" s="33" t="s">
        <v>107</v>
      </c>
      <c r="D21" s="21"/>
      <c r="E21" s="13"/>
      <c r="HZ21" s="63"/>
      <c r="IA21" s="63"/>
    </row>
    <row r="22" spans="1:235" s="3" customFormat="1" ht="18" customHeight="1">
      <c r="A22" s="23" t="s">
        <v>108</v>
      </c>
      <c r="B22" s="21"/>
      <c r="C22" s="7" t="s">
        <v>109</v>
      </c>
      <c r="D22" s="21"/>
      <c r="E22" s="13"/>
      <c r="HZ22" s="63"/>
      <c r="IA22" s="63"/>
    </row>
    <row r="23" spans="1:235" s="3" customFormat="1" ht="18" customHeight="1">
      <c r="A23" s="34" t="s">
        <v>110</v>
      </c>
      <c r="B23" s="21"/>
      <c r="C23" s="35" t="s">
        <v>111</v>
      </c>
      <c r="D23" s="18">
        <f>SUM(D24:D26)</f>
        <v>0</v>
      </c>
      <c r="E23" s="13"/>
      <c r="HZ23" s="63"/>
      <c r="IA23" s="63"/>
    </row>
    <row r="24" spans="1:235" s="3" customFormat="1" ht="18" customHeight="1">
      <c r="A24" s="23" t="s">
        <v>112</v>
      </c>
      <c r="B24" s="21"/>
      <c r="C24" s="33" t="s">
        <v>113</v>
      </c>
      <c r="D24" s="21"/>
      <c r="E24" s="13"/>
      <c r="HZ24" s="63"/>
      <c r="IA24" s="63"/>
    </row>
    <row r="25" spans="1:235" s="3" customFormat="1" ht="18" customHeight="1">
      <c r="A25" s="36" t="s">
        <v>114</v>
      </c>
      <c r="B25" s="21"/>
      <c r="C25" s="37" t="s">
        <v>115</v>
      </c>
      <c r="D25" s="38"/>
      <c r="E25" s="13"/>
      <c r="HZ25" s="63"/>
      <c r="IA25" s="63"/>
    </row>
    <row r="26" spans="1:235" s="3" customFormat="1" ht="18" customHeight="1">
      <c r="A26" s="39" t="s">
        <v>116</v>
      </c>
      <c r="B26" s="21"/>
      <c r="C26" s="37" t="s">
        <v>117</v>
      </c>
      <c r="D26" s="38"/>
      <c r="E26" s="13"/>
      <c r="HZ26" s="63"/>
      <c r="IA26" s="63"/>
    </row>
    <row r="27" spans="1:235" s="3" customFormat="1" ht="18" customHeight="1">
      <c r="A27" s="40"/>
      <c r="B27" s="21"/>
      <c r="C27" s="22" t="s">
        <v>118</v>
      </c>
      <c r="D27" s="41">
        <f>SUM(D28:D30)</f>
        <v>0</v>
      </c>
      <c r="E27" s="13"/>
      <c r="HZ27" s="63"/>
      <c r="IA27" s="63"/>
    </row>
    <row r="28" spans="1:235" s="3" customFormat="1" ht="18" customHeight="1">
      <c r="A28" s="42"/>
      <c r="B28" s="21"/>
      <c r="C28" s="43" t="s">
        <v>119</v>
      </c>
      <c r="D28" s="38"/>
      <c r="E28" s="13"/>
      <c r="HZ28" s="63"/>
      <c r="IA28" s="63"/>
    </row>
    <row r="29" spans="1:235" s="3" customFormat="1" ht="18" customHeight="1">
      <c r="A29" s="40"/>
      <c r="B29" s="21"/>
      <c r="C29" s="24" t="s">
        <v>120</v>
      </c>
      <c r="D29" s="18"/>
      <c r="E29" s="13"/>
      <c r="HZ29" s="63"/>
      <c r="IA29" s="63"/>
    </row>
    <row r="30" spans="1:235" s="3" customFormat="1" ht="18" customHeight="1">
      <c r="A30" s="40"/>
      <c r="B30" s="21"/>
      <c r="C30" s="24" t="s">
        <v>121</v>
      </c>
      <c r="D30" s="38"/>
      <c r="E30" s="13"/>
      <c r="HZ30" s="63"/>
      <c r="IA30" s="63"/>
    </row>
    <row r="31" spans="1:235" s="3" customFormat="1" ht="18" customHeight="1">
      <c r="A31" s="27"/>
      <c r="B31" s="21"/>
      <c r="C31" s="22" t="s">
        <v>122</v>
      </c>
      <c r="D31" s="44">
        <f>SUM(D32:D33)</f>
        <v>0</v>
      </c>
      <c r="E31" s="13"/>
      <c r="HZ31" s="63"/>
      <c r="IA31" s="63"/>
    </row>
    <row r="32" spans="1:235" s="3" customFormat="1" ht="18" customHeight="1">
      <c r="A32" s="40"/>
      <c r="B32" s="21"/>
      <c r="C32" s="24" t="s">
        <v>123</v>
      </c>
      <c r="D32" s="38"/>
      <c r="E32" s="13"/>
      <c r="HZ32" s="63"/>
      <c r="IA32" s="63"/>
    </row>
    <row r="33" spans="1:235" s="3" customFormat="1" ht="18" customHeight="1">
      <c r="A33" s="40"/>
      <c r="B33" s="21"/>
      <c r="C33" s="31" t="s">
        <v>124</v>
      </c>
      <c r="D33" s="38"/>
      <c r="E33" s="13"/>
      <c r="HZ33" s="63"/>
      <c r="IA33" s="63"/>
    </row>
    <row r="34" spans="1:235" s="3" customFormat="1" ht="18" customHeight="1">
      <c r="A34" s="40"/>
      <c r="B34" s="21"/>
      <c r="C34" s="45" t="s">
        <v>125</v>
      </c>
      <c r="D34" s="41">
        <f>D35</f>
        <v>0</v>
      </c>
      <c r="HZ34" s="63"/>
      <c r="IA34" s="63"/>
    </row>
    <row r="35" spans="1:235" s="3" customFormat="1" ht="18" customHeight="1">
      <c r="A35" s="40"/>
      <c r="B35" s="18"/>
      <c r="C35" s="46" t="s">
        <v>126</v>
      </c>
      <c r="D35" s="21"/>
      <c r="HZ35" s="63"/>
      <c r="IA35" s="63"/>
    </row>
    <row r="36" spans="1:235" s="3" customFormat="1" ht="18" customHeight="1">
      <c r="A36" s="40"/>
      <c r="B36" s="47"/>
      <c r="C36" s="48" t="s">
        <v>127</v>
      </c>
      <c r="D36" s="38">
        <f>SUM(D37:D39)</f>
        <v>0</v>
      </c>
      <c r="HZ36" s="63"/>
      <c r="IA36" s="63"/>
    </row>
    <row r="37" spans="1:235" s="3" customFormat="1" ht="18" customHeight="1">
      <c r="A37" s="42"/>
      <c r="B37" s="18"/>
      <c r="C37" s="24" t="s">
        <v>128</v>
      </c>
      <c r="D37" s="18"/>
      <c r="HZ37" s="63"/>
      <c r="IA37" s="63"/>
    </row>
    <row r="38" spans="1:235" s="3" customFormat="1" ht="18" customHeight="1">
      <c r="A38" s="42"/>
      <c r="B38" s="41"/>
      <c r="C38" s="24" t="s">
        <v>129</v>
      </c>
      <c r="D38" s="21"/>
      <c r="HZ38" s="63"/>
      <c r="IA38" s="63"/>
    </row>
    <row r="39" spans="1:235" s="3" customFormat="1" ht="18" customHeight="1">
      <c r="A39" s="40"/>
      <c r="B39" s="18"/>
      <c r="C39" s="49" t="s">
        <v>130</v>
      </c>
      <c r="D39" s="21"/>
      <c r="HZ39" s="63"/>
      <c r="IA39" s="63"/>
    </row>
    <row r="40" spans="1:244" s="4" customFormat="1" ht="18" customHeight="1">
      <c r="A40" s="50" t="s">
        <v>131</v>
      </c>
      <c r="B40" s="21"/>
      <c r="C40" s="51" t="s">
        <v>132</v>
      </c>
      <c r="D40" s="18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62"/>
      <c r="IA40" s="62"/>
      <c r="IB40" s="61"/>
      <c r="IC40" s="61"/>
      <c r="ID40" s="61"/>
      <c r="IE40" s="61"/>
      <c r="IF40" s="61"/>
      <c r="IG40" s="61"/>
      <c r="IH40" s="61"/>
      <c r="II40" s="61"/>
      <c r="IJ40" s="61"/>
    </row>
    <row r="41" spans="1:244" s="5" customFormat="1" ht="18" customHeight="1">
      <c r="A41" s="52" t="s">
        <v>133</v>
      </c>
      <c r="B41" s="18">
        <f>SUM(B42:B44)</f>
        <v>32089890</v>
      </c>
      <c r="C41" s="19" t="s">
        <v>134</v>
      </c>
      <c r="D41" s="18">
        <f>SUM(D42:D44)</f>
        <v>32089890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62"/>
      <c r="IA41" s="62"/>
      <c r="IB41" s="61"/>
      <c r="IC41" s="61"/>
      <c r="ID41" s="61"/>
      <c r="IE41" s="61"/>
      <c r="IF41" s="61"/>
      <c r="IG41" s="61"/>
      <c r="IH41" s="61"/>
      <c r="II41" s="61"/>
      <c r="IJ41" s="61"/>
    </row>
    <row r="42" spans="1:235" s="3" customFormat="1" ht="18" customHeight="1">
      <c r="A42" s="53" t="s">
        <v>135</v>
      </c>
      <c r="B42" s="21">
        <v>32012600</v>
      </c>
      <c r="C42" s="54" t="s">
        <v>136</v>
      </c>
      <c r="D42" s="21"/>
      <c r="HZ42" s="63"/>
      <c r="IA42" s="63"/>
    </row>
    <row r="43" spans="1:235" s="3" customFormat="1" ht="18" customHeight="1">
      <c r="A43" s="53" t="s">
        <v>137</v>
      </c>
      <c r="B43" s="21">
        <v>77290</v>
      </c>
      <c r="C43" s="54" t="s">
        <v>138</v>
      </c>
      <c r="D43" s="21"/>
      <c r="HZ43" s="63"/>
      <c r="IA43" s="63"/>
    </row>
    <row r="44" spans="1:235" s="3" customFormat="1" ht="18" customHeight="1">
      <c r="A44" s="53" t="s">
        <v>139</v>
      </c>
      <c r="B44" s="18"/>
      <c r="C44" s="54" t="s">
        <v>140</v>
      </c>
      <c r="D44" s="21">
        <v>32089890</v>
      </c>
      <c r="HZ44" s="63"/>
      <c r="IA44" s="63"/>
    </row>
    <row r="45" spans="1:235" s="3" customFormat="1" ht="18" customHeight="1">
      <c r="A45" s="55"/>
      <c r="B45" s="18"/>
      <c r="C45" s="54"/>
      <c r="D45" s="21"/>
      <c r="HZ45" s="63"/>
      <c r="IA45" s="63"/>
    </row>
    <row r="46" spans="1:244" s="2" customFormat="1" ht="18" customHeight="1">
      <c r="A46" s="56" t="s">
        <v>141</v>
      </c>
      <c r="B46" s="18">
        <f>B41+B40+B6</f>
        <v>32089890</v>
      </c>
      <c r="C46" s="57" t="s">
        <v>142</v>
      </c>
      <c r="D46" s="18">
        <f>D41+D40+D6</f>
        <v>32089890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62"/>
      <c r="IA46" s="62"/>
      <c r="IB46" s="61"/>
      <c r="IC46" s="61"/>
      <c r="ID46" s="61"/>
      <c r="IE46" s="61"/>
      <c r="IF46" s="61"/>
      <c r="IG46" s="61"/>
      <c r="IH46" s="61"/>
      <c r="II46" s="61"/>
      <c r="IJ46" s="61"/>
    </row>
    <row r="47" spans="1:235" s="6" customFormat="1" ht="12">
      <c r="A47" s="15"/>
      <c r="B47" s="58"/>
      <c r="C47" s="15"/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64"/>
      <c r="IA47" s="64"/>
    </row>
    <row r="48" ht="14.25" customHeight="1"/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5" right="0.75" top="0.57" bottom="0.62" header="0.51" footer="0.51"/>
  <pageSetup horizontalDpi="180" verticalDpi="180" orientation="landscape" paperSize="9" r:id="rId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SheetLayoutView="100" zoomScalePageLayoutView="0" workbookViewId="0" topLeftCell="A1">
      <selection activeCell="E35" sqref="E35"/>
    </sheetView>
  </sheetViews>
  <sheetFormatPr defaultColWidth="9.00390625" defaultRowHeight="13.5"/>
  <cols>
    <col min="1" max="1" width="21.875" style="90" customWidth="1"/>
    <col min="2" max="2" width="14.125" style="90" customWidth="1"/>
    <col min="3" max="3" width="27.25390625" style="90" customWidth="1"/>
    <col min="4" max="4" width="14.125" style="90" customWidth="1"/>
    <col min="5" max="5" width="24.625" style="90" customWidth="1"/>
    <col min="6" max="6" width="15.125" style="90" customWidth="1"/>
    <col min="7" max="16384" width="9.00390625" style="90" customWidth="1"/>
  </cols>
  <sheetData>
    <row r="1" s="81" customFormat="1" ht="14.25" customHeight="1">
      <c r="A1" s="80" t="s">
        <v>143</v>
      </c>
    </row>
    <row r="2" spans="1:7" s="83" customFormat="1" ht="25.5" customHeight="1">
      <c r="A2" s="134" t="s">
        <v>214</v>
      </c>
      <c r="B2" s="134"/>
      <c r="C2" s="134"/>
      <c r="D2" s="134"/>
      <c r="E2" s="134"/>
      <c r="F2" s="134"/>
      <c r="G2" s="82"/>
    </row>
    <row r="3" spans="1:7" s="83" customFormat="1" ht="7.5" customHeight="1">
      <c r="A3" s="84"/>
      <c r="B3" s="85"/>
      <c r="C3" s="85"/>
      <c r="D3" s="85"/>
      <c r="E3" s="85"/>
      <c r="F3" s="85"/>
      <c r="G3" s="85"/>
    </row>
    <row r="4" spans="1:6" s="83" customFormat="1" ht="16.5" customHeight="1">
      <c r="A4" s="86"/>
      <c r="B4" s="87"/>
      <c r="C4" s="135" t="s">
        <v>144</v>
      </c>
      <c r="D4" s="136"/>
      <c r="E4" s="88"/>
      <c r="F4" s="89"/>
    </row>
    <row r="5" spans="1:6" ht="15" customHeight="1">
      <c r="A5" s="137" t="s">
        <v>145</v>
      </c>
      <c r="B5" s="138" t="s">
        <v>146</v>
      </c>
      <c r="C5" s="138" t="s">
        <v>147</v>
      </c>
      <c r="D5" s="138" t="s">
        <v>146</v>
      </c>
      <c r="E5" s="138" t="s">
        <v>146</v>
      </c>
      <c r="F5" s="139" t="s">
        <v>146</v>
      </c>
    </row>
    <row r="6" spans="1:6" ht="15" customHeight="1">
      <c r="A6" s="91" t="s">
        <v>148</v>
      </c>
      <c r="B6" s="111" t="s">
        <v>4</v>
      </c>
      <c r="C6" s="111" t="s">
        <v>149</v>
      </c>
      <c r="D6" s="111" t="s">
        <v>4</v>
      </c>
      <c r="E6" s="111" t="s">
        <v>150</v>
      </c>
      <c r="F6" s="92" t="s">
        <v>4</v>
      </c>
    </row>
    <row r="7" spans="1:6" ht="15" customHeight="1">
      <c r="A7" s="93" t="s">
        <v>151</v>
      </c>
      <c r="B7" s="94">
        <v>29089825.52</v>
      </c>
      <c r="C7" s="112" t="s">
        <v>152</v>
      </c>
      <c r="D7" s="95">
        <v>3644177</v>
      </c>
      <c r="E7" s="112" t="s">
        <v>153</v>
      </c>
      <c r="F7" s="96">
        <f>F8+F9</f>
        <v>9243929.24</v>
      </c>
    </row>
    <row r="8" spans="1:6" ht="15" customHeight="1">
      <c r="A8" s="93" t="s">
        <v>154</v>
      </c>
      <c r="B8" s="97">
        <v>0</v>
      </c>
      <c r="C8" s="112" t="s">
        <v>155</v>
      </c>
      <c r="D8" s="95"/>
      <c r="E8" s="112" t="s">
        <v>156</v>
      </c>
      <c r="F8" s="98">
        <v>6766279.6</v>
      </c>
    </row>
    <row r="9" spans="1:6" ht="15" customHeight="1">
      <c r="A9" s="93" t="s">
        <v>157</v>
      </c>
      <c r="B9" s="97">
        <v>0</v>
      </c>
      <c r="C9" s="112" t="s">
        <v>158</v>
      </c>
      <c r="D9" s="95"/>
      <c r="E9" s="112" t="s">
        <v>159</v>
      </c>
      <c r="F9" s="98">
        <v>2477649.64</v>
      </c>
    </row>
    <row r="10" spans="1:6" ht="15" customHeight="1">
      <c r="A10" s="93" t="s">
        <v>160</v>
      </c>
      <c r="B10" s="97">
        <v>0</v>
      </c>
      <c r="C10" s="112" t="s">
        <v>161</v>
      </c>
      <c r="D10" s="95">
        <v>541614</v>
      </c>
      <c r="E10" s="112" t="s">
        <v>162</v>
      </c>
      <c r="F10" s="96">
        <v>24252877.85</v>
      </c>
    </row>
    <row r="11" spans="1:6" ht="15" customHeight="1">
      <c r="A11" s="93" t="s">
        <v>163</v>
      </c>
      <c r="B11" s="97">
        <v>0</v>
      </c>
      <c r="C11" s="112" t="s">
        <v>164</v>
      </c>
      <c r="D11" s="95">
        <v>2500</v>
      </c>
      <c r="E11" s="112" t="s">
        <v>165</v>
      </c>
      <c r="F11" s="96"/>
    </row>
    <row r="12" spans="1:6" ht="15" customHeight="1">
      <c r="A12" s="93" t="s">
        <v>166</v>
      </c>
      <c r="B12" s="97">
        <v>0</v>
      </c>
      <c r="C12" s="112" t="s">
        <v>167</v>
      </c>
      <c r="D12" s="95"/>
      <c r="E12" s="112" t="s">
        <v>168</v>
      </c>
      <c r="F12" s="99">
        <v>24252877.85</v>
      </c>
    </row>
    <row r="13" spans="1:6" ht="15" customHeight="1">
      <c r="A13" s="93" t="s">
        <v>169</v>
      </c>
      <c r="B13" s="100">
        <v>7728828.1</v>
      </c>
      <c r="C13" s="112" t="s">
        <v>170</v>
      </c>
      <c r="D13" s="95">
        <v>10950</v>
      </c>
      <c r="E13" s="112" t="s">
        <v>171</v>
      </c>
      <c r="F13" s="96">
        <v>0</v>
      </c>
    </row>
    <row r="14" spans="1:6" ht="15" customHeight="1">
      <c r="A14" s="101" t="s">
        <v>146</v>
      </c>
      <c r="B14" s="97" t="s">
        <v>146</v>
      </c>
      <c r="C14" s="112" t="s">
        <v>172</v>
      </c>
      <c r="D14" s="95">
        <v>46396</v>
      </c>
      <c r="E14" s="112" t="s">
        <v>173</v>
      </c>
      <c r="F14" s="96">
        <v>0</v>
      </c>
    </row>
    <row r="15" spans="1:6" ht="15" customHeight="1">
      <c r="A15" s="93" t="s">
        <v>146</v>
      </c>
      <c r="B15" s="97" t="s">
        <v>146</v>
      </c>
      <c r="C15" s="112" t="s">
        <v>174</v>
      </c>
      <c r="D15" s="95">
        <v>280066</v>
      </c>
      <c r="E15" s="112" t="s">
        <v>175</v>
      </c>
      <c r="F15" s="96">
        <v>0</v>
      </c>
    </row>
    <row r="16" spans="1:6" ht="15" customHeight="1">
      <c r="A16" s="93" t="s">
        <v>146</v>
      </c>
      <c r="B16" s="102" t="s">
        <v>146</v>
      </c>
      <c r="C16" s="112" t="s">
        <v>176</v>
      </c>
      <c r="D16" s="95"/>
      <c r="E16" s="112" t="s">
        <v>146</v>
      </c>
      <c r="F16" s="96"/>
    </row>
    <row r="17" spans="1:6" ht="15" customHeight="1">
      <c r="A17" s="93" t="s">
        <v>146</v>
      </c>
      <c r="B17" s="102"/>
      <c r="C17" s="112" t="s">
        <v>177</v>
      </c>
      <c r="D17" s="103">
        <v>9856911</v>
      </c>
      <c r="E17" s="111" t="s">
        <v>178</v>
      </c>
      <c r="F17" s="104" t="s">
        <v>179</v>
      </c>
    </row>
    <row r="18" spans="1:6" ht="15" customHeight="1">
      <c r="A18" s="93" t="s">
        <v>146</v>
      </c>
      <c r="B18" s="102" t="s">
        <v>146</v>
      </c>
      <c r="C18" s="112" t="s">
        <v>180</v>
      </c>
      <c r="D18" s="103">
        <v>8671398</v>
      </c>
      <c r="E18" s="112" t="s">
        <v>181</v>
      </c>
      <c r="F18" s="96">
        <f>SUM(F19:F28)</f>
        <v>33496807.09</v>
      </c>
    </row>
    <row r="19" spans="1:6" ht="15" customHeight="1">
      <c r="A19" s="93" t="s">
        <v>146</v>
      </c>
      <c r="B19" s="102" t="s">
        <v>146</v>
      </c>
      <c r="C19" s="112" t="s">
        <v>182</v>
      </c>
      <c r="D19" s="95"/>
      <c r="E19" s="112" t="s">
        <v>183</v>
      </c>
      <c r="F19" s="105">
        <v>9056318.53</v>
      </c>
    </row>
    <row r="20" spans="1:6" ht="15" customHeight="1">
      <c r="A20" s="93" t="s">
        <v>146</v>
      </c>
      <c r="B20" s="102"/>
      <c r="C20" s="112" t="s">
        <v>184</v>
      </c>
      <c r="D20" s="95"/>
      <c r="E20" s="112" t="s">
        <v>185</v>
      </c>
      <c r="F20" s="106">
        <v>16208687.28</v>
      </c>
    </row>
    <row r="21" spans="1:6" ht="15" customHeight="1">
      <c r="A21" s="93" t="s">
        <v>146</v>
      </c>
      <c r="B21" s="102" t="s">
        <v>146</v>
      </c>
      <c r="C21" s="112" t="s">
        <v>186</v>
      </c>
      <c r="D21" s="95"/>
      <c r="E21" s="112" t="s">
        <v>187</v>
      </c>
      <c r="F21" s="107">
        <v>643595</v>
      </c>
    </row>
    <row r="22" spans="1:6" ht="15" customHeight="1">
      <c r="A22" s="93" t="s">
        <v>146</v>
      </c>
      <c r="B22" s="102" t="s">
        <v>146</v>
      </c>
      <c r="C22" s="112" t="s">
        <v>188</v>
      </c>
      <c r="D22" s="95"/>
      <c r="E22" s="112" t="s">
        <v>189</v>
      </c>
      <c r="F22" s="96">
        <v>0</v>
      </c>
    </row>
    <row r="23" spans="1:6" ht="15" customHeight="1">
      <c r="A23" s="93" t="s">
        <v>146</v>
      </c>
      <c r="B23" s="102" t="s">
        <v>146</v>
      </c>
      <c r="C23" s="112" t="s">
        <v>190</v>
      </c>
      <c r="D23" s="95"/>
      <c r="E23" s="112" t="s">
        <v>191</v>
      </c>
      <c r="F23" s="96">
        <v>0</v>
      </c>
    </row>
    <row r="24" spans="1:6" ht="15" customHeight="1">
      <c r="A24" s="93" t="s">
        <v>146</v>
      </c>
      <c r="B24" s="102" t="s">
        <v>146</v>
      </c>
      <c r="C24" s="112" t="s">
        <v>192</v>
      </c>
      <c r="D24" s="95"/>
      <c r="E24" s="112" t="s">
        <v>193</v>
      </c>
      <c r="F24" s="96">
        <v>0</v>
      </c>
    </row>
    <row r="25" spans="1:6" ht="15" customHeight="1">
      <c r="A25" s="93" t="s">
        <v>146</v>
      </c>
      <c r="B25" s="102" t="s">
        <v>146</v>
      </c>
      <c r="C25" s="112" t="s">
        <v>194</v>
      </c>
      <c r="D25" s="95"/>
      <c r="E25" s="112" t="s">
        <v>195</v>
      </c>
      <c r="F25" s="96">
        <v>0</v>
      </c>
    </row>
    <row r="26" spans="1:6" ht="15" customHeight="1">
      <c r="A26" s="93" t="s">
        <v>146</v>
      </c>
      <c r="B26" s="102" t="s">
        <v>146</v>
      </c>
      <c r="C26" s="112" t="s">
        <v>196</v>
      </c>
      <c r="D26" s="95"/>
      <c r="E26" s="112" t="s">
        <v>197</v>
      </c>
      <c r="F26" s="108">
        <v>7588206.28</v>
      </c>
    </row>
    <row r="27" spans="1:6" ht="15" customHeight="1">
      <c r="A27" s="93" t="s">
        <v>146</v>
      </c>
      <c r="B27" s="102" t="s">
        <v>146</v>
      </c>
      <c r="C27" s="112" t="s">
        <v>198</v>
      </c>
      <c r="D27" s="95"/>
      <c r="E27" s="112" t="s">
        <v>199</v>
      </c>
      <c r="F27" s="96">
        <v>0</v>
      </c>
    </row>
    <row r="28" spans="1:6" ht="15" customHeight="1">
      <c r="A28" s="93" t="s">
        <v>146</v>
      </c>
      <c r="B28" s="102" t="s">
        <v>146</v>
      </c>
      <c r="C28" s="112" t="s">
        <v>200</v>
      </c>
      <c r="D28" s="95"/>
      <c r="E28" s="112" t="s">
        <v>201</v>
      </c>
      <c r="F28" s="96">
        <v>0</v>
      </c>
    </row>
    <row r="29" spans="1:6" ht="15" customHeight="1">
      <c r="A29" s="93" t="s">
        <v>146</v>
      </c>
      <c r="B29" s="102"/>
      <c r="C29" s="112" t="s">
        <v>146</v>
      </c>
      <c r="D29" s="109" t="s">
        <v>146</v>
      </c>
      <c r="E29" s="112" t="s">
        <v>146</v>
      </c>
      <c r="F29" s="110" t="s">
        <v>146</v>
      </c>
    </row>
    <row r="30" spans="1:6" ht="15" customHeight="1">
      <c r="A30" s="91" t="s">
        <v>202</v>
      </c>
      <c r="B30" s="117">
        <v>36818653.62</v>
      </c>
      <c r="C30" s="140" t="s">
        <v>203</v>
      </c>
      <c r="D30" s="140" t="s">
        <v>146</v>
      </c>
      <c r="E30" s="140" t="s">
        <v>146</v>
      </c>
      <c r="F30" s="110">
        <v>33496807.09</v>
      </c>
    </row>
    <row r="31" spans="1:6" ht="15" customHeight="1">
      <c r="A31" s="93" t="s">
        <v>204</v>
      </c>
      <c r="B31" s="102">
        <v>0</v>
      </c>
      <c r="C31" s="132" t="s">
        <v>205</v>
      </c>
      <c r="D31" s="132" t="s">
        <v>146</v>
      </c>
      <c r="E31" s="132" t="s">
        <v>146</v>
      </c>
      <c r="F31" s="110">
        <v>0</v>
      </c>
    </row>
    <row r="32" spans="1:6" ht="15" customHeight="1">
      <c r="A32" s="93" t="s">
        <v>206</v>
      </c>
      <c r="B32" s="118">
        <v>4751505.89</v>
      </c>
      <c r="C32" s="132" t="s">
        <v>207</v>
      </c>
      <c r="D32" s="132" t="s">
        <v>146</v>
      </c>
      <c r="E32" s="132" t="s">
        <v>208</v>
      </c>
      <c r="F32" s="119">
        <v>8073352.42</v>
      </c>
    </row>
    <row r="33" spans="1:6" ht="15" customHeight="1" thickBot="1">
      <c r="A33" s="113" t="s">
        <v>209</v>
      </c>
      <c r="B33" s="114">
        <v>41570159.51</v>
      </c>
      <c r="C33" s="133" t="s">
        <v>209</v>
      </c>
      <c r="D33" s="133" t="s">
        <v>146</v>
      </c>
      <c r="E33" s="133" t="s">
        <v>146</v>
      </c>
      <c r="F33" s="115">
        <v>41570160</v>
      </c>
    </row>
    <row r="35" ht="13.5">
      <c r="C35" s="116"/>
    </row>
  </sheetData>
  <sheetProtection/>
  <mergeCells count="8">
    <mergeCell ref="C32:E32"/>
    <mergeCell ref="C33:E33"/>
    <mergeCell ref="A2:F2"/>
    <mergeCell ref="C4:D4"/>
    <mergeCell ref="A5:B5"/>
    <mergeCell ref="C5:F5"/>
    <mergeCell ref="C30:E30"/>
    <mergeCell ref="C31:E31"/>
  </mergeCells>
  <printOptions horizontalCentered="1"/>
  <pageMargins left="0.39" right="0.39" top="0.4" bottom="0.75" header="0.31" footer="0.31"/>
  <pageSetup firstPageNumber="1" useFirstPageNumber="1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Lenovo(HaiNan)</dc:creator>
  <cp:keywords/>
  <dc:description/>
  <cp:lastModifiedBy>czs</cp:lastModifiedBy>
  <cp:lastPrinted>2019-10-11T01:45:56Z</cp:lastPrinted>
  <dcterms:created xsi:type="dcterms:W3CDTF">2014-09-10T03:08:18Z</dcterms:created>
  <dcterms:modified xsi:type="dcterms:W3CDTF">2019-11-11T08:59:29Z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