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存量贷款，截止2020.1.25之前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INDEX_SHEET___ASAP_Utilities">#REF!</definedName>
    <definedName name="_2013年4月">#REF!</definedName>
    <definedName name="北京11">#REF!</definedName>
    <definedName name="付款公司">[1]原稿!$T$8:$T$35</definedName>
    <definedName name="公司名称">[2]Sheet1!$A$1:$A$54</definedName>
    <definedName name="好">#REF!</definedName>
    <definedName name="湖北">#REF!</definedName>
    <definedName name="济南">#REF!</definedName>
    <definedName name="济南1">#REF!</definedName>
    <definedName name="济南14">#REF!</definedName>
    <definedName name="济南15">#REF!</definedName>
    <definedName name="济南16">#REF!</definedName>
    <definedName name="济南19">#REF!</definedName>
    <definedName name="济南2">#REF!</definedName>
    <definedName name="济南21">#REF!</definedName>
    <definedName name="济南22">#REF!</definedName>
    <definedName name="济南24">#REF!</definedName>
    <definedName name="济南3">#REF!</definedName>
    <definedName name="济南333">#REF!</definedName>
    <definedName name="济南5">#REF!</definedName>
    <definedName name="济南6">#REF!</definedName>
    <definedName name="济南8">#REF!</definedName>
    <definedName name="济南9">#REF!</definedName>
    <definedName name="收单期">[3]表1应付款、表2本月付款、表3未付款!$W$7:$AB$7</definedName>
    <definedName name="收单日">[4]表1应付款、表2本月付款、表3未付款!$D$7:$I$7</definedName>
    <definedName name="天津">#REF!</definedName>
    <definedName name="项目名称">[2]Sheet1!$B$1:$B$54</definedName>
    <definedName name="一级分类">[5]Sheet1!$1:$1</definedName>
    <definedName name="在">#REF!</definedName>
    <definedName name="长春">#REF!</definedName>
    <definedName name="长春1">#REF!</definedName>
    <definedName name="长春10">#REF!</definedName>
    <definedName name="长春11">#REF!</definedName>
    <definedName name="长春2">#REF!</definedName>
    <definedName name="长春3">#REF!</definedName>
    <definedName name="长春5">#REF!</definedName>
    <definedName name="长春6">#REF!</definedName>
    <definedName name="重庆">#REF!</definedName>
    <definedName name="重庆1">#REF!</definedName>
    <definedName name="重庆2">#REF!</definedName>
  </definedNames>
  <calcPr calcId="144525"/>
</workbook>
</file>

<file path=xl/sharedStrings.xml><?xml version="1.0" encoding="utf-8"?>
<sst xmlns="http://schemas.openxmlformats.org/spreadsheetml/2006/main" count="24" uniqueCount="23">
  <si>
    <t>序号</t>
  </si>
  <si>
    <t>公司</t>
  </si>
  <si>
    <t>截止2020.2贷款余额</t>
  </si>
  <si>
    <t>截止2020.3贷款余额</t>
  </si>
  <si>
    <t>截止2020.4贷款余额</t>
  </si>
  <si>
    <t>截止2020.5贷款余额</t>
  </si>
  <si>
    <t>截止2020.6贷款余额</t>
  </si>
  <si>
    <t>截止2020.7贷款余额</t>
  </si>
  <si>
    <t>截止2020.8贷款余额</t>
  </si>
  <si>
    <t>放款金额</t>
  </si>
  <si>
    <t>利息</t>
  </si>
  <si>
    <t>政府贴息金额</t>
  </si>
  <si>
    <t>1月</t>
  </si>
  <si>
    <t>2月</t>
  </si>
  <si>
    <t>3月</t>
  </si>
  <si>
    <t>4月</t>
  </si>
  <si>
    <t>5月</t>
  </si>
  <si>
    <t>6月</t>
  </si>
  <si>
    <t>合计</t>
  </si>
  <si>
    <t>儋州恒乐文化发展有限公司</t>
  </si>
  <si>
    <t>儋州恒视文化发展有限公司</t>
  </si>
  <si>
    <t>儋州嘉伟旅游开发有限公司</t>
  </si>
  <si>
    <t>儋州长宇旅游开发有限公司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</si>
</sst>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2" fillId="3" borderId="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3.167\01_&#22806;&#22320;&#20844;&#21496;&#25104;&#26412;&#25253;&#34920;\01-10&#26410;&#20184;&#24037;&#31243;&#27454;&#32479;&#35745;&#34920;\2017&#24180;\2017&#24180;4&#26376;&#22996;&#36151;&#26680;&#23545;\&#25130;&#27490;2017&#24180;4&#26376;28&#26085;&#26410;&#20184;&#27454;\&#25130;&#27490;2017&#24180;4&#26376;28&#26085;&#26410;&#20184;&#24037;&#31243;&#27454;&#32479;&#35745;&#34920;-&#28145;&#22323;&#20844;&#21496;-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_&#36164;&#37329;_&#36130;&#21153;&#20013;&#24515;\&#36164;&#37329;&#21160;&#24577;&#34920;&#26126;&#32454;\2017&#24180;&#36164;&#37329;&#21160;&#24577;&#34920;&#26126;&#32454;\2017&#24180;6&#26376;\&#22320;&#21306;&#21407;&#31295;\&#36164;&#37329;&#21608;&#25253;\&#36797;&#23425;&#20844;&#21496;&#36164;&#37329;&#21160;&#24577;&#34920;6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3.167\01_&#22806;&#22320;&#20844;&#21496;&#25104;&#26412;&#25253;&#34920;\01-10&#26410;&#20184;&#24037;&#31243;&#27454;&#32479;&#35745;&#34920;\2017&#24180;\2017&#24180;1&#26376;&#22996;&#36151;&#26680;&#23545;\&#25130;&#27490;2017&#24180;1&#26376;6&#26085;&#26410;&#20184;&#24037;&#31243;&#27454;&#32479;&#35745;&#34920;-&#28145;&#22323;&#22320;&#2130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3.167\03_&#25104;&#26412;_&#36130;&#21153;&#20013;&#24515;\01_&#22806;&#22320;&#20844;&#21496;&#25104;&#26412;&#25253;&#34920;\01-10&#26410;&#20184;&#24037;&#31243;&#27454;&#32479;&#35745;&#34920;\2017&#24180;\2017&#24180;6&#26376;&#22996;&#36151;&#26680;&#23545;\&#25130;&#27490;2017&#24180;6&#26376;2&#26085;&#26410;&#20184;&#27454;\&#25130;&#27490;2017&#24180;6&#26376;2&#26085;&#26410;&#20184;&#24037;&#31243;&#27454;&#32479;&#35745;&#34920;-&#28145;&#22323;&#20844;&#2149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ublic\Documents\KK%20Files\Account\090135300@&#24658;&#22823;&#22320;&#20135;&#38598;&#22242;\ReceiveFilePath\&#21271;&#20140;&#29289;&#19994;&#20844;&#21496;&#24320;&#21457;&#36951;&#30041;&#38382;&#39064;&#32479;&#35745;&#34920;&#65288;&#27719;&#24635;&#34920;&#65289;&#26368;&#32456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区公司对下属公司未付款拆分"/>
      <sheetName val="应付工程款-管监"/>
      <sheetName val="表1应付款、表2本月付款、表3未付款"/>
      <sheetName val="按项目汇总表"/>
      <sheetName val="原稿"/>
      <sheetName val="深圳"/>
      <sheetName val="名称链接"/>
      <sheetName val="汇总及计划执行分析"/>
      <sheetName val="银行类别"/>
      <sheetName val="Sheet1"/>
      <sheetName val="截止2017年4月28日未付工程款统计表-深圳公司-ok"/>
      <sheetName val="#REF"/>
      <sheetName val="Sheet2"/>
      <sheetName val="名称链接 "/>
      <sheetName val="条件"/>
      <sheetName val="填表说明"/>
      <sheetName val="基础数据(可更新）"/>
      <sheetName val="公司名称"/>
      <sheetName val="数据源"/>
      <sheetName val="Sheet3"/>
      <sheetName val="收入支出明细"/>
      <sheetName val="收入类别"/>
      <sheetName val="第3周余额表"/>
      <sheetName val="名称链接 20181012"/>
      <sheetName val="名称链接（10.12启用）"/>
      <sheetName val="表1-（账户余额-珠三角）"/>
      <sheetName val="额度类型"/>
      <sheetName val="基础数据"/>
      <sheetName val="Sheet6"/>
      <sheetName val="总部资金管理专户台账"/>
      <sheetName val="填报说明"/>
      <sheetName val="账户性质核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及计划执行分析"/>
      <sheetName val="名称链接"/>
      <sheetName val="月动态表汇总"/>
      <sheetName val="余额表汇总"/>
      <sheetName val="当月新增贷款明细"/>
      <sheetName val="第一周动态表"/>
      <sheetName val="第一周余额表"/>
      <sheetName val="第二周动态表"/>
      <sheetName val="第二周余额表"/>
      <sheetName val="第三周动态表"/>
      <sheetName val="第三周余额表"/>
      <sheetName val="第四周动态表"/>
      <sheetName val="第四周余额表"/>
      <sheetName val="第五周动态表"/>
      <sheetName val="第五周余额表"/>
      <sheetName val="Sheet1"/>
      <sheetName val="有效性链接"/>
      <sheetName val="银行类别"/>
      <sheetName val="填表说明"/>
      <sheetName val="数据源"/>
      <sheetName val="1"/>
      <sheetName val="银行余额"/>
      <sheetName val="匹配&amp;数据有效性"/>
      <sheetName val="Sheet3"/>
      <sheetName val="名称链接 "/>
      <sheetName val="隆基招商940000"/>
      <sheetName val="选项链接"/>
      <sheetName val="选项链接8.22之后"/>
      <sheetName val="公司名称"/>
      <sheetName val="表1应付款、表2本月付款、表3未付款"/>
      <sheetName val="#REF!"/>
      <sheetName val="物业名称清单及分类"/>
      <sheetName val="原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区公司对下属公司未付款拆分"/>
      <sheetName val="应付工程款-管监"/>
      <sheetName val="表1应付款、表2本月付款、表3未付款"/>
      <sheetName val="按项目汇总表"/>
      <sheetName val="原稿"/>
      <sheetName val="深圳"/>
      <sheetName val="名称链接"/>
      <sheetName val="Sheet1"/>
      <sheetName val="收入简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区公司对下属公司未付款拆分"/>
      <sheetName val="应付工程款-管监"/>
      <sheetName val="表1应付款、表2本月付款、表3未付款"/>
      <sheetName val="按项目汇总表"/>
      <sheetName val="原稿"/>
      <sheetName val="深圳"/>
      <sheetName val="名称链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night"/>
      <sheetName val="报集团版本"/>
      <sheetName val="北京片区"/>
      <sheetName val="天津片区"/>
      <sheetName val="河北片区"/>
      <sheetName val="Sheet1"/>
      <sheetName val="表1应付款、表2本月付款、表3未付款"/>
      <sheetName val="第5周动态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workbookViewId="0">
      <selection activeCell="W5" sqref="W5"/>
    </sheetView>
  </sheetViews>
  <sheetFormatPr defaultColWidth="9" defaultRowHeight="13.5" outlineLevelRow="7"/>
  <cols>
    <col min="1" max="1" width="9" style="1"/>
    <col min="2" max="2" width="25.375" style="1" customWidth="1"/>
    <col min="3" max="9" width="19.625" style="1" hidden="1" customWidth="1"/>
    <col min="10" max="10" width="19.375" style="1" hidden="1" customWidth="1"/>
    <col min="11" max="11" width="14.875" style="1" hidden="1" customWidth="1"/>
    <col min="12" max="16" width="16" style="1" hidden="1" customWidth="1"/>
    <col min="17" max="17" width="16.875" style="1" hidden="1" customWidth="1"/>
    <col min="18" max="18" width="19.125" style="1" customWidth="1"/>
    <col min="19" max="16384" width="9" style="1"/>
  </cols>
  <sheetData>
    <row r="1" ht="31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8" t="s">
        <v>10</v>
      </c>
      <c r="L1" s="9"/>
      <c r="M1" s="9"/>
      <c r="N1" s="9"/>
      <c r="O1" s="9"/>
      <c r="P1" s="9"/>
      <c r="Q1" s="9"/>
      <c r="R1" s="2" t="s">
        <v>11</v>
      </c>
    </row>
    <row r="2" ht="31" customHeight="1" spans="1:18">
      <c r="A2" s="2"/>
      <c r="B2" s="2"/>
      <c r="C2" s="2"/>
      <c r="D2" s="2"/>
      <c r="E2" s="2"/>
      <c r="F2" s="2"/>
      <c r="G2" s="2"/>
      <c r="H2" s="2"/>
      <c r="I2" s="2"/>
      <c r="J2" s="2"/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2"/>
    </row>
    <row r="3" ht="50" customHeight="1" spans="1:18">
      <c r="A3" s="3">
        <v>9</v>
      </c>
      <c r="B3" s="3" t="s">
        <v>19</v>
      </c>
      <c r="C3" s="4">
        <v>842666392.21</v>
      </c>
      <c r="D3" s="4">
        <v>842666392.21</v>
      </c>
      <c r="E3" s="4">
        <f>D3-31209866.38</f>
        <v>811456525.83</v>
      </c>
      <c r="F3" s="4">
        <v>811456525.83</v>
      </c>
      <c r="G3" s="4">
        <v>811456525.83</v>
      </c>
      <c r="H3" s="4">
        <f>G3-62419732.76</f>
        <v>749036793.07</v>
      </c>
      <c r="I3" s="4">
        <f>H3</f>
        <v>749036793.07</v>
      </c>
      <c r="J3" s="4">
        <v>936295991.35</v>
      </c>
      <c r="K3" s="4" t="e">
        <f>#REF!*#REF!/12</f>
        <v>#REF!</v>
      </c>
      <c r="L3" s="4" t="e">
        <f>#REF!*#REF!/12</f>
        <v>#REF!</v>
      </c>
      <c r="M3" s="4" t="e">
        <f>C3*#REF!/12</f>
        <v>#REF!</v>
      </c>
      <c r="N3" s="4" t="e">
        <f>D3*#REF!*15/360+E3*#REF!*15/360</f>
        <v>#REF!</v>
      </c>
      <c r="O3" s="4" t="e">
        <f>E3*#REF!/12</f>
        <v>#REF!</v>
      </c>
      <c r="P3" s="4" t="e">
        <f>F3*#REF!/12</f>
        <v>#REF!</v>
      </c>
      <c r="Q3" s="4" t="e">
        <f>SUM(K3:P3)</f>
        <v>#REF!</v>
      </c>
      <c r="R3" s="4">
        <v>1215000</v>
      </c>
    </row>
    <row r="4" ht="50" customHeight="1" spans="1:18">
      <c r="A4" s="3">
        <v>12</v>
      </c>
      <c r="B4" s="3" t="s">
        <v>20</v>
      </c>
      <c r="C4" s="4">
        <v>700000000</v>
      </c>
      <c r="D4" s="4">
        <v>700000000</v>
      </c>
      <c r="E4" s="4">
        <v>700000000</v>
      </c>
      <c r="F4" s="4">
        <v>700000000</v>
      </c>
      <c r="G4" s="4">
        <v>700000000</v>
      </c>
      <c r="H4" s="4">
        <v>700000000</v>
      </c>
      <c r="I4" s="4">
        <v>700000000</v>
      </c>
      <c r="J4" s="4">
        <v>600000000</v>
      </c>
      <c r="K4" s="4" t="e">
        <f>#REF!*#REF!/12</f>
        <v>#REF!</v>
      </c>
      <c r="L4" s="4" t="e">
        <f>#REF!*#REF!/12</f>
        <v>#REF!</v>
      </c>
      <c r="M4" s="4" t="e">
        <f>C4*#REF!/12</f>
        <v>#REF!</v>
      </c>
      <c r="N4" s="4" t="e">
        <f>D4*#REF!/12</f>
        <v>#REF!</v>
      </c>
      <c r="O4" s="4" t="e">
        <f>E4*#REF!/12</f>
        <v>#REF!</v>
      </c>
      <c r="P4" s="4" t="e">
        <f>F4*#REF!/12</f>
        <v>#REF!</v>
      </c>
      <c r="Q4" s="4" t="e">
        <f>SUM(K4:P4)</f>
        <v>#REF!</v>
      </c>
      <c r="R4" s="4">
        <v>850500</v>
      </c>
    </row>
    <row r="5" ht="50" customHeight="1" spans="1:18">
      <c r="A5" s="3">
        <v>18</v>
      </c>
      <c r="B5" s="3" t="s">
        <v>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2065500</v>
      </c>
    </row>
    <row r="6" ht="50" customHeight="1" spans="1:18">
      <c r="A6" s="3">
        <v>19</v>
      </c>
      <c r="B6" s="3" t="s">
        <v>22</v>
      </c>
      <c r="C6" s="4">
        <v>1080000000</v>
      </c>
      <c r="D6" s="4">
        <v>1080000000</v>
      </c>
      <c r="E6" s="4">
        <v>1080000000</v>
      </c>
      <c r="F6" s="4">
        <v>1080000000</v>
      </c>
      <c r="G6" s="4">
        <v>1080000000</v>
      </c>
      <c r="H6" s="4">
        <v>1080000000</v>
      </c>
      <c r="I6" s="4">
        <v>1080000000</v>
      </c>
      <c r="J6" s="4">
        <v>1080000000</v>
      </c>
      <c r="K6" s="4" t="e">
        <f>#REF!*#REF!/12</f>
        <v>#REF!</v>
      </c>
      <c r="L6" s="4" t="e">
        <f>#REF!*#REF!/12</f>
        <v>#REF!</v>
      </c>
      <c r="M6" s="4" t="e">
        <f>C6*#REF!/12</f>
        <v>#REF!</v>
      </c>
      <c r="N6" s="4" t="e">
        <f>D6*#REF!/12</f>
        <v>#REF!</v>
      </c>
      <c r="O6" s="4" t="e">
        <f>E6*#REF!/12</f>
        <v>#REF!</v>
      </c>
      <c r="P6" s="4" t="e">
        <f>F6*#REF!/12</f>
        <v>#REF!</v>
      </c>
      <c r="Q6" s="4" t="e">
        <f>SUM(K6:P6)</f>
        <v>#REF!</v>
      </c>
      <c r="R6" s="4">
        <v>850500</v>
      </c>
    </row>
    <row r="7" ht="50" customHeight="1" spans="1:18">
      <c r="A7" s="5" t="s">
        <v>18</v>
      </c>
      <c r="B7" s="6"/>
      <c r="C7" s="7" t="e">
        <f>SUM(#REF!)</f>
        <v>#REF!</v>
      </c>
      <c r="D7" s="7" t="e">
        <f>SUM(#REF!)</f>
        <v>#REF!</v>
      </c>
      <c r="E7" s="7" t="e">
        <f>SUM(#REF!)</f>
        <v>#REF!</v>
      </c>
      <c r="F7" s="7" t="e">
        <f>SUM(#REF!)</f>
        <v>#REF!</v>
      </c>
      <c r="G7" s="7" t="e">
        <f>SUM(#REF!)</f>
        <v>#REF!</v>
      </c>
      <c r="H7" s="7" t="e">
        <f>SUM(#REF!)</f>
        <v>#REF!</v>
      </c>
      <c r="I7" s="7" t="e">
        <f>SUM(#REF!)</f>
        <v>#REF!</v>
      </c>
      <c r="J7" s="7" t="e">
        <f>SUM(#REF!)</f>
        <v>#REF!</v>
      </c>
      <c r="K7" s="7" t="e">
        <f>SUM(#REF!)</f>
        <v>#REF!</v>
      </c>
      <c r="L7" s="7" t="e">
        <f>SUM(#REF!)</f>
        <v>#REF!</v>
      </c>
      <c r="M7" s="7" t="e">
        <f>SUM(#REF!)</f>
        <v>#REF!</v>
      </c>
      <c r="N7" s="7" t="e">
        <f>SUM(#REF!)</f>
        <v>#REF!</v>
      </c>
      <c r="O7" s="7" t="e">
        <f>SUM(#REF!)</f>
        <v>#REF!</v>
      </c>
      <c r="P7" s="7" t="e">
        <f>SUM(#REF!)</f>
        <v>#REF!</v>
      </c>
      <c r="Q7" s="7" t="e">
        <f>SUM(#REF!)</f>
        <v>#REF!</v>
      </c>
      <c r="R7" s="7">
        <f>SUM(R3:R6)</f>
        <v>4981500</v>
      </c>
    </row>
    <row r="8" ht="50" customHeight="1"/>
  </sheetData>
  <mergeCells count="13">
    <mergeCell ref="K1:Q1"/>
    <mergeCell ref="A7:B7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R1:R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存量贷款，截止2020.1.25之前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2020-03-21T10:41:00Z</dcterms:created>
  <dcterms:modified xsi:type="dcterms:W3CDTF">2020-03-25T08:49:40Z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