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tabRatio="912"/>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_FilterDatabase" localSheetId="8" hidden="1">项目支出绩效信息表!$A$5:$K$82</definedName>
    <definedName name="_xlnm._FilterDatabase" localSheetId="1" hidden="1">一般公共预算支出表!$A$5:$E$18</definedName>
    <definedName name="_xlnm.Print_Area" localSheetId="5">部门收支总表!$1:$34</definedName>
  </definedNames>
  <calcPr calcId="144525" concurrentCalc="0"/>
</workbook>
</file>

<file path=xl/sharedStrings.xml><?xml version="1.0" encoding="utf-8"?>
<sst xmlns="http://schemas.openxmlformats.org/spreadsheetml/2006/main" count="664" uniqueCount="319">
  <si>
    <t>附件1-1</t>
  </si>
  <si>
    <t>财政拨款收支总表</t>
  </si>
  <si>
    <t>部门：儋州市人民政府办公室</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</si>
  <si>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</si>
  <si>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</si>
  <si>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</si>
  <si>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</si>
  <si>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</si>
  <si>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</si>
  <si>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</si>
  <si>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</si>
  <si>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</si>
  <si>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</si>
  <si>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</si>
  <si>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</si>
  <si>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</si>
  <si>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</si>
  <si>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</si>
  <si>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</si>
  <si>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</si>
  <si>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</si>
  <si>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</si>
  <si>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</si>
  <si>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</si>
  <si>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</si>
  <si>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</si>
  <si>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</si>
  <si>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</si>
  <si>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</si>
  <si>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 xml:space="preserve"> (十五)资源勘探信息等支出(215)</t>
  </si>
  <si>
    <t>（十六）商业服务业等支出(216)</t>
  </si>
  <si>
    <t>（十七）金融支出(217)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</si>
  <si>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</si>
  <si>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</si>
  <si>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</si>
  <si>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</si>
  <si>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</si>
  <si>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</si>
  <si>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</si>
  <si>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</si>
  <si>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</si>
  <si>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</si>
  <si>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 xml:space="preserve"> (二十八)应急管理(224)</t>
  </si>
  <si>
    <t>收入总计</t>
  </si>
  <si>
    <t>支出总计</t>
  </si>
  <si>
    <t>附件1-2</t>
  </si>
  <si>
    <t>一般公共预算支出表</t>
  </si>
  <si>
    <t>支出功能分类科目</t>
  </si>
  <si>
    <t>2019年预算数</t>
  </si>
  <si>
    <t>科目编码</t>
  </si>
  <si>
    <t>科目名称</t>
  </si>
  <si>
    <t>小计</t>
  </si>
  <si>
    <t>基本支出</t>
  </si>
  <si>
    <t>项目支出</t>
  </si>
  <si>
    <t>行政运行</t>
  </si>
  <si>
    <t>其他政府办公厅(室)及相关机构事务支出</t>
  </si>
  <si>
    <t>机关事业单位基本养老保险缴费支出</t>
  </si>
  <si>
    <t>其他优抚支出</t>
  </si>
  <si>
    <t>行政单位医疗</t>
  </si>
  <si>
    <t>公务员医疗补助</t>
  </si>
  <si>
    <t>住房公积金</t>
  </si>
  <si>
    <t>信访事务</t>
  </si>
  <si>
    <t>法制建设</t>
  </si>
  <si>
    <t>培训支出</t>
  </si>
  <si>
    <t>一般行政管理事务</t>
  </si>
  <si>
    <t>应急管理</t>
  </si>
  <si>
    <t>附件1-3</t>
  </si>
  <si>
    <t>一般公共预算基本支出表</t>
  </si>
  <si>
    <t>支出经济分类科目</t>
  </si>
  <si>
    <t>2019年基本支出</t>
  </si>
  <si>
    <t>人员经费</t>
  </si>
  <si>
    <t>公用经费</t>
  </si>
  <si>
    <t>基本工资</t>
  </si>
  <si>
    <t>津贴补贴</t>
  </si>
  <si>
    <t>奖金</t>
  </si>
  <si>
    <t>绩效工资</t>
  </si>
  <si>
    <t>机关事业单位基本养老保险</t>
  </si>
  <si>
    <t>城镇职工基本医疗保险缴费</t>
  </si>
  <si>
    <t>公务员医疗补助缴费</t>
  </si>
  <si>
    <t>其他社会保障缴费</t>
  </si>
  <si>
    <t>办公费</t>
  </si>
  <si>
    <t>邮电费</t>
  </si>
  <si>
    <t>工会经费</t>
  </si>
  <si>
    <t>福利费</t>
  </si>
  <si>
    <t>公务用车运行维护费</t>
  </si>
  <si>
    <t>其他交通费用</t>
  </si>
  <si>
    <t>遗属生活补助</t>
  </si>
  <si>
    <t>附件1-4</t>
  </si>
  <si>
    <t>一般公共预算“三公”经费支出表</t>
  </si>
  <si>
    <t>2018年预算数</t>
  </si>
  <si>
    <t>因公出国（境）费</t>
  </si>
  <si>
    <t>公务用车购置及运行费</t>
  </si>
  <si>
    <t>公务接待费</t>
  </si>
  <si>
    <t>公务用车购置费</t>
  </si>
  <si>
    <t>公务用车运行费</t>
  </si>
  <si>
    <t>附件1-5</t>
  </si>
  <si>
    <t>政府性基金预算支出表</t>
  </si>
  <si>
    <t>其他国有土地使用权出让收入安排的支出</t>
  </si>
  <si>
    <t>附件1-6</t>
  </si>
  <si>
    <t>部门收支总表</t>
  </si>
  <si>
    <t>收     入</t>
  </si>
  <si>
    <t xml:space="preserve"> 支     出</t>
  </si>
  <si>
    <t>项    目</t>
  </si>
  <si>
    <t>本年预算</t>
  </si>
  <si>
    <t xml:space="preserve">  一、一般公共预算收入</t>
  </si>
  <si>
    <t xml:space="preserve">  一、一般公共服务支出(201)</t>
  </si>
  <si>
    <t xml:space="preserve">  二、政府性基金收入</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</si>
  <si>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</si>
  <si>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</si>
  <si>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</si>
  <si>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</si>
  <si>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</si>
  <si>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</si>
  <si>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</si>
  <si>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</si>
  <si>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</si>
  <si>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</si>
  <si>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</si>
  <si>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</si>
  <si>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</si>
  <si>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</si>
  <si>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</si>
  <si>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</si>
  <si>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</si>
  <si>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</si>
  <si>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</si>
  <si>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</si>
  <si>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</si>
  <si>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</si>
  <si>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</si>
  <si>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</si>
  <si>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</si>
  <si>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</si>
  <si>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 入 总 计</t>
  </si>
  <si>
    <t>支 出 总 计</t>
  </si>
  <si>
    <t>附件1-7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</si>
  <si>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</si>
  <si>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</si>
  <si>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</si>
  <si>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</si>
  <si>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</si>
  <si>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</si>
  <si>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</si>
  <si>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</si>
  <si>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</si>
  <si>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</si>
  <si>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</si>
  <si>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</si>
  <si>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</si>
  <si>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r>
      <rPr>
        <sz val="11"/>
        <color theme="1"/>
        <rFont val="宋体"/>
        <charset val="134"/>
      </rPr>
      <t>1</t>
    </r>
    <r>
      <rPr>
        <sz val="11"/>
        <color theme="1"/>
        <rFont val="宋体"/>
        <charset val="134"/>
      </rPr>
      <t>02－儋州市人民政府办公室</t>
    </r>
  </si>
  <si>
    <t>附件1-8</t>
  </si>
  <si>
    <t>部门支出总表</t>
  </si>
  <si>
    <t>本级</t>
  </si>
  <si>
    <t>下级</t>
  </si>
  <si>
    <t>其他政府办公厅（室）及相关机构事务支出</t>
  </si>
  <si>
    <t>·</t>
  </si>
  <si>
    <t>附件1-9</t>
  </si>
  <si>
    <t xml:space="preserve">  </t>
  </si>
  <si>
    <t xml:space="preserve">   项目支出绩效信息表</t>
  </si>
  <si>
    <t xml:space="preserve"> </t>
  </si>
  <si>
    <t>预算部门职责</t>
  </si>
  <si>
    <t>项目名称</t>
  </si>
  <si>
    <t>预算单位</t>
  </si>
  <si>
    <t>项目类型</t>
  </si>
  <si>
    <t>资金性质</t>
  </si>
  <si>
    <t>指标类型</t>
  </si>
  <si>
    <t>绩效指标</t>
  </si>
  <si>
    <t>绩效目标</t>
  </si>
  <si>
    <t>102-儋州市政府办公室</t>
  </si>
  <si>
    <t>15-综合管理</t>
  </si>
  <si>
    <t>R201200.102-慰问费</t>
  </si>
  <si>
    <t>102001-儋州市政府办公室本级</t>
  </si>
  <si>
    <t>02-综合事务</t>
  </si>
  <si>
    <t>产出指标</t>
  </si>
  <si>
    <t>慰问退休的干部职工、党员及帮扶村困难户</t>
  </si>
  <si>
    <t>所有退休的干部职工、党员及帮扶村困难户</t>
  </si>
  <si>
    <t>成效指标</t>
  </si>
  <si>
    <t>体现单位对退休的干部职工、老党员及帮扶村的困难户的关怀</t>
  </si>
  <si>
    <t>慰问率达到100%</t>
  </si>
  <si>
    <t>R201202.102-综合工作经费</t>
  </si>
  <si>
    <t>保证市府办工作正常运转</t>
  </si>
  <si>
    <t>工作正常运转</t>
  </si>
  <si>
    <t>提高工作效率</t>
  </si>
  <si>
    <t>100%</t>
  </si>
  <si>
    <t>R201206.102-调研及其他工作经费</t>
  </si>
  <si>
    <t>发挥参谋助手作用</t>
  </si>
  <si>
    <t>达到参谋助手作用</t>
  </si>
  <si>
    <t>为领导科学决策提供服务</t>
  </si>
  <si>
    <t>R201208.102-办公业务费</t>
  </si>
  <si>
    <t>保证工作正常运转</t>
  </si>
  <si>
    <t>工作正常开展</t>
  </si>
  <si>
    <t>17-学习与培训</t>
  </si>
  <si>
    <t>R201209.102-业务培训费</t>
  </si>
  <si>
    <t>01-学习与培训事务</t>
  </si>
  <si>
    <t>办公室人员参加培训学习</t>
  </si>
  <si>
    <t>参加培训学习</t>
  </si>
  <si>
    <t>提高办文办会能力</t>
  </si>
  <si>
    <t>07-海防口岸打私事务</t>
  </si>
  <si>
    <t>R203037.102-海防办综合工作经费</t>
  </si>
  <si>
    <t>02-海防事务</t>
  </si>
  <si>
    <t>T203810.102-编外人员工资经费</t>
  </si>
  <si>
    <t>招聘编外工作人员</t>
  </si>
  <si>
    <t>满足单位对编外工作人员需求</t>
  </si>
  <si>
    <t>按时支付编外人员工资福利及五险一金</t>
  </si>
  <si>
    <t>完成支付编外人员工资福利及五险一金</t>
  </si>
  <si>
    <t>R201391.102-信访综合工作经费</t>
  </si>
  <si>
    <t>102002-儋州市信访局</t>
  </si>
  <si>
    <t>13-信访事务</t>
  </si>
  <si>
    <t>R201395.102-处理信访突出问题及群体性事件联席会议经费</t>
  </si>
  <si>
    <t>02-信访事务</t>
  </si>
  <si>
    <t>有效解决信访突出问题及群体性事件的发生</t>
  </si>
  <si>
    <t>解决信访突出问题及群体性事件</t>
  </si>
  <si>
    <t>维护社会安定团结</t>
  </si>
  <si>
    <t>R201398.102-信访案件办理经费</t>
  </si>
  <si>
    <t>有效提高信访案件办结率</t>
  </si>
  <si>
    <t>提高信访案件办结率</t>
  </si>
  <si>
    <t>R201409.102-培训经费</t>
  </si>
  <si>
    <t>参加信访培训学习</t>
  </si>
  <si>
    <t>完成信访培训学习</t>
  </si>
  <si>
    <t>提高工作能力</t>
  </si>
  <si>
    <t>R201410.102-租用电信光纤费用</t>
  </si>
  <si>
    <t>满足工作需要</t>
  </si>
  <si>
    <t>支付电信光纤费用</t>
  </si>
  <si>
    <t>T204030.102-2018年度信访工作亮点视频制作经费</t>
  </si>
  <si>
    <t>制作3-5分钟视频短片</t>
  </si>
  <si>
    <t>完成视频短片制作</t>
  </si>
  <si>
    <t>对各市县各部门信访工作亮点进行展播</t>
  </si>
  <si>
    <t>R201377.102-综合工作经费</t>
  </si>
  <si>
    <t>102003-儋州市外事办</t>
  </si>
  <si>
    <t>08-华侨港澳事务</t>
  </si>
  <si>
    <t>R201380.102-侨情调查经费</t>
  </si>
  <si>
    <t>01-华侨港澳事务</t>
  </si>
  <si>
    <t>每年对全市18个乡镇开展一次侨情调查</t>
  </si>
  <si>
    <t>对全市18个乡镇开展一次侨情调查</t>
  </si>
  <si>
    <t>为开展海外侨务工作和做好归侨侨眷帮扶解困以及今后侨情信息动态管理奠定基础</t>
  </si>
  <si>
    <t>06-国际交流</t>
  </si>
  <si>
    <t>R201384.102-国际友好城市外宾接待费</t>
  </si>
  <si>
    <t>02-接待活动</t>
  </si>
  <si>
    <t>接待来访的国外嘉宾</t>
  </si>
  <si>
    <t>完成接待来访的国外嘉宾工作</t>
  </si>
  <si>
    <t>树立儋州良好的国际化形象，提升儋州市作为海南西部中心城市对外友好交往能力</t>
  </si>
  <si>
    <t>R201385.102-春节慰问归侨困难户</t>
  </si>
  <si>
    <t>春节期间对困难的归侨侨眷进行慰问</t>
  </si>
  <si>
    <t>全部完成</t>
  </si>
  <si>
    <t>让归侨侨眷体会到国家对这些困难归侨侨眷的关心与爱护</t>
  </si>
  <si>
    <t>T202165.102-因公出国（境）费用</t>
  </si>
  <si>
    <t>01-出访活动</t>
  </si>
  <si>
    <t>工作人员因公需要出国（境）工作</t>
  </si>
  <si>
    <t>工作人员因公需要出国（境）工作完成好</t>
  </si>
  <si>
    <t>R201355.102-综合工作经费</t>
  </si>
  <si>
    <t>102004-儋州市法制办</t>
  </si>
  <si>
    <t>05-法制建设</t>
  </si>
  <si>
    <t>T204033.102-行政诉讼工作经费</t>
  </si>
  <si>
    <t>01-法制建设</t>
  </si>
  <si>
    <t>政府性基金</t>
  </si>
  <si>
    <t>依法出庭应诉</t>
  </si>
  <si>
    <t>促进依法行政</t>
  </si>
  <si>
    <t>T204034.102-行政复议工作经费</t>
  </si>
  <si>
    <t>行政复议</t>
  </si>
  <si>
    <t>维护合法权益</t>
  </si>
  <si>
    <t>R201339.102-综合工作经费</t>
  </si>
  <si>
    <t>102006-市政府政策研究督查室</t>
  </si>
  <si>
    <t>18-政府信息公开</t>
  </si>
  <si>
    <t>R201340.102-政府信息公开工作经费</t>
  </si>
  <si>
    <t>01-政府信息公开事务</t>
  </si>
  <si>
    <t>制作政府信息公开栏</t>
  </si>
  <si>
    <t>提高政府工作的透明度，促进依法行政，充分发挥政府信息对人民群众生产、生活和经济社会活动的服务作用</t>
  </si>
  <si>
    <t>04-督查督办</t>
  </si>
  <si>
    <t>R201343.102-调研及督查工作经费</t>
  </si>
  <si>
    <t>01-督查督办事务</t>
  </si>
  <si>
    <t>有针对性地提出解决问题的意见和建议，为推动决策落实和领导再决策提供依据</t>
  </si>
  <si>
    <t>为领导修正、完善决策起到了参谋助手作用</t>
  </si>
  <si>
    <t>09-政策研究</t>
  </si>
  <si>
    <t>R201344.102-政研室年鉴及信息编撰工作经费</t>
  </si>
  <si>
    <t>01-政策研究事务</t>
  </si>
  <si>
    <t>编撰年鉴及信息</t>
  </si>
  <si>
    <t>信息作用、资政作用、教化作用、存史作用</t>
  </si>
  <si>
    <t>R203035.102-办理提案议案工作经费</t>
  </si>
  <si>
    <t>做好提案议案办理工作</t>
  </si>
  <si>
    <t>确保提案议案办理工作完成好</t>
  </si>
  <si>
    <t>R201345.102-总值班室综合工作经费</t>
  </si>
  <si>
    <t>102007-儋州市人民政府应急办公室</t>
  </si>
  <si>
    <t>01-值班事务</t>
  </si>
  <si>
    <t>应急值守、信息汇总和综合协调</t>
  </si>
  <si>
    <t>发挥运转枢纽作用</t>
  </si>
  <si>
    <t>16-应急管理</t>
  </si>
  <si>
    <t>R201348.102-应急办业务经费</t>
  </si>
  <si>
    <t>01-应急管理事务</t>
  </si>
  <si>
    <t>R202719.102-网络费</t>
  </si>
  <si>
    <t>支付应急指挥平台租用网络费</t>
  </si>
  <si>
    <t>R202720.102-应急演练和网络维护</t>
  </si>
  <si>
    <t>做好开展应急演练和应急指挥平台网络维护工作</t>
  </si>
  <si>
    <t>确保开展应急演练和应急指挥平台网络维护工作完成好</t>
  </si>
  <si>
    <t>19-其他</t>
  </si>
  <si>
    <t>T203117.102-应急知识培训和宣传经费</t>
  </si>
  <si>
    <t>01-其他事务</t>
  </si>
  <si>
    <t>用于培训，提高知识</t>
  </si>
  <si>
    <t>提高应急处置能力和安全防患意识。</t>
  </si>
  <si>
    <t>R202551.102-信访服务中心综合工作经费</t>
  </si>
  <si>
    <t>102008-儋州市信访服务中心</t>
  </si>
  <si>
    <t>T203118.102-金融办综合工作经费</t>
  </si>
  <si>
    <t>102011-儋州市政府金融工作办公室</t>
  </si>
  <si>
    <t>做好金融办各项工作</t>
  </si>
  <si>
    <t>确保社会信用体系建设、农民小额贷款、金融管理等各项工作顺利展开</t>
  </si>
  <si>
    <t>T203119.102-非法集资举报奖励资金</t>
  </si>
  <si>
    <t>做好非法集资举报奖励工作</t>
  </si>
  <si>
    <t>确保我市非法集资举报奖励工作顺利开展</t>
  </si>
  <si>
    <t>T203545.102-培训与宣传经费</t>
  </si>
  <si>
    <t>组织培训与开展宣传工作</t>
  </si>
  <si>
    <t>提高工作人员业务水平和宣传相关的法规政策</t>
  </si>
  <si>
    <t>T203546.102-农户小额贷款审计费</t>
  </si>
  <si>
    <t>委托审计公司对农户小额贷款开展审计工作</t>
  </si>
  <si>
    <t>完成对农户小额贷款的审计工作</t>
  </si>
  <si>
    <t>T204037.102-服务器资源租赁费</t>
  </si>
  <si>
    <t>建设公共信用信息共享平台</t>
  </si>
  <si>
    <t>公共信息资源共享</t>
  </si>
  <si>
    <t>T204047.102-打击和处置非法集资工作</t>
  </si>
  <si>
    <t>开展打击和处置非法集资工作</t>
  </si>
  <si>
    <t>非法集资行为得到有效遏制</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</si>
</sst>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41" formatCode="_ * #,##0_ ;_ * \-#,##0_ ;_ * &quot;-&quot;_ ;_ @_ "/>
  </numFmts>
  <fonts count="30">
    <font>
      <sz val="11"/>
      <color theme="1"/>
      <name val="宋体"/>
      <charset val="134"/>
      <scheme val="minor"/>
    </font>
    <font>
      <sz val="11"/>
      <name val="宋体"/>
      <charset val="134"/>
      <scheme val="minor"/>
    </font>
    <font>
      <sz val="11"/>
      <name val="宋体"/>
      <charset val="134"/>
    </font>
    <font>
      <b/>
      <sz val="22"/>
      <name val="宋体"/>
      <charset val="134"/>
    </font>
    <font>
      <b/>
      <sz val="12"/>
      <name val="宋体"/>
      <charset val="134"/>
    </font>
    <font>
      <sz val="12"/>
      <name val="宋体"/>
      <charset val="134"/>
    </font>
    <font>
      <b/>
      <sz val="22"/>
      <color theme="1"/>
      <name val="宋体"/>
      <charset val="134"/>
      <scheme val="minor"/>
    </font>
    <font>
      <sz val="11"/>
      <color indexed="8"/>
      <name val="宋体"/>
      <charset val="134"/>
    </font>
    <font>
      <sz val="10"/>
      <color theme="1"/>
      <name val="宋体"/>
      <charset val="134"/>
      <scheme val="minor"/>
    </font>
    <font>
      <b/>
      <sz val="11"/>
      <color indexed="8"/>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theme="1"/>
      <name val="宋体"/>
      <charset val="134"/>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indexed="16"/>
      </left>
      <right style="thin">
        <color indexed="16"/>
      </right>
      <top style="thin">
        <color indexed="16"/>
      </top>
      <bottom style="thin">
        <color indexed="16"/>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18" fillId="1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16" applyNumberFormat="0" applyFont="0" applyAlignment="0" applyProtection="0">
      <alignment vertical="center"/>
    </xf>
    <xf numFmtId="0" fontId="16" fillId="22"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13" applyNumberFormat="0" applyFill="0" applyAlignment="0" applyProtection="0">
      <alignment vertical="center"/>
    </xf>
    <xf numFmtId="0" fontId="12" fillId="0" borderId="13" applyNumberFormat="0" applyFill="0" applyAlignment="0" applyProtection="0">
      <alignment vertical="center"/>
    </xf>
    <xf numFmtId="0" fontId="16" fillId="12" borderId="0" applyNumberFormat="0" applyBorder="0" applyAlignment="0" applyProtection="0">
      <alignment vertical="center"/>
    </xf>
    <xf numFmtId="0" fontId="14" fillId="0" borderId="15" applyNumberFormat="0" applyFill="0" applyAlignment="0" applyProtection="0">
      <alignment vertical="center"/>
    </xf>
    <xf numFmtId="0" fontId="16" fillId="11" borderId="0" applyNumberFormat="0" applyBorder="0" applyAlignment="0" applyProtection="0">
      <alignment vertical="center"/>
    </xf>
    <xf numFmtId="0" fontId="25" fillId="27" borderId="18" applyNumberFormat="0" applyAlignment="0" applyProtection="0">
      <alignment vertical="center"/>
    </xf>
    <xf numFmtId="0" fontId="26" fillId="27" borderId="14" applyNumberFormat="0" applyAlignment="0" applyProtection="0">
      <alignment vertical="center"/>
    </xf>
    <xf numFmtId="0" fontId="27" fillId="32" borderId="19" applyNumberFormat="0" applyAlignment="0" applyProtection="0">
      <alignment vertical="center"/>
    </xf>
    <xf numFmtId="0" fontId="13" fillId="18" borderId="0" applyNumberFormat="0" applyBorder="0" applyAlignment="0" applyProtection="0">
      <alignment vertical="center"/>
    </xf>
    <xf numFmtId="0" fontId="16" fillId="26" borderId="0" applyNumberFormat="0" applyBorder="0" applyAlignment="0" applyProtection="0">
      <alignment vertical="center"/>
    </xf>
    <xf numFmtId="0" fontId="23" fillId="0" borderId="17" applyNumberFormat="0" applyFill="0" applyAlignment="0" applyProtection="0">
      <alignment vertical="center"/>
    </xf>
    <xf numFmtId="0" fontId="28" fillId="0" borderId="20" applyNumberFormat="0" applyFill="0" applyAlignment="0" applyProtection="0">
      <alignment vertical="center"/>
    </xf>
    <xf numFmtId="0" fontId="19" fillId="17" borderId="0" applyNumberFormat="0" applyBorder="0" applyAlignment="0" applyProtection="0">
      <alignment vertical="center"/>
    </xf>
    <xf numFmtId="0" fontId="17" fillId="10" borderId="0" applyNumberFormat="0" applyBorder="0" applyAlignment="0" applyProtection="0">
      <alignment vertical="center"/>
    </xf>
    <xf numFmtId="0" fontId="13" fillId="29" borderId="0" applyNumberFormat="0" applyBorder="0" applyAlignment="0" applyProtection="0">
      <alignment vertical="center"/>
    </xf>
    <xf numFmtId="0" fontId="16" fillId="25"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16" fillId="34" borderId="0" applyNumberFormat="0" applyBorder="0" applyAlignment="0" applyProtection="0">
      <alignment vertical="center"/>
    </xf>
    <xf numFmtId="0" fontId="16" fillId="24" borderId="0" applyNumberFormat="0" applyBorder="0" applyAlignment="0" applyProtection="0">
      <alignment vertical="center"/>
    </xf>
    <xf numFmtId="0" fontId="13" fillId="15" borderId="0" applyNumberFormat="0" applyBorder="0" applyAlignment="0" applyProtection="0">
      <alignment vertical="center"/>
    </xf>
    <xf numFmtId="0" fontId="13" fillId="5" borderId="0" applyNumberFormat="0" applyBorder="0" applyAlignment="0" applyProtection="0">
      <alignment vertical="center"/>
    </xf>
    <xf numFmtId="0" fontId="16" fillId="23" borderId="0" applyNumberFormat="0" applyBorder="0" applyAlignment="0" applyProtection="0">
      <alignment vertical="center"/>
    </xf>
    <xf numFmtId="0" fontId="13" fillId="30" borderId="0" applyNumberFormat="0" applyBorder="0" applyAlignment="0" applyProtection="0">
      <alignment vertical="center"/>
    </xf>
    <xf numFmtId="0" fontId="16" fillId="21" borderId="0" applyNumberFormat="0" applyBorder="0" applyAlignment="0" applyProtection="0">
      <alignment vertical="center"/>
    </xf>
    <xf numFmtId="0" fontId="16" fillId="33" borderId="0" applyNumberFormat="0" applyBorder="0" applyAlignment="0" applyProtection="0">
      <alignment vertical="center"/>
    </xf>
    <xf numFmtId="0" fontId="13" fillId="4" borderId="0" applyNumberFormat="0" applyBorder="0" applyAlignment="0" applyProtection="0">
      <alignment vertical="center"/>
    </xf>
    <xf numFmtId="0" fontId="16" fillId="9" borderId="0" applyNumberFormat="0" applyBorder="0" applyAlignment="0" applyProtection="0">
      <alignment vertical="center"/>
    </xf>
    <xf numFmtId="0" fontId="5" fillId="0" borderId="0"/>
  </cellStyleXfs>
  <cellXfs count="90">
    <xf numFmtId="0" fontId="0" fillId="0" borderId="0" xfId="0">
      <alignment vertical="center"/>
    </xf>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xf numFmtId="176" fontId="1" fillId="0" borderId="0" xfId="0" applyNumberFormat="1" applyFont="1" applyAlignment="1"/>
    <xf numFmtId="0" fontId="1" fillId="0" borderId="0" xfId="0" applyFont="1" applyAlignment="1">
      <alignment horizontal="left" vertical="center"/>
    </xf>
    <xf numFmtId="0" fontId="1" fillId="0" borderId="0" xfId="0" applyFont="1" applyAlignment="1">
      <alignment vertical="center" wrapText="1"/>
    </xf>
    <xf numFmtId="49" fontId="2" fillId="2" borderId="0"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176" fontId="2"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wrapText="1" shrinkToFit="1"/>
    </xf>
    <xf numFmtId="49" fontId="3" fillId="2" borderId="0" xfId="0" applyNumberFormat="1" applyFont="1" applyFill="1" applyBorder="1" applyAlignment="1">
      <alignment horizontal="left" vertical="center" wrapText="1" shrinkToFit="1"/>
    </xf>
    <xf numFmtId="176" fontId="3" fillId="2" borderId="0" xfId="0" applyNumberFormat="1" applyFont="1" applyFill="1" applyBorder="1" applyAlignment="1">
      <alignment horizontal="center" vertical="center" wrapText="1" shrinkToFit="1"/>
    </xf>
    <xf numFmtId="49" fontId="2" fillId="2" borderId="0" xfId="0" applyNumberFormat="1" applyFont="1" applyFill="1" applyBorder="1" applyAlignment="1">
      <alignment horizontal="left" vertical="center" wrapText="1"/>
    </xf>
    <xf numFmtId="0" fontId="4" fillId="2" borderId="0" xfId="0" applyFont="1" applyFill="1" applyBorder="1" applyAlignment="1">
      <alignment horizontal="right" vertical="center" wrapText="1"/>
    </xf>
    <xf numFmtId="0" fontId="4" fillId="2" borderId="0" xfId="0" applyFont="1" applyFill="1" applyBorder="1" applyAlignment="1">
      <alignment horizontal="left" vertical="center"/>
    </xf>
    <xf numFmtId="176" fontId="4" fillId="2" borderId="0" xfId="0" applyNumberFormat="1" applyFont="1" applyFill="1" applyBorder="1" applyAlignment="1">
      <alignment horizontal="right" vertical="center" wrapText="1" shrinkToFit="1"/>
    </xf>
    <xf numFmtId="176" fontId="4" fillId="2" borderId="0" xfId="0" applyNumberFormat="1" applyFont="1" applyFill="1" applyBorder="1" applyAlignment="1">
      <alignment horizontal="left" vertical="center"/>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176"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176" fontId="1" fillId="0" borderId="1"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3"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xf>
    <xf numFmtId="0" fontId="2" fillId="2" borderId="0" xfId="0" applyFont="1" applyFill="1" applyBorder="1" applyAlignment="1">
      <alignment horizontal="left" vertical="center"/>
    </xf>
    <xf numFmtId="49" fontId="5" fillId="2" borderId="0" xfId="0" applyNumberFormat="1" applyFont="1" applyFill="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left" vertical="center" wrapText="1"/>
    </xf>
    <xf numFmtId="0" fontId="0" fillId="0" borderId="0" xfId="0" applyFont="1">
      <alignment vertical="center"/>
    </xf>
    <xf numFmtId="0" fontId="0" fillId="0" borderId="0" xfId="0" applyAlignment="1">
      <alignment vertical="center" wrapText="1"/>
    </xf>
    <xf numFmtId="0" fontId="0" fillId="0" borderId="0" xfId="0" applyAlignment="1">
      <alignment vertical="center" shrinkToFit="1"/>
    </xf>
    <xf numFmtId="0" fontId="6" fillId="0" borderId="0" xfId="0" applyFont="1" applyAlignment="1">
      <alignment horizontal="center" vertical="center"/>
    </xf>
    <xf numFmtId="0" fontId="6" fillId="0" borderId="0" xfId="0" applyFont="1" applyAlignment="1">
      <alignment horizontal="center" vertical="center" shrinkToFit="1"/>
    </xf>
    <xf numFmtId="0" fontId="0" fillId="0" borderId="0" xfId="0" applyBorder="1">
      <alignment vertical="center"/>
    </xf>
    <xf numFmtId="0" fontId="0" fillId="0" borderId="1" xfId="0" applyFont="1" applyBorder="1" applyAlignment="1">
      <alignment horizontal="center" vertical="center"/>
    </xf>
    <xf numFmtId="49" fontId="7" fillId="2" borderId="1" xfId="0" applyNumberFormat="1" applyFont="1" applyFill="1" applyBorder="1" applyAlignment="1">
      <alignment horizontal="center" vertical="center" shrinkToFit="1"/>
    </xf>
    <xf numFmtId="49" fontId="7" fillId="2" borderId="4"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8" fillId="0" borderId="1" xfId="0" applyFont="1" applyBorder="1" applyAlignment="1">
      <alignment vertical="center" wrapText="1"/>
    </xf>
    <xf numFmtId="176" fontId="8" fillId="0" borderId="1" xfId="0" applyNumberFormat="1" applyFont="1" applyBorder="1" applyAlignment="1">
      <alignment vertical="center" shrinkToFit="1"/>
    </xf>
    <xf numFmtId="176" fontId="0" fillId="0" borderId="1" xfId="0" applyNumberFormat="1" applyBorder="1" applyAlignment="1">
      <alignment vertical="center" shrinkToFit="1"/>
    </xf>
    <xf numFmtId="0" fontId="0" fillId="0" borderId="6" xfId="0" applyBorder="1" applyAlignment="1">
      <alignment horizontal="left" vertical="center"/>
    </xf>
    <xf numFmtId="0" fontId="0" fillId="0" borderId="6" xfId="0" applyBorder="1" applyAlignment="1">
      <alignment horizontal="left" vertical="center" shrinkToFit="1"/>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right" vertical="center"/>
    </xf>
    <xf numFmtId="176" fontId="0" fillId="0" borderId="0" xfId="0" applyNumberFormat="1">
      <alignment vertical="center"/>
    </xf>
    <xf numFmtId="0" fontId="0" fillId="0" borderId="0" xfId="0" applyFont="1" applyAlignment="1">
      <alignment wrapText="1"/>
    </xf>
    <xf numFmtId="0" fontId="0" fillId="0" borderId="7" xfId="0" applyFont="1" applyBorder="1" applyAlignment="1">
      <alignment horizontal="center" vertical="center" wrapText="1"/>
    </xf>
    <xf numFmtId="49" fontId="7" fillId="2" borderId="1" xfId="0" applyNumberFormat="1"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Border="1">
      <alignment vertical="center"/>
    </xf>
    <xf numFmtId="0" fontId="0" fillId="0" borderId="10" xfId="0" applyBorder="1" applyAlignment="1">
      <alignment horizontal="right" vertical="center"/>
    </xf>
    <xf numFmtId="49" fontId="9" fillId="2" borderId="1" xfId="0" applyNumberFormat="1" applyFont="1" applyFill="1" applyBorder="1" applyAlignment="1">
      <alignment horizontal="center" vertical="center"/>
    </xf>
    <xf numFmtId="49" fontId="7" fillId="2" borderId="1" xfId="0" applyNumberFormat="1" applyFont="1" applyFill="1" applyBorder="1" applyAlignment="1">
      <alignment horizontal="left" vertical="center"/>
    </xf>
    <xf numFmtId="176" fontId="0" fillId="0" borderId="1" xfId="0" applyNumberFormat="1" applyBorder="1">
      <alignment vertical="center"/>
    </xf>
    <xf numFmtId="49" fontId="7" fillId="2" borderId="11" xfId="0" applyNumberFormat="1" applyFont="1" applyFill="1" applyBorder="1" applyAlignment="1">
      <alignment horizontal="left" vertical="center"/>
    </xf>
    <xf numFmtId="0" fontId="7" fillId="2" borderId="1" xfId="0" applyFont="1" applyFill="1" applyBorder="1" applyAlignment="1">
      <alignment horizontal="left" vertical="center"/>
    </xf>
    <xf numFmtId="49" fontId="7" fillId="2" borderId="1" xfId="49" applyNumberFormat="1" applyFont="1" applyFill="1" applyBorder="1" applyAlignment="1">
      <alignment horizontal="left" vertical="center"/>
    </xf>
    <xf numFmtId="0" fontId="6" fillId="0" borderId="0" xfId="0" applyFont="1">
      <alignment vertical="center"/>
    </xf>
    <xf numFmtId="0" fontId="0" fillId="0" borderId="0" xfId="0" applyAlignment="1">
      <alignment horizontal="left" vertical="center"/>
    </xf>
    <xf numFmtId="0" fontId="0" fillId="0" borderId="1" xfId="0" applyFont="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76" fontId="6" fillId="0" borderId="0" xfId="0" applyNumberFormat="1" applyFont="1" applyAlignment="1">
      <alignment horizontal="center" vertical="center"/>
    </xf>
    <xf numFmtId="176" fontId="0" fillId="0" borderId="0" xfId="0" applyNumberFormat="1" applyAlignment="1">
      <alignment horizontal="right" vertical="center"/>
    </xf>
    <xf numFmtId="176" fontId="0" fillId="0" borderId="1" xfId="0" applyNumberFormat="1" applyBorder="1" applyAlignment="1">
      <alignment horizontal="center" vertical="center"/>
    </xf>
    <xf numFmtId="0" fontId="1" fillId="0" borderId="1" xfId="0" applyNumberFormat="1" applyFont="1" applyBorder="1" applyAlignment="1">
      <alignment horizontal="center" vertical="center" wrapText="1"/>
    </xf>
    <xf numFmtId="0" fontId="0" fillId="0" borderId="1" xfId="0" applyNumberFormat="1" applyBorder="1" applyAlignment="1">
      <alignment horizontal="center" vertical="center" wrapText="1"/>
    </xf>
    <xf numFmtId="0" fontId="0" fillId="0" borderId="4" xfId="0" applyBorder="1" applyAlignment="1">
      <alignment horizontal="center" vertical="center"/>
    </xf>
    <xf numFmtId="0" fontId="0" fillId="0" borderId="12" xfId="0" applyBorder="1" applyAlignment="1">
      <alignment horizontal="center" vertical="center"/>
    </xf>
    <xf numFmtId="0" fontId="6" fillId="0" borderId="0" xfId="0" applyFont="1" applyAlignment="1">
      <alignment horizontal="center" vertical="center" wrapText="1"/>
    </xf>
    <xf numFmtId="0" fontId="0" fillId="0" borderId="1" xfId="0" applyBorder="1" applyAlignment="1">
      <alignment vertical="center" wrapText="1"/>
    </xf>
    <xf numFmtId="0" fontId="0" fillId="0" borderId="0" xfId="0" applyBorder="1" applyAlignment="1">
      <alignment horizontal="right" vertical="center"/>
    </xf>
    <xf numFmtId="176" fontId="0" fillId="0" borderId="1" xfId="0" applyNumberFormat="1"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9.xml.rels><?xml version="1.0" encoding="UTF-8" standalone="yes"?>
<Relationships xmlns="http://schemas.openxmlformats.org/package/2006/relationships"><Relationship Id="rId9" Type="http://schemas.openxmlformats.org/officeDocument/2006/relationships/hyperlink" Target="javaScript:queryDialog2('params=height_=0andfun_no=26208andbilltypeno=5103andmenumethodno=510309andopermethodno=510309anduserno=4050andreportName=/base/ZNHD-004.raq','fbpase/fbpase!baseDialog.action')" TargetMode="External"/><Relationship Id="rId8" Type="http://schemas.openxmlformats.org/officeDocument/2006/relationships/hyperlink" Target="javaScript:queryDialog2('params=height_=0andfun_no=28579andbilltypeno=5103andmenumethodno=510309andopermethodno=510309anduserno=4050andreportName=/base/ZNHD-004.raq','fbpase/fbpase!baseDialog.action')" TargetMode="External"/><Relationship Id="rId7" Type="http://schemas.openxmlformats.org/officeDocument/2006/relationships/hyperlink" Target="javaScript:queryDialog2('params=height_=0andfun_no=26209andbilltypeno=5103andmenumethodno=510309andopermethodno=510309anduserno=4050andreportName=/base/ZNHD-004.raq','fbpase/fbpase!baseDialog.action')" TargetMode="External"/><Relationship Id="rId6" Type="http://schemas.openxmlformats.org/officeDocument/2006/relationships/hyperlink" Target="javaScript:queryDialog2('params=height_=0andfun_no=26210andbilltypeno=5103andmenumethodno=510309andopermethodno=510309anduserno=4050andreportName=/base/ZNHD-004.raq','fbpase/fbpase!baseDialog.action')" TargetMode="External"/><Relationship Id="rId5" Type="http://schemas.openxmlformats.org/officeDocument/2006/relationships/hyperlink" Target="javaScript:queryDialog2('params=height_=0andfun_no=26212andbilltypeno=5103andmenumethodno=510309andopermethodno=510309anduserno=4050andreportName=/base/ZNHD-004.raq','fbpase/fbpase!baseDialog.action')" TargetMode="External"/><Relationship Id="rId4" Type="http://schemas.openxmlformats.org/officeDocument/2006/relationships/hyperlink" Target="javaScript:queryDialog2('params=height_=0andfun_no=26217andbilltypeno=5103andmenumethodno=510309andopermethodno=510309anduserno=4050andreportName=/base/ZNHD-004.raq','fbpase/fbpase!baseDialog.action')" TargetMode="External"/><Relationship Id="rId3" Type="http://schemas.openxmlformats.org/officeDocument/2006/relationships/hyperlink" Target="javaScript:queryDialog2('params=height_=0andfun_no=26211andbilltypeno=5103andmenumethodno=510309andopermethodno=510309anduserno=4050andreportName=/base/ZNHD-004.raq','fbpase/fbpase!baseDialog.action')" TargetMode="External"/><Relationship Id="rId2" Type="http://schemas.openxmlformats.org/officeDocument/2006/relationships/hyperlink" Target="javaScript:queryDialog2('params=height_=0andfun_no=28574andbilltypeno=5103andmenumethodno=510309andopermethodno=510309anduserno=4050andreportName=/base/ZNHD-004.raq','fbpase/fbpase!baseDialog.action')" TargetMode="External"/><Relationship Id="rId12" Type="http://schemas.openxmlformats.org/officeDocument/2006/relationships/hyperlink" Target="javaScript:queryDialog2('params=height_=0andfun_no=26220andbilltypeno=5103andmenumethodno=510309andopermethodno=510309anduserno=4050andreportName=/base/ZNHD-004.raq','fbpase/fbpase!baseDialog.action')" TargetMode="External"/><Relationship Id="rId11" Type="http://schemas.openxmlformats.org/officeDocument/2006/relationships/hyperlink" Target="javaScript:queryDialog2('params=height_=0andfun_no=28581andbilltypeno=5103andmenumethodno=510309andopermethodno=510309anduserno=4050andreportName=/base/ZNHD-004.raq','fbpase/fbpase!baseDialog.action')" TargetMode="External"/><Relationship Id="rId10" Type="http://schemas.openxmlformats.org/officeDocument/2006/relationships/hyperlink" Target="javaScript:queryDialog2('params=height_=0andfun_no=26213andbilltypeno=5103andmenumethodno=510309andopermethodno=510309anduserno=4050andreportName=/base/ZNHD-004.raq','fbpase/fbpase!baseDialog.action')" TargetMode="External"/><Relationship Id="rId1" Type="http://schemas.openxmlformats.org/officeDocument/2006/relationships/hyperlink" Target="javaScript:queryDialog2('params=height_=0andfun_no=26219andbilltypeno=5103andmenumethodno=510309andopermethodno=510309anduserno=4050andreportName=/base/ZNHD-004.raq','fbpase/fbpase!baseDialog.act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tabSelected="1" workbookViewId="0">
      <selection activeCell="G6" sqref="G6"/>
    </sheetView>
  </sheetViews>
  <sheetFormatPr defaultColWidth="9" defaultRowHeight="24.95" customHeight="1" outlineLevelCol="5"/>
  <cols>
    <col min="1" max="1" width="28.125" customWidth="1"/>
    <col min="2" max="2" width="12.75" customWidth="1"/>
    <col min="3" max="3" width="32.125" customWidth="1"/>
    <col min="4" max="4" width="17.125" customWidth="1"/>
    <col min="5" max="5" width="15.125" customWidth="1"/>
    <col min="6" max="6" width="17.75" customWidth="1"/>
  </cols>
  <sheetData>
    <row r="1" ht="24.75" customHeight="1" spans="1:1">
      <c r="A1" t="s">
        <v>0</v>
      </c>
    </row>
    <row r="2" ht="39" customHeight="1" spans="1:6">
      <c r="A2" s="40" t="s">
        <v>1</v>
      </c>
      <c r="B2" s="40"/>
      <c r="C2" s="40"/>
      <c r="D2" s="40"/>
      <c r="E2" s="40"/>
      <c r="F2" s="40"/>
    </row>
    <row r="3" ht="26.25" customHeight="1" spans="1:6">
      <c r="A3" s="42" t="s">
        <v>2</v>
      </c>
      <c r="B3" s="40"/>
      <c r="C3" s="40"/>
      <c r="D3" s="40"/>
      <c r="E3" s="40"/>
      <c r="F3" s="88" t="s">
        <v>3</v>
      </c>
    </row>
    <row r="4" customHeight="1" spans="1:6">
      <c r="A4" s="49" t="s">
        <v>4</v>
      </c>
      <c r="B4" s="49"/>
      <c r="C4" s="49" t="s">
        <v>5</v>
      </c>
      <c r="D4" s="49"/>
      <c r="E4" s="49"/>
      <c r="F4" s="49"/>
    </row>
    <row r="5" customHeight="1" spans="1:6">
      <c r="A5" s="49" t="s">
        <v>6</v>
      </c>
      <c r="B5" s="49" t="s">
        <v>7</v>
      </c>
      <c r="C5" s="49" t="s">
        <v>6</v>
      </c>
      <c r="D5" s="49" t="s">
        <v>8</v>
      </c>
      <c r="E5" s="49" t="s">
        <v>9</v>
      </c>
      <c r="F5" s="49" t="s">
        <v>10</v>
      </c>
    </row>
    <row r="6" customHeight="1" spans="1:6">
      <c r="A6" s="66" t="s">
        <v>11</v>
      </c>
      <c r="B6" s="70"/>
      <c r="C6" s="66" t="s">
        <v>12</v>
      </c>
      <c r="D6" s="70"/>
      <c r="E6" s="70"/>
      <c r="F6" s="70"/>
    </row>
    <row r="7" customHeight="1" spans="1:6">
      <c r="A7" s="66" t="s">
        <v>13</v>
      </c>
      <c r="B7" s="53">
        <v>14456682.32</v>
      </c>
      <c r="C7" s="73" t="s">
        <v>14</v>
      </c>
      <c r="D7" s="70">
        <f>E7+F7</f>
        <v>11771308.9</v>
      </c>
      <c r="E7" s="70">
        <v>11771308.9</v>
      </c>
      <c r="F7" s="70"/>
    </row>
    <row r="8" customHeight="1" spans="1:6">
      <c r="A8" s="66" t="s">
        <v>15</v>
      </c>
      <c r="B8" s="53">
        <v>2000000</v>
      </c>
      <c r="C8" s="73" t="s">
        <v>16</v>
      </c>
      <c r="D8" s="70"/>
      <c r="E8" s="70"/>
      <c r="F8" s="70"/>
    </row>
    <row r="9" customHeight="1" spans="1:6">
      <c r="A9" s="66"/>
      <c r="B9" s="70"/>
      <c r="C9" s="73" t="s">
        <v>17</v>
      </c>
      <c r="D9" s="70"/>
      <c r="E9" s="70"/>
      <c r="F9" s="70"/>
    </row>
    <row r="10" customHeight="1" spans="1:6">
      <c r="A10" s="66"/>
      <c r="B10" s="70"/>
      <c r="C10" s="73" t="s">
        <v>18</v>
      </c>
      <c r="D10" s="70">
        <f t="shared" ref="D10:D29" si="0">E10+F10</f>
        <v>90000</v>
      </c>
      <c r="E10" s="70">
        <v>90000</v>
      </c>
      <c r="F10" s="70"/>
    </row>
    <row r="11" customHeight="1" spans="1:6">
      <c r="A11" s="66"/>
      <c r="B11" s="70"/>
      <c r="C11" s="73" t="s">
        <v>19</v>
      </c>
      <c r="D11" s="70">
        <f t="shared" si="0"/>
        <v>88000</v>
      </c>
      <c r="E11" s="70">
        <v>88000</v>
      </c>
      <c r="F11" s="70"/>
    </row>
    <row r="12" customHeight="1" spans="1:6">
      <c r="A12" s="66"/>
      <c r="B12" s="70"/>
      <c r="C12" s="73" t="s">
        <v>20</v>
      </c>
      <c r="D12" s="70"/>
      <c r="E12" s="70"/>
      <c r="F12" s="70"/>
    </row>
    <row r="13" customHeight="1" spans="1:6">
      <c r="A13" s="66"/>
      <c r="B13" s="70"/>
      <c r="C13" s="73" t="s">
        <v>21</v>
      </c>
      <c r="D13" s="70"/>
      <c r="E13" s="70"/>
      <c r="F13" s="70"/>
    </row>
    <row r="14" customHeight="1" spans="1:6">
      <c r="A14" s="66"/>
      <c r="B14" s="70"/>
      <c r="C14" s="73" t="s">
        <v>22</v>
      </c>
      <c r="D14" s="70">
        <f t="shared" si="0"/>
        <v>922772</v>
      </c>
      <c r="E14" s="70">
        <v>922772</v>
      </c>
      <c r="F14" s="70"/>
    </row>
    <row r="15" customHeight="1" spans="1:6">
      <c r="A15" s="66"/>
      <c r="B15" s="70"/>
      <c r="C15" s="73" t="s">
        <v>23</v>
      </c>
      <c r="D15" s="70"/>
      <c r="E15" s="70"/>
      <c r="F15" s="70"/>
    </row>
    <row r="16" customHeight="1" spans="1:6">
      <c r="A16" s="66"/>
      <c r="B16" s="70"/>
      <c r="C16" s="73" t="s">
        <v>24</v>
      </c>
      <c r="D16" s="70">
        <f t="shared" si="0"/>
        <v>903061.82</v>
      </c>
      <c r="E16" s="70">
        <v>903061.82</v>
      </c>
      <c r="F16" s="70"/>
    </row>
    <row r="17" customHeight="1" spans="1:6">
      <c r="A17" s="66"/>
      <c r="B17" s="70"/>
      <c r="C17" s="73" t="s">
        <v>25</v>
      </c>
      <c r="D17" s="70"/>
      <c r="E17" s="70"/>
      <c r="F17" s="70"/>
    </row>
    <row r="18" customHeight="1" spans="1:6">
      <c r="A18" s="66"/>
      <c r="B18" s="70"/>
      <c r="C18" s="73" t="s">
        <v>26</v>
      </c>
      <c r="D18" s="70">
        <f t="shared" si="0"/>
        <v>2000000</v>
      </c>
      <c r="E18" s="70"/>
      <c r="F18" s="70">
        <v>2000000</v>
      </c>
    </row>
    <row r="19" customHeight="1" spans="1:6">
      <c r="A19" s="66"/>
      <c r="B19" s="70"/>
      <c r="C19" s="73" t="s">
        <v>27</v>
      </c>
      <c r="D19" s="70"/>
      <c r="E19" s="70"/>
      <c r="F19" s="70"/>
    </row>
    <row r="20" customHeight="1" spans="1:6">
      <c r="A20" s="66"/>
      <c r="B20" s="70"/>
      <c r="C20" s="73" t="s">
        <v>28</v>
      </c>
      <c r="D20" s="70"/>
      <c r="E20" s="70"/>
      <c r="F20" s="70"/>
    </row>
    <row r="21" customHeight="1" spans="1:6">
      <c r="A21" s="66"/>
      <c r="B21" s="70"/>
      <c r="C21" s="73" t="s">
        <v>29</v>
      </c>
      <c r="D21" s="70"/>
      <c r="E21" s="70"/>
      <c r="F21" s="70"/>
    </row>
    <row r="22" customHeight="1" spans="1:6">
      <c r="A22" s="66"/>
      <c r="B22" s="70"/>
      <c r="C22" s="73" t="s">
        <v>30</v>
      </c>
      <c r="D22" s="70"/>
      <c r="E22" s="70"/>
      <c r="F22" s="70"/>
    </row>
    <row r="23" customHeight="1" spans="1:6">
      <c r="A23" s="66"/>
      <c r="B23" s="70"/>
      <c r="C23" s="73" t="s">
        <v>31</v>
      </c>
      <c r="D23" s="70"/>
      <c r="E23" s="70"/>
      <c r="F23" s="70"/>
    </row>
    <row r="24" customHeight="1" spans="1:6">
      <c r="A24" s="66"/>
      <c r="B24" s="70"/>
      <c r="C24" s="73" t="s">
        <v>32</v>
      </c>
      <c r="D24" s="70"/>
      <c r="E24" s="70"/>
      <c r="F24" s="70"/>
    </row>
    <row r="25" customHeight="1" spans="1:6">
      <c r="A25" s="66"/>
      <c r="B25" s="89"/>
      <c r="C25" s="73" t="s">
        <v>33</v>
      </c>
      <c r="D25" s="70"/>
      <c r="E25" s="70"/>
      <c r="F25" s="70"/>
    </row>
    <row r="26" customHeight="1" spans="1:6">
      <c r="A26" s="66"/>
      <c r="B26" s="70"/>
      <c r="C26" s="73" t="s">
        <v>34</v>
      </c>
      <c r="D26" s="70">
        <f t="shared" si="0"/>
        <v>571539.6</v>
      </c>
      <c r="E26" s="70">
        <v>571539.6</v>
      </c>
      <c r="F26" s="70"/>
    </row>
    <row r="27" customHeight="1" spans="1:6">
      <c r="A27" s="66"/>
      <c r="B27" s="70"/>
      <c r="C27" s="73" t="s">
        <v>35</v>
      </c>
      <c r="D27" s="70"/>
      <c r="E27" s="70"/>
      <c r="F27" s="70"/>
    </row>
    <row r="28" customHeight="1" spans="1:6">
      <c r="A28" s="66"/>
      <c r="B28" s="70"/>
      <c r="C28" s="73" t="s">
        <v>36</v>
      </c>
      <c r="D28" s="70"/>
      <c r="E28" s="70"/>
      <c r="F28" s="70"/>
    </row>
    <row r="29" customHeight="1" spans="1:6">
      <c r="A29" s="66"/>
      <c r="B29" s="70"/>
      <c r="C29" s="73" t="s">
        <v>37</v>
      </c>
      <c r="D29" s="70"/>
      <c r="E29" s="70"/>
      <c r="F29" s="70"/>
    </row>
    <row r="30" customHeight="1" spans="1:6">
      <c r="A30" s="66"/>
      <c r="B30" s="70"/>
      <c r="C30" s="73" t="s">
        <v>38</v>
      </c>
      <c r="D30" s="70"/>
      <c r="E30" s="70"/>
      <c r="F30" s="70"/>
    </row>
    <row r="31" customHeight="1" spans="1:6">
      <c r="A31" s="66"/>
      <c r="B31" s="70"/>
      <c r="C31" s="73" t="s">
        <v>39</v>
      </c>
      <c r="D31" s="70"/>
      <c r="E31" s="70"/>
      <c r="F31" s="70"/>
    </row>
    <row r="32" customHeight="1" spans="1:6">
      <c r="A32" s="66"/>
      <c r="B32" s="70"/>
      <c r="C32" s="73" t="s">
        <v>40</v>
      </c>
      <c r="D32" s="70"/>
      <c r="E32" s="70"/>
      <c r="F32" s="70"/>
    </row>
    <row r="33" ht="39" customHeight="1" spans="1:6">
      <c r="A33" s="66"/>
      <c r="B33" s="70"/>
      <c r="C33" s="73" t="s">
        <v>41</v>
      </c>
      <c r="D33" s="70"/>
      <c r="E33" s="70"/>
      <c r="F33" s="70"/>
    </row>
    <row r="34" ht="39" customHeight="1" spans="1:6">
      <c r="A34" s="66"/>
      <c r="B34" s="70"/>
      <c r="C34" s="73" t="s">
        <v>42</v>
      </c>
      <c r="D34" s="70">
        <f t="shared" ref="D34:D35" si="1">E34+F34</f>
        <v>110000</v>
      </c>
      <c r="E34" s="70">
        <v>110000</v>
      </c>
      <c r="F34" s="70"/>
    </row>
    <row r="35" ht="53.1" customHeight="1" spans="1:6">
      <c r="A35" s="66" t="s">
        <v>43</v>
      </c>
      <c r="B35" s="53">
        <f>SUM(B6:B34)</f>
        <v>16456682.32</v>
      </c>
      <c r="C35" s="73" t="s">
        <v>44</v>
      </c>
      <c r="D35" s="70">
        <f t="shared" si="1"/>
        <v>16456682.32</v>
      </c>
      <c r="E35" s="70">
        <f>SUM(E7:E34)</f>
        <v>14456682.32</v>
      </c>
      <c r="F35" s="70">
        <f>SUM(F7:F34)</f>
        <v>2000000</v>
      </c>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A17" sqref="A6:A17"/>
    </sheetView>
  </sheetViews>
  <sheetFormatPr defaultColWidth="15.625" defaultRowHeight="24.95" customHeight="1" outlineLevelCol="4"/>
  <cols>
    <col min="1" max="1" width="15.625" style="75"/>
    <col min="2" max="2" width="20.75" style="38" customWidth="1"/>
  </cols>
  <sheetData>
    <row r="1" customHeight="1" spans="1:1">
      <c r="A1" t="s">
        <v>45</v>
      </c>
    </row>
    <row r="2" customHeight="1" spans="1:5">
      <c r="A2" s="40" t="s">
        <v>46</v>
      </c>
      <c r="B2" s="40"/>
      <c r="C2" s="40"/>
      <c r="D2" s="40"/>
      <c r="E2" s="40"/>
    </row>
    <row r="3" customHeight="1" spans="1:5">
      <c r="A3" s="42" t="s">
        <v>2</v>
      </c>
      <c r="B3" s="86"/>
      <c r="C3" s="40"/>
      <c r="D3" s="40"/>
      <c r="E3" s="58" t="s">
        <v>3</v>
      </c>
    </row>
    <row r="4" customHeight="1" spans="1:5">
      <c r="A4" s="49" t="s">
        <v>47</v>
      </c>
      <c r="B4" s="49"/>
      <c r="C4" s="49" t="s">
        <v>48</v>
      </c>
      <c r="D4" s="49"/>
      <c r="E4" s="49"/>
    </row>
    <row r="5" s="56" customFormat="1" customHeight="1" spans="1:5">
      <c r="A5" s="49" t="s">
        <v>49</v>
      </c>
      <c r="B5" s="78" t="s">
        <v>50</v>
      </c>
      <c r="C5" s="49" t="s">
        <v>51</v>
      </c>
      <c r="D5" s="49" t="s">
        <v>52</v>
      </c>
      <c r="E5" s="49" t="s">
        <v>53</v>
      </c>
    </row>
    <row r="6" customHeight="1" spans="1:5">
      <c r="A6" s="50">
        <v>2010301</v>
      </c>
      <c r="B6" s="87" t="s">
        <v>54</v>
      </c>
      <c r="C6" s="70">
        <f>D6+E6</f>
        <v>6186308.9</v>
      </c>
      <c r="D6" s="70">
        <v>6186308.9</v>
      </c>
      <c r="E6" s="70"/>
    </row>
    <row r="7" customHeight="1" spans="1:5">
      <c r="A7" s="50">
        <v>2010399</v>
      </c>
      <c r="B7" s="76" t="s">
        <v>55</v>
      </c>
      <c r="C7" s="70">
        <f t="shared" ref="C7:C18" si="0">D7+E7</f>
        <v>5235000</v>
      </c>
      <c r="D7" s="70"/>
      <c r="E7" s="70">
        <v>5235000</v>
      </c>
    </row>
    <row r="8" customHeight="1" spans="1:5">
      <c r="A8" s="50">
        <v>2080505</v>
      </c>
      <c r="B8" s="76" t="s">
        <v>56</v>
      </c>
      <c r="C8" s="70">
        <f t="shared" si="0"/>
        <v>886340</v>
      </c>
      <c r="D8" s="70">
        <v>886340</v>
      </c>
      <c r="E8" s="70"/>
    </row>
    <row r="9" customHeight="1" spans="1:5">
      <c r="A9" s="50">
        <v>2080899</v>
      </c>
      <c r="B9" s="76" t="s">
        <v>57</v>
      </c>
      <c r="C9" s="70">
        <f t="shared" si="0"/>
        <v>36432</v>
      </c>
      <c r="D9" s="70">
        <v>36432</v>
      </c>
      <c r="E9" s="70"/>
    </row>
    <row r="10" customHeight="1" spans="1:5">
      <c r="A10" s="50">
        <v>2101101</v>
      </c>
      <c r="B10" s="76" t="s">
        <v>58</v>
      </c>
      <c r="C10" s="70">
        <f t="shared" si="0"/>
        <v>208703.3</v>
      </c>
      <c r="D10" s="70">
        <v>208703.3</v>
      </c>
      <c r="E10" s="70"/>
    </row>
    <row r="11" customHeight="1" spans="1:5">
      <c r="A11" s="50">
        <v>2101103</v>
      </c>
      <c r="B11" s="76" t="s">
        <v>59</v>
      </c>
      <c r="C11" s="70">
        <f t="shared" si="0"/>
        <v>694358.52</v>
      </c>
      <c r="D11" s="70">
        <v>694358.52</v>
      </c>
      <c r="E11" s="70"/>
    </row>
    <row r="12" customHeight="1" spans="1:5">
      <c r="A12" s="50">
        <v>2210201</v>
      </c>
      <c r="B12" s="76" t="s">
        <v>60</v>
      </c>
      <c r="C12" s="70">
        <f t="shared" si="0"/>
        <v>571539.6</v>
      </c>
      <c r="D12" s="70">
        <v>571539.6</v>
      </c>
      <c r="E12" s="70"/>
    </row>
    <row r="13" customHeight="1" spans="1:5">
      <c r="A13" s="50">
        <v>2010308</v>
      </c>
      <c r="B13" s="76" t="s">
        <v>61</v>
      </c>
      <c r="C13" s="70">
        <f t="shared" si="0"/>
        <v>350000</v>
      </c>
      <c r="D13" s="66"/>
      <c r="E13" s="70">
        <v>350000</v>
      </c>
    </row>
    <row r="14" customHeight="1" spans="1:5">
      <c r="A14" s="50">
        <v>2040612</v>
      </c>
      <c r="B14" s="76" t="s">
        <v>62</v>
      </c>
      <c r="C14" s="70">
        <f t="shared" si="0"/>
        <v>90000</v>
      </c>
      <c r="D14" s="66"/>
      <c r="E14" s="70">
        <v>90000</v>
      </c>
    </row>
    <row r="15" customHeight="1" spans="1:5">
      <c r="A15" s="50">
        <v>2050803</v>
      </c>
      <c r="B15" s="76" t="s">
        <v>63</v>
      </c>
      <c r="C15" s="70">
        <f t="shared" si="0"/>
        <v>88000</v>
      </c>
      <c r="D15" s="66"/>
      <c r="E15" s="70">
        <v>88000</v>
      </c>
    </row>
    <row r="16" customHeight="1" spans="1:5">
      <c r="A16" s="50">
        <v>2240102</v>
      </c>
      <c r="B16" s="76" t="s">
        <v>64</v>
      </c>
      <c r="C16" s="70">
        <f t="shared" si="0"/>
        <v>60000</v>
      </c>
      <c r="D16" s="66"/>
      <c r="E16" s="70">
        <v>60000</v>
      </c>
    </row>
    <row r="17" customHeight="1" spans="1:5">
      <c r="A17" s="50">
        <v>2240109</v>
      </c>
      <c r="B17" s="87" t="s">
        <v>65</v>
      </c>
      <c r="C17" s="70">
        <f t="shared" si="0"/>
        <v>50000</v>
      </c>
      <c r="D17" s="66"/>
      <c r="E17" s="70">
        <v>50000</v>
      </c>
    </row>
    <row r="18" customHeight="1" spans="1:5">
      <c r="A18" s="49" t="s">
        <v>8</v>
      </c>
      <c r="B18" s="49"/>
      <c r="C18" s="70">
        <f>SUM(C6:C17)</f>
        <v>14456682.32</v>
      </c>
      <c r="D18" s="70">
        <f>SUM(D6:D17)</f>
        <v>8583682.32</v>
      </c>
      <c r="E18" s="70">
        <f>SUM(E6:E17)</f>
        <v>5873000</v>
      </c>
    </row>
  </sheetData>
  <mergeCells count="4">
    <mergeCell ref="A2:E2"/>
    <mergeCell ref="A4:B4"/>
    <mergeCell ref="C4:E4"/>
    <mergeCell ref="A18:B18"/>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opLeftCell="A10" workbookViewId="0">
      <selection activeCell="D22" sqref="D22"/>
    </sheetView>
  </sheetViews>
  <sheetFormatPr defaultColWidth="15.625" defaultRowHeight="24.95" customHeight="1" outlineLevelCol="4"/>
  <cols>
    <col min="1" max="1" width="18.25" style="75" customWidth="1"/>
    <col min="3" max="3" width="15.625" style="59"/>
    <col min="5" max="5" width="15.625" style="59"/>
  </cols>
  <sheetData>
    <row r="1" customHeight="1" spans="1:1">
      <c r="A1" t="s">
        <v>66</v>
      </c>
    </row>
    <row r="2" customHeight="1" spans="1:5">
      <c r="A2" s="40" t="s">
        <v>67</v>
      </c>
      <c r="B2" s="40"/>
      <c r="C2" s="79"/>
      <c r="D2" s="40"/>
      <c r="E2" s="79"/>
    </row>
    <row r="3" customHeight="1" spans="1:5">
      <c r="A3" s="42" t="s">
        <v>2</v>
      </c>
      <c r="E3" s="80" t="s">
        <v>3</v>
      </c>
    </row>
    <row r="4" customHeight="1" spans="1:5">
      <c r="A4" s="49" t="s">
        <v>68</v>
      </c>
      <c r="B4" s="49"/>
      <c r="C4" s="81" t="s">
        <v>69</v>
      </c>
      <c r="D4" s="49"/>
      <c r="E4" s="81"/>
    </row>
    <row r="5" s="56" customFormat="1" customHeight="1" spans="1:5">
      <c r="A5" s="49" t="s">
        <v>49</v>
      </c>
      <c r="B5" s="49" t="s">
        <v>50</v>
      </c>
      <c r="C5" s="81" t="s">
        <v>8</v>
      </c>
      <c r="D5" s="49" t="s">
        <v>70</v>
      </c>
      <c r="E5" s="81" t="s">
        <v>71</v>
      </c>
    </row>
    <row r="6" s="56" customFormat="1" customHeight="1" spans="1:5">
      <c r="A6" s="49">
        <v>30101</v>
      </c>
      <c r="B6" s="82" t="s">
        <v>72</v>
      </c>
      <c r="C6" s="81">
        <f t="shared" ref="C6:C21" si="0">D6+E6</f>
        <v>2455332</v>
      </c>
      <c r="D6" s="81">
        <v>2455332</v>
      </c>
      <c r="E6" s="49"/>
    </row>
    <row r="7" s="56" customFormat="1" customHeight="1" spans="1:5">
      <c r="A7" s="49">
        <v>30102</v>
      </c>
      <c r="B7" s="82" t="s">
        <v>73</v>
      </c>
      <c r="C7" s="81">
        <f t="shared" si="0"/>
        <v>1856598</v>
      </c>
      <c r="D7" s="81">
        <v>1856598</v>
      </c>
      <c r="E7" s="49"/>
    </row>
    <row r="8" s="56" customFormat="1" customHeight="1" spans="1:5">
      <c r="A8" s="49">
        <v>30103</v>
      </c>
      <c r="B8" s="82" t="s">
        <v>74</v>
      </c>
      <c r="C8" s="81">
        <f t="shared" si="0"/>
        <v>204611</v>
      </c>
      <c r="D8" s="81">
        <v>204611</v>
      </c>
      <c r="E8" s="49"/>
    </row>
    <row r="9" s="56" customFormat="1" customHeight="1" spans="1:5">
      <c r="A9" s="49">
        <v>30107</v>
      </c>
      <c r="B9" s="82" t="s">
        <v>75</v>
      </c>
      <c r="C9" s="81">
        <f t="shared" si="0"/>
        <v>281460</v>
      </c>
      <c r="D9" s="81">
        <v>281460</v>
      </c>
      <c r="E9" s="49"/>
    </row>
    <row r="10" s="56" customFormat="1" customHeight="1" spans="1:5">
      <c r="A10" s="49">
        <v>30108</v>
      </c>
      <c r="B10" s="82" t="s">
        <v>76</v>
      </c>
      <c r="C10" s="81">
        <f t="shared" si="0"/>
        <v>886340</v>
      </c>
      <c r="D10" s="81">
        <v>886340</v>
      </c>
      <c r="E10" s="49"/>
    </row>
    <row r="11" s="56" customFormat="1" customHeight="1" spans="1:5">
      <c r="A11" s="49">
        <v>30110</v>
      </c>
      <c r="B11" s="82" t="s">
        <v>77</v>
      </c>
      <c r="C11" s="81">
        <f t="shared" si="0"/>
        <v>196426.6</v>
      </c>
      <c r="D11" s="81">
        <v>196426.6</v>
      </c>
      <c r="E11" s="49"/>
    </row>
    <row r="12" s="56" customFormat="1" customHeight="1" spans="1:5">
      <c r="A12" s="49">
        <v>30111</v>
      </c>
      <c r="B12" s="82" t="s">
        <v>78</v>
      </c>
      <c r="C12" s="81">
        <f t="shared" si="0"/>
        <v>694358.52</v>
      </c>
      <c r="D12" s="81">
        <v>694358.52</v>
      </c>
      <c r="E12" s="49"/>
    </row>
    <row r="13" s="56" customFormat="1" customHeight="1" spans="1:5">
      <c r="A13" s="49">
        <v>30112</v>
      </c>
      <c r="B13" s="82" t="s">
        <v>79</v>
      </c>
      <c r="C13" s="81">
        <f t="shared" si="0"/>
        <v>27746.6</v>
      </c>
      <c r="D13" s="81">
        <v>27746.6</v>
      </c>
      <c r="E13" s="49"/>
    </row>
    <row r="14" s="56" customFormat="1" customHeight="1" spans="1:5">
      <c r="A14" s="49">
        <v>30113</v>
      </c>
      <c r="B14" s="82" t="s">
        <v>60</v>
      </c>
      <c r="C14" s="81">
        <f t="shared" si="0"/>
        <v>571539.6</v>
      </c>
      <c r="D14" s="81">
        <v>571539.6</v>
      </c>
      <c r="E14" s="49"/>
    </row>
    <row r="15" s="56" customFormat="1" customHeight="1" spans="1:5">
      <c r="A15" s="49">
        <v>30201</v>
      </c>
      <c r="B15" s="82" t="s">
        <v>80</v>
      </c>
      <c r="C15" s="81">
        <f t="shared" si="0"/>
        <v>760194</v>
      </c>
      <c r="D15" s="49"/>
      <c r="E15" s="81">
        <v>760194</v>
      </c>
    </row>
    <row r="16" s="56" customFormat="1" customHeight="1" spans="1:5">
      <c r="A16" s="49">
        <v>30207</v>
      </c>
      <c r="B16" s="82" t="s">
        <v>81</v>
      </c>
      <c r="C16" s="81">
        <f t="shared" si="0"/>
        <v>79440</v>
      </c>
      <c r="D16" s="81"/>
      <c r="E16" s="81">
        <v>79440</v>
      </c>
    </row>
    <row r="17" s="56" customFormat="1" customHeight="1" spans="1:5">
      <c r="A17" s="49">
        <v>30228</v>
      </c>
      <c r="B17" s="82" t="s">
        <v>82</v>
      </c>
      <c r="C17" s="81">
        <f t="shared" si="0"/>
        <v>90639.2</v>
      </c>
      <c r="D17" s="49"/>
      <c r="E17" s="81">
        <v>90639.2</v>
      </c>
    </row>
    <row r="18" s="56" customFormat="1" customHeight="1" spans="1:5">
      <c r="A18" s="49">
        <v>30229</v>
      </c>
      <c r="B18" s="82" t="s">
        <v>83</v>
      </c>
      <c r="C18" s="81">
        <f t="shared" si="0"/>
        <v>1684.8</v>
      </c>
      <c r="D18" s="49"/>
      <c r="E18" s="81">
        <v>1684.8</v>
      </c>
    </row>
    <row r="19" s="56" customFormat="1" customHeight="1" spans="1:5">
      <c r="A19" s="49">
        <v>30231</v>
      </c>
      <c r="B19" s="83" t="s">
        <v>84</v>
      </c>
      <c r="C19" s="81">
        <f t="shared" si="0"/>
        <v>105000</v>
      </c>
      <c r="D19" s="49"/>
      <c r="E19" s="81">
        <v>105000</v>
      </c>
    </row>
    <row r="20" s="56" customFormat="1" customHeight="1" spans="1:5">
      <c r="A20" s="49">
        <v>30239</v>
      </c>
      <c r="B20" s="82" t="s">
        <v>85</v>
      </c>
      <c r="C20" s="81">
        <f t="shared" si="0"/>
        <v>335880</v>
      </c>
      <c r="D20" s="49"/>
      <c r="E20" s="81">
        <v>335880</v>
      </c>
    </row>
    <row r="21" s="56" customFormat="1" customHeight="1" spans="1:5">
      <c r="A21" s="49">
        <v>30305</v>
      </c>
      <c r="B21" s="82" t="s">
        <v>86</v>
      </c>
      <c r="C21" s="81">
        <f t="shared" si="0"/>
        <v>36432</v>
      </c>
      <c r="D21" s="81">
        <v>36432</v>
      </c>
      <c r="E21" s="49"/>
    </row>
    <row r="22" customHeight="1" spans="1:5">
      <c r="A22" s="84" t="s">
        <v>8</v>
      </c>
      <c r="B22" s="85"/>
      <c r="C22" s="70">
        <f>SUM(C6:C21)</f>
        <v>8583682.32</v>
      </c>
      <c r="D22" s="70">
        <f>SUM(D6:D21)</f>
        <v>7210844.32</v>
      </c>
      <c r="E22" s="70">
        <f>SUM(E6:E21)</f>
        <v>1372838</v>
      </c>
    </row>
  </sheetData>
  <mergeCells count="4">
    <mergeCell ref="A2:E2"/>
    <mergeCell ref="A4:B4"/>
    <mergeCell ref="C4:E4"/>
    <mergeCell ref="A22:B2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G5" sqref="G5:G6"/>
    </sheetView>
  </sheetViews>
  <sheetFormatPr defaultColWidth="15.625" defaultRowHeight="24.95" customHeight="1"/>
  <cols>
    <col min="1" max="1" width="13.75" customWidth="1"/>
    <col min="2" max="2" width="11.75" customWidth="1"/>
    <col min="3" max="3" width="12.625" customWidth="1"/>
    <col min="6" max="6" width="12.875" customWidth="1"/>
    <col min="7" max="7" width="14.5" customWidth="1"/>
    <col min="8" max="8" width="12.5" customWidth="1"/>
    <col min="9" max="9" width="12.25" customWidth="1"/>
    <col min="12" max="12" width="12" customWidth="1"/>
  </cols>
  <sheetData>
    <row r="1" customHeight="1" spans="1:1">
      <c r="A1" t="s">
        <v>87</v>
      </c>
    </row>
    <row r="2" ht="34.5" customHeight="1" spans="1:12">
      <c r="A2" s="40" t="s">
        <v>88</v>
      </c>
      <c r="B2" s="40"/>
      <c r="C2" s="40"/>
      <c r="D2" s="40"/>
      <c r="E2" s="40"/>
      <c r="F2" s="40"/>
      <c r="G2" s="40"/>
      <c r="H2" s="40"/>
      <c r="I2" s="40"/>
      <c r="J2" s="40"/>
      <c r="K2" s="40"/>
      <c r="L2" s="40"/>
    </row>
    <row r="3" customHeight="1" spans="1:12">
      <c r="A3" s="42" t="s">
        <v>2</v>
      </c>
      <c r="L3" s="58" t="s">
        <v>3</v>
      </c>
    </row>
    <row r="4" ht="29.25" customHeight="1" spans="1:12">
      <c r="A4" s="49" t="s">
        <v>89</v>
      </c>
      <c r="B4" s="49"/>
      <c r="C4" s="49"/>
      <c r="D4" s="49"/>
      <c r="E4" s="49"/>
      <c r="F4" s="49"/>
      <c r="G4" s="49" t="s">
        <v>48</v>
      </c>
      <c r="H4" s="49"/>
      <c r="I4" s="49"/>
      <c r="J4" s="49"/>
      <c r="K4" s="49"/>
      <c r="L4" s="49"/>
    </row>
    <row r="5" s="77" customFormat="1" customHeight="1" spans="1:12">
      <c r="A5" s="78" t="s">
        <v>8</v>
      </c>
      <c r="B5" s="78" t="s">
        <v>90</v>
      </c>
      <c r="C5" s="78" t="s">
        <v>91</v>
      </c>
      <c r="D5" s="78"/>
      <c r="E5" s="78"/>
      <c r="F5" s="78" t="s">
        <v>92</v>
      </c>
      <c r="G5" s="78" t="s">
        <v>8</v>
      </c>
      <c r="H5" s="78" t="s">
        <v>90</v>
      </c>
      <c r="I5" s="78" t="s">
        <v>91</v>
      </c>
      <c r="J5" s="78"/>
      <c r="K5" s="78"/>
      <c r="L5" s="78" t="s">
        <v>92</v>
      </c>
    </row>
    <row r="6" s="77" customFormat="1" customHeight="1" spans="1:12">
      <c r="A6" s="78"/>
      <c r="B6" s="78"/>
      <c r="C6" s="78" t="s">
        <v>51</v>
      </c>
      <c r="D6" s="78" t="s">
        <v>93</v>
      </c>
      <c r="E6" s="78" t="s">
        <v>94</v>
      </c>
      <c r="F6" s="78"/>
      <c r="G6" s="78"/>
      <c r="H6" s="78"/>
      <c r="I6" s="78" t="s">
        <v>51</v>
      </c>
      <c r="J6" s="78" t="s">
        <v>93</v>
      </c>
      <c r="K6" s="78" t="s">
        <v>94</v>
      </c>
      <c r="L6" s="78"/>
    </row>
    <row r="7" ht="39" customHeight="1" spans="1:12">
      <c r="A7" s="70">
        <f>B7+C7+F7</f>
        <v>1560000</v>
      </c>
      <c r="B7" s="70">
        <v>400000</v>
      </c>
      <c r="C7" s="70">
        <f>SUM(D7:E7)</f>
        <v>800000</v>
      </c>
      <c r="D7" s="70"/>
      <c r="E7" s="70">
        <v>800000</v>
      </c>
      <c r="F7" s="70">
        <v>360000</v>
      </c>
      <c r="G7" s="70">
        <f>H7+I7+L7</f>
        <v>1482000</v>
      </c>
      <c r="H7" s="70">
        <v>380000</v>
      </c>
      <c r="I7" s="70">
        <f>J7+K7</f>
        <v>760000</v>
      </c>
      <c r="J7" s="70"/>
      <c r="K7" s="70">
        <v>760000</v>
      </c>
      <c r="L7" s="70">
        <v>342000</v>
      </c>
    </row>
    <row r="8" ht="40.5" customHeight="1" spans="1:12">
      <c r="A8" s="54"/>
      <c r="B8" s="54"/>
      <c r="C8" s="54"/>
      <c r="D8" s="54"/>
      <c r="E8" s="54"/>
      <c r="F8" s="54"/>
      <c r="G8" s="54"/>
      <c r="H8" s="54"/>
      <c r="I8" s="54"/>
      <c r="J8" s="54"/>
      <c r="K8" s="54"/>
      <c r="L8" s="54"/>
    </row>
    <row r="9" customHeight="1" spans="1:12">
      <c r="A9" s="75"/>
      <c r="B9" s="75"/>
      <c r="C9" s="75"/>
      <c r="D9" s="75"/>
      <c r="E9" s="75"/>
      <c r="F9" s="75"/>
      <c r="G9" s="75"/>
      <c r="H9" s="75"/>
      <c r="I9" s="75"/>
      <c r="J9" s="75"/>
      <c r="K9" s="75"/>
      <c r="L9" s="75"/>
    </row>
    <row r="10" ht="26.25" customHeight="1" spans="1:12">
      <c r="A10" s="75"/>
      <c r="B10" s="75"/>
      <c r="C10" s="75"/>
      <c r="D10" s="75"/>
      <c r="E10" s="75"/>
      <c r="F10" s="75"/>
      <c r="G10" s="75"/>
      <c r="H10" s="75"/>
      <c r="I10" s="75"/>
      <c r="J10" s="75"/>
      <c r="K10" s="75"/>
      <c r="L10" s="75"/>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F14" sqref="F14"/>
    </sheetView>
  </sheetViews>
  <sheetFormatPr defaultColWidth="15.625" defaultRowHeight="24.95" customHeight="1" outlineLevelRow="7" outlineLevelCol="4"/>
  <cols>
    <col min="1" max="1" width="12.5" style="75" customWidth="1"/>
    <col min="2" max="2" width="29.25" customWidth="1"/>
    <col min="3" max="3" width="11.25" customWidth="1"/>
    <col min="4" max="4" width="13.875" customWidth="1"/>
    <col min="5" max="5" width="13.75" customWidth="1"/>
  </cols>
  <sheetData>
    <row r="1" customHeight="1" spans="1:1">
      <c r="A1" t="s">
        <v>95</v>
      </c>
    </row>
    <row r="2" s="74" customFormat="1" ht="47.25" customHeight="1" spans="1:5">
      <c r="A2" s="40" t="s">
        <v>96</v>
      </c>
      <c r="B2" s="40"/>
      <c r="C2" s="40"/>
      <c r="D2" s="40"/>
      <c r="E2" s="40"/>
    </row>
    <row r="3" customHeight="1" spans="1:5">
      <c r="A3" s="42" t="s">
        <v>2</v>
      </c>
      <c r="E3" s="58" t="s">
        <v>3</v>
      </c>
    </row>
    <row r="4" customHeight="1" spans="1:5">
      <c r="A4" s="49" t="s">
        <v>47</v>
      </c>
      <c r="B4" s="49"/>
      <c r="C4" s="49" t="s">
        <v>48</v>
      </c>
      <c r="D4" s="49"/>
      <c r="E4" s="49"/>
    </row>
    <row r="5" s="56" customFormat="1" customHeight="1" spans="1:5">
      <c r="A5" s="49" t="s">
        <v>49</v>
      </c>
      <c r="B5" s="49" t="s">
        <v>50</v>
      </c>
      <c r="C5" s="49" t="s">
        <v>51</v>
      </c>
      <c r="D5" s="49" t="s">
        <v>52</v>
      </c>
      <c r="E5" s="49" t="s">
        <v>53</v>
      </c>
    </row>
    <row r="6" ht="34" customHeight="1" spans="1:5">
      <c r="A6" s="50">
        <v>2120899</v>
      </c>
      <c r="B6" s="76" t="s">
        <v>97</v>
      </c>
      <c r="C6" s="53">
        <f>D6+E6</f>
        <v>2000000</v>
      </c>
      <c r="D6" s="70"/>
      <c r="E6" s="70">
        <v>2000000</v>
      </c>
    </row>
    <row r="7" customHeight="1" spans="1:5">
      <c r="A7" s="50"/>
      <c r="B7" s="66"/>
      <c r="C7" s="53"/>
      <c r="D7" s="70"/>
      <c r="E7" s="70"/>
    </row>
    <row r="8" customHeight="1" spans="1:5">
      <c r="A8" s="49" t="s">
        <v>8</v>
      </c>
      <c r="B8" s="49"/>
      <c r="C8" s="53">
        <f>SUM(C6:C7)</f>
        <v>2000000</v>
      </c>
      <c r="D8" s="70">
        <f>SUM(D6:D7)</f>
        <v>0</v>
      </c>
      <c r="E8" s="70">
        <f>SUM(E6:E7)</f>
        <v>2000000</v>
      </c>
    </row>
  </sheetData>
  <mergeCells count="4">
    <mergeCell ref="A2:E2"/>
    <mergeCell ref="A4:B4"/>
    <mergeCell ref="C4:E4"/>
    <mergeCell ref="A8:B8"/>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opLeftCell="A16" workbookViewId="0">
      <selection activeCell="B34" sqref="B34"/>
    </sheetView>
  </sheetViews>
  <sheetFormatPr defaultColWidth="9" defaultRowHeight="24.95" customHeight="1" outlineLevelCol="3"/>
  <cols>
    <col min="1" max="1" width="37.5" customWidth="1"/>
    <col min="2" max="2" width="13.75" customWidth="1"/>
    <col min="3" max="3" width="36.125" customWidth="1"/>
    <col min="4" max="4" width="15" customWidth="1"/>
  </cols>
  <sheetData>
    <row r="1" customHeight="1" spans="1:1">
      <c r="A1" t="s">
        <v>98</v>
      </c>
    </row>
    <row r="2" ht="40.5" customHeight="1" spans="1:4">
      <c r="A2" s="40" t="s">
        <v>99</v>
      </c>
      <c r="B2" s="40"/>
      <c r="C2" s="40"/>
      <c r="D2" s="40"/>
    </row>
    <row r="3" customHeight="1" spans="1:4">
      <c r="A3" s="42" t="s">
        <v>2</v>
      </c>
      <c r="D3" s="58" t="s">
        <v>3</v>
      </c>
    </row>
    <row r="4" customHeight="1" spans="1:4">
      <c r="A4" s="68" t="s">
        <v>100</v>
      </c>
      <c r="B4" s="68"/>
      <c r="C4" s="68" t="s">
        <v>101</v>
      </c>
      <c r="D4" s="68"/>
    </row>
    <row r="5" customHeight="1" spans="1:4">
      <c r="A5" s="68" t="s">
        <v>102</v>
      </c>
      <c r="B5" s="68" t="s">
        <v>103</v>
      </c>
      <c r="C5" s="68" t="s">
        <v>102</v>
      </c>
      <c r="D5" s="68" t="s">
        <v>103</v>
      </c>
    </row>
    <row r="6" ht="20.1" customHeight="1" spans="1:4">
      <c r="A6" s="69" t="s">
        <v>104</v>
      </c>
      <c r="B6" s="53">
        <v>14456682.32</v>
      </c>
      <c r="C6" s="69" t="s">
        <v>105</v>
      </c>
      <c r="D6" s="70">
        <v>11771308.9</v>
      </c>
    </row>
    <row r="7" ht="20.1" customHeight="1" spans="1:4">
      <c r="A7" s="71" t="s">
        <v>106</v>
      </c>
      <c r="B7" s="53">
        <v>2000000</v>
      </c>
      <c r="C7" s="69" t="s">
        <v>107</v>
      </c>
      <c r="D7" s="70"/>
    </row>
    <row r="8" ht="20.1" customHeight="1" spans="1:4">
      <c r="A8" s="71"/>
      <c r="B8" s="70"/>
      <c r="C8" s="69" t="s">
        <v>108</v>
      </c>
      <c r="D8" s="70"/>
    </row>
    <row r="9" ht="20.1" customHeight="1" spans="1:4">
      <c r="A9" s="71"/>
      <c r="B9" s="70"/>
      <c r="C9" s="69" t="s">
        <v>109</v>
      </c>
      <c r="D9" s="70">
        <v>90000</v>
      </c>
    </row>
    <row r="10" ht="20.1" customHeight="1" spans="1:4">
      <c r="A10" s="71"/>
      <c r="B10" s="70"/>
      <c r="C10" s="69" t="s">
        <v>110</v>
      </c>
      <c r="D10" s="70">
        <v>88000</v>
      </c>
    </row>
    <row r="11" ht="20.1" customHeight="1" spans="1:4">
      <c r="A11" s="71"/>
      <c r="B11" s="70"/>
      <c r="C11" s="69" t="s">
        <v>111</v>
      </c>
      <c r="D11" s="70"/>
    </row>
    <row r="12" ht="20.1" customHeight="1" spans="1:4">
      <c r="A12" s="71"/>
      <c r="B12" s="70"/>
      <c r="C12" s="69" t="s">
        <v>112</v>
      </c>
      <c r="D12" s="70"/>
    </row>
    <row r="13" ht="20.1" customHeight="1" spans="1:4">
      <c r="A13" s="71"/>
      <c r="B13" s="70"/>
      <c r="C13" s="69" t="s">
        <v>113</v>
      </c>
      <c r="D13" s="70">
        <v>922772</v>
      </c>
    </row>
    <row r="14" ht="20.1" customHeight="1" spans="1:4">
      <c r="A14" s="69"/>
      <c r="B14" s="70"/>
      <c r="C14" s="69" t="s">
        <v>114</v>
      </c>
      <c r="D14" s="70"/>
    </row>
    <row r="15" ht="20.1" customHeight="1" spans="1:4">
      <c r="A15" s="69"/>
      <c r="B15" s="70"/>
      <c r="C15" s="69" t="s">
        <v>115</v>
      </c>
      <c r="D15" s="70">
        <v>903061.82</v>
      </c>
    </row>
    <row r="16" ht="20.1" customHeight="1" spans="1:4">
      <c r="A16" s="69"/>
      <c r="B16" s="70"/>
      <c r="C16" s="69" t="s">
        <v>116</v>
      </c>
      <c r="D16" s="70"/>
    </row>
    <row r="17" ht="20.1" customHeight="1" spans="1:4">
      <c r="A17" s="69"/>
      <c r="B17" s="70"/>
      <c r="C17" s="69" t="s">
        <v>117</v>
      </c>
      <c r="D17" s="70">
        <v>2000000</v>
      </c>
    </row>
    <row r="18" ht="20.1" customHeight="1" spans="1:4">
      <c r="A18" s="69"/>
      <c r="B18" s="70"/>
      <c r="C18" s="69" t="s">
        <v>118</v>
      </c>
      <c r="D18" s="70"/>
    </row>
    <row r="19" ht="20.1" customHeight="1" spans="1:4">
      <c r="A19" s="69"/>
      <c r="B19" s="70"/>
      <c r="C19" s="69" t="s">
        <v>119</v>
      </c>
      <c r="D19" s="70"/>
    </row>
    <row r="20" ht="20.1" customHeight="1" spans="1:4">
      <c r="A20" s="69"/>
      <c r="B20" s="70"/>
      <c r="C20" s="69" t="s">
        <v>120</v>
      </c>
      <c r="D20" s="70"/>
    </row>
    <row r="21" ht="20.1" customHeight="1" spans="1:4">
      <c r="A21" s="69"/>
      <c r="B21" s="70"/>
      <c r="C21" s="69" t="s">
        <v>121</v>
      </c>
      <c r="D21" s="70"/>
    </row>
    <row r="22" ht="20.1" customHeight="1" spans="1:4">
      <c r="A22" s="69"/>
      <c r="B22" s="70"/>
      <c r="C22" s="69" t="s">
        <v>122</v>
      </c>
      <c r="D22" s="70"/>
    </row>
    <row r="23" ht="20.1" customHeight="1" spans="1:4">
      <c r="A23" s="72"/>
      <c r="B23" s="70"/>
      <c r="C23" s="69" t="s">
        <v>123</v>
      </c>
      <c r="D23" s="70"/>
    </row>
    <row r="24" ht="20.1" customHeight="1" spans="1:4">
      <c r="A24" s="72"/>
      <c r="B24" s="70"/>
      <c r="C24" s="69" t="s">
        <v>124</v>
      </c>
      <c r="D24" s="70"/>
    </row>
    <row r="25" ht="20.1" customHeight="1" spans="1:4">
      <c r="A25" s="72"/>
      <c r="B25" s="70"/>
      <c r="C25" s="69" t="s">
        <v>125</v>
      </c>
      <c r="D25" s="70">
        <v>571539.6</v>
      </c>
    </row>
    <row r="26" ht="20.1" customHeight="1" spans="1:4">
      <c r="A26" s="72"/>
      <c r="B26" s="70"/>
      <c r="C26" s="69" t="s">
        <v>126</v>
      </c>
      <c r="D26" s="70"/>
    </row>
    <row r="27" ht="20.1" customHeight="1" spans="1:4">
      <c r="A27" s="72"/>
      <c r="B27" s="70"/>
      <c r="C27" s="69" t="s">
        <v>127</v>
      </c>
      <c r="D27" s="70"/>
    </row>
    <row r="28" ht="20.1" customHeight="1" spans="1:4">
      <c r="A28" s="72"/>
      <c r="B28" s="70"/>
      <c r="C28" s="69" t="s">
        <v>128</v>
      </c>
      <c r="D28" s="70"/>
    </row>
    <row r="29" ht="20.1" customHeight="1" spans="1:4">
      <c r="A29" s="72"/>
      <c r="B29" s="70"/>
      <c r="C29" s="69" t="s">
        <v>129</v>
      </c>
      <c r="D29" s="70"/>
    </row>
    <row r="30" ht="20.1" customHeight="1" spans="1:4">
      <c r="A30" s="72"/>
      <c r="B30" s="70"/>
      <c r="C30" s="69" t="s">
        <v>130</v>
      </c>
      <c r="D30" s="70"/>
    </row>
    <row r="31" ht="20.1" customHeight="1" spans="1:4">
      <c r="A31" s="72"/>
      <c r="B31" s="70"/>
      <c r="C31" s="69" t="s">
        <v>131</v>
      </c>
      <c r="D31" s="70"/>
    </row>
    <row r="32" ht="20.1" customHeight="1" spans="2:4">
      <c r="B32" s="70"/>
      <c r="C32" s="69" t="s">
        <v>132</v>
      </c>
      <c r="D32" s="70"/>
    </row>
    <row r="33" ht="20.1" customHeight="1" spans="1:4">
      <c r="A33" s="72"/>
      <c r="B33" s="70"/>
      <c r="C33" s="73" t="s">
        <v>42</v>
      </c>
      <c r="D33" s="70">
        <v>110000</v>
      </c>
    </row>
    <row r="34" ht="20.1" customHeight="1" spans="1:4">
      <c r="A34" s="68" t="s">
        <v>133</v>
      </c>
      <c r="B34" s="53">
        <f>SUM(B7+B6)</f>
        <v>16456682.32</v>
      </c>
      <c r="C34" s="68" t="s">
        <v>134</v>
      </c>
      <c r="D34" s="70">
        <f>SUM(D6:D33)</f>
        <v>16456682.32</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workbookViewId="0">
      <selection activeCell="F7" sqref="F7"/>
    </sheetView>
  </sheetViews>
  <sheetFormatPr defaultColWidth="15.625" defaultRowHeight="24.95" customHeight="1" outlineLevelRow="6"/>
  <cols>
    <col min="1" max="5" width="14.375" customWidth="1"/>
    <col min="6" max="6" width="15.625" customWidth="1"/>
    <col min="7" max="7" width="15.5" customWidth="1"/>
    <col min="8" max="8" width="16.75" customWidth="1"/>
    <col min="9" max="9" width="17.375" customWidth="1"/>
    <col min="10" max="10" width="14.375" customWidth="1"/>
    <col min="11" max="11" width="20" customWidth="1"/>
    <col min="12" max="12" width="14.375" customWidth="1"/>
  </cols>
  <sheetData>
    <row r="1" customHeight="1" spans="1:1">
      <c r="A1" t="s">
        <v>135</v>
      </c>
    </row>
    <row r="2" ht="35.25" customHeight="1" spans="1:12">
      <c r="A2" s="40" t="s">
        <v>136</v>
      </c>
      <c r="B2" s="40"/>
      <c r="C2" s="40"/>
      <c r="D2" s="40"/>
      <c r="E2" s="40"/>
      <c r="F2" s="40"/>
      <c r="G2" s="40"/>
      <c r="H2" s="40"/>
      <c r="I2" s="40"/>
      <c r="J2" s="40"/>
      <c r="K2" s="40"/>
      <c r="L2" s="40"/>
    </row>
    <row r="3" customHeight="1" spans="1:12">
      <c r="A3" s="42"/>
      <c r="L3" s="67" t="s">
        <v>3</v>
      </c>
    </row>
    <row r="4" s="60" customFormat="1" ht="17.25" customHeight="1" spans="1:12">
      <c r="A4" s="61" t="s">
        <v>137</v>
      </c>
      <c r="B4" s="62" t="s">
        <v>138</v>
      </c>
      <c r="C4" s="62" t="s">
        <v>139</v>
      </c>
      <c r="D4" s="62" t="s">
        <v>140</v>
      </c>
      <c r="E4" s="62" t="s">
        <v>141</v>
      </c>
      <c r="F4" s="62" t="s">
        <v>142</v>
      </c>
      <c r="G4" s="62" t="s">
        <v>143</v>
      </c>
      <c r="H4" s="62" t="s">
        <v>144</v>
      </c>
      <c r="I4" s="62" t="s">
        <v>145</v>
      </c>
      <c r="J4" s="62" t="s">
        <v>146</v>
      </c>
      <c r="K4" s="62" t="s">
        <v>147</v>
      </c>
      <c r="L4" s="62" t="s">
        <v>148</v>
      </c>
    </row>
    <row r="5" s="60" customFormat="1" ht="17.25" customHeight="1" spans="1:12">
      <c r="A5" s="63"/>
      <c r="B5" s="62"/>
      <c r="C5" s="62"/>
      <c r="D5" s="62"/>
      <c r="E5" s="62"/>
      <c r="F5" s="62"/>
      <c r="G5" s="62"/>
      <c r="H5" s="62"/>
      <c r="I5" s="62"/>
      <c r="J5" s="62"/>
      <c r="K5" s="62"/>
      <c r="L5" s="62"/>
    </row>
    <row r="6" s="60" customFormat="1" ht="17.25" customHeight="1" spans="1:12">
      <c r="A6" s="64"/>
      <c r="B6" s="62"/>
      <c r="C6" s="62"/>
      <c r="D6" s="62"/>
      <c r="E6" s="62"/>
      <c r="F6" s="62"/>
      <c r="G6" s="62"/>
      <c r="H6" s="62"/>
      <c r="I6" s="62"/>
      <c r="J6" s="62"/>
      <c r="K6" s="62"/>
      <c r="L6" s="62"/>
    </row>
    <row r="7" ht="57" customHeight="1" spans="1:12">
      <c r="A7" s="65" t="s">
        <v>149</v>
      </c>
      <c r="B7" s="53">
        <v>16806682.32</v>
      </c>
      <c r="C7" s="66"/>
      <c r="D7" s="66"/>
      <c r="E7" s="53">
        <f>F7+G7</f>
        <v>16456682.32</v>
      </c>
      <c r="F7" s="53">
        <v>14456682.32</v>
      </c>
      <c r="G7" s="53">
        <v>2000000</v>
      </c>
      <c r="H7" s="66"/>
      <c r="I7" s="66"/>
      <c r="J7" s="66"/>
      <c r="K7" s="66"/>
      <c r="L7" s="66"/>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zoomScale="130" zoomScaleNormal="130" topLeftCell="A10" workbookViewId="0">
      <selection activeCell="F19" sqref="F19"/>
    </sheetView>
  </sheetViews>
  <sheetFormatPr defaultColWidth="9" defaultRowHeight="24.95" customHeight="1"/>
  <cols>
    <col min="1" max="1" width="10.3833333333333" customWidth="1"/>
    <col min="2" max="2" width="15.625" style="38"/>
    <col min="3" max="3" width="10.625" style="39" customWidth="1"/>
    <col min="4" max="9" width="10.625" customWidth="1"/>
    <col min="12" max="12" width="16.125" customWidth="1"/>
  </cols>
  <sheetData>
    <row r="1" customHeight="1" spans="1:1">
      <c r="A1" t="s">
        <v>150</v>
      </c>
    </row>
    <row r="2" ht="31.5" customHeight="1" spans="1:9">
      <c r="A2" s="40" t="s">
        <v>151</v>
      </c>
      <c r="B2" s="40"/>
      <c r="C2" s="41"/>
      <c r="D2" s="40"/>
      <c r="E2" s="40"/>
      <c r="F2" s="40"/>
      <c r="G2" s="40"/>
      <c r="H2" s="40"/>
      <c r="I2" s="40"/>
    </row>
    <row r="3" customHeight="1" spans="1:9">
      <c r="A3" s="42" t="s">
        <v>2</v>
      </c>
      <c r="I3" s="58" t="s">
        <v>3</v>
      </c>
    </row>
    <row r="4" s="37" customFormat="1" customHeight="1" spans="1:9">
      <c r="A4" s="43" t="s">
        <v>47</v>
      </c>
      <c r="B4" s="43"/>
      <c r="C4" s="44" t="s">
        <v>8</v>
      </c>
      <c r="D4" s="45" t="s">
        <v>52</v>
      </c>
      <c r="E4" s="46"/>
      <c r="F4" s="46"/>
      <c r="G4" s="47" t="s">
        <v>53</v>
      </c>
      <c r="H4" s="47"/>
      <c r="I4" s="47"/>
    </row>
    <row r="5" s="37" customFormat="1" ht="36.75" customHeight="1" spans="1:9">
      <c r="A5" s="43" t="s">
        <v>49</v>
      </c>
      <c r="B5" s="48" t="s">
        <v>50</v>
      </c>
      <c r="C5" s="44"/>
      <c r="D5" s="47" t="s">
        <v>51</v>
      </c>
      <c r="E5" s="49" t="s">
        <v>70</v>
      </c>
      <c r="F5" s="49" t="s">
        <v>71</v>
      </c>
      <c r="G5" s="47" t="s">
        <v>51</v>
      </c>
      <c r="H5" s="47" t="s">
        <v>152</v>
      </c>
      <c r="I5" s="47" t="s">
        <v>153</v>
      </c>
    </row>
    <row r="6" customHeight="1" spans="1:9">
      <c r="A6" s="50">
        <v>2010301</v>
      </c>
      <c r="B6" s="51" t="s">
        <v>54</v>
      </c>
      <c r="C6" s="52">
        <f>D6+G6</f>
        <v>6186308.9</v>
      </c>
      <c r="D6" s="52">
        <f t="shared" ref="D6:D11" si="0">E6+F6</f>
        <v>6186308.9</v>
      </c>
      <c r="E6" s="52">
        <v>4813470.9</v>
      </c>
      <c r="F6" s="52">
        <v>1372838</v>
      </c>
      <c r="G6" s="52"/>
      <c r="H6" s="52"/>
      <c r="I6" s="52"/>
    </row>
    <row r="7" customHeight="1" spans="1:9">
      <c r="A7" s="50">
        <v>2080505</v>
      </c>
      <c r="B7" s="51" t="s">
        <v>56</v>
      </c>
      <c r="C7" s="52">
        <f t="shared" ref="C7:C18" si="1">D7+G7</f>
        <v>886340</v>
      </c>
      <c r="D7" s="52">
        <f t="shared" si="0"/>
        <v>886340</v>
      </c>
      <c r="E7" s="52">
        <v>886340</v>
      </c>
      <c r="F7" s="52"/>
      <c r="G7" s="52"/>
      <c r="H7" s="52"/>
      <c r="I7" s="52"/>
    </row>
    <row r="8" customHeight="1" spans="1:9">
      <c r="A8" s="50">
        <v>2080899</v>
      </c>
      <c r="B8" s="51" t="s">
        <v>57</v>
      </c>
      <c r="C8" s="52">
        <f t="shared" si="1"/>
        <v>36432</v>
      </c>
      <c r="D8" s="52">
        <f t="shared" si="0"/>
        <v>36432</v>
      </c>
      <c r="E8" s="52">
        <v>36432</v>
      </c>
      <c r="F8" s="52"/>
      <c r="G8" s="52"/>
      <c r="H8" s="52"/>
      <c r="I8" s="52"/>
    </row>
    <row r="9" customHeight="1" spans="1:9">
      <c r="A9" s="50">
        <v>2101101</v>
      </c>
      <c r="B9" s="51" t="s">
        <v>58</v>
      </c>
      <c r="C9" s="52">
        <f t="shared" si="1"/>
        <v>208703.3</v>
      </c>
      <c r="D9" s="52">
        <f t="shared" si="0"/>
        <v>208703.3</v>
      </c>
      <c r="E9" s="52">
        <v>208703.3</v>
      </c>
      <c r="F9" s="52"/>
      <c r="G9" s="52"/>
      <c r="H9" s="52"/>
      <c r="I9" s="52"/>
    </row>
    <row r="10" customHeight="1" spans="1:9">
      <c r="A10" s="50">
        <v>2101103</v>
      </c>
      <c r="B10" s="51" t="s">
        <v>59</v>
      </c>
      <c r="C10" s="52">
        <f t="shared" si="1"/>
        <v>694358.52</v>
      </c>
      <c r="D10" s="52">
        <f t="shared" si="0"/>
        <v>694358.52</v>
      </c>
      <c r="E10" s="52">
        <v>694358.52</v>
      </c>
      <c r="F10" s="52"/>
      <c r="G10" s="52"/>
      <c r="H10" s="52"/>
      <c r="I10" s="52"/>
    </row>
    <row r="11" customHeight="1" spans="1:9">
      <c r="A11" s="50">
        <v>2210201</v>
      </c>
      <c r="B11" s="51" t="s">
        <v>60</v>
      </c>
      <c r="C11" s="52">
        <f t="shared" si="1"/>
        <v>571539.6</v>
      </c>
      <c r="D11" s="52">
        <f t="shared" si="0"/>
        <v>571539.6</v>
      </c>
      <c r="E11" s="52">
        <v>571539.6</v>
      </c>
      <c r="F11" s="52"/>
      <c r="G11" s="52"/>
      <c r="H11" s="52"/>
      <c r="I11" s="52"/>
    </row>
    <row r="12" customHeight="1" spans="1:9">
      <c r="A12" s="50">
        <v>2010308</v>
      </c>
      <c r="B12" s="51" t="s">
        <v>61</v>
      </c>
      <c r="C12" s="52">
        <f t="shared" si="1"/>
        <v>350000</v>
      </c>
      <c r="D12" s="52"/>
      <c r="E12" s="52"/>
      <c r="F12" s="52"/>
      <c r="G12" s="52">
        <f t="shared" ref="G7:G18" si="2">H12+I12</f>
        <v>350000</v>
      </c>
      <c r="H12" s="52"/>
      <c r="I12" s="52">
        <v>350000</v>
      </c>
    </row>
    <row r="13" customHeight="1" spans="1:9">
      <c r="A13" s="50">
        <v>2010399</v>
      </c>
      <c r="B13" s="51" t="s">
        <v>154</v>
      </c>
      <c r="C13" s="52">
        <f t="shared" si="1"/>
        <v>5235000</v>
      </c>
      <c r="D13" s="52"/>
      <c r="E13" s="52"/>
      <c r="F13" s="52"/>
      <c r="G13" s="52">
        <f t="shared" si="2"/>
        <v>5235000</v>
      </c>
      <c r="H13" s="52">
        <v>3160000</v>
      </c>
      <c r="I13" s="52">
        <v>2075000</v>
      </c>
    </row>
    <row r="14" customHeight="1" spans="1:9">
      <c r="A14" s="50">
        <v>2040612</v>
      </c>
      <c r="B14" s="51" t="s">
        <v>62</v>
      </c>
      <c r="C14" s="52">
        <f t="shared" si="1"/>
        <v>90000</v>
      </c>
      <c r="D14" s="52"/>
      <c r="E14" s="52"/>
      <c r="F14" s="52"/>
      <c r="G14" s="52">
        <f t="shared" si="2"/>
        <v>90000</v>
      </c>
      <c r="H14" s="52"/>
      <c r="I14" s="52">
        <v>90000</v>
      </c>
    </row>
    <row r="15" customHeight="1" spans="1:9">
      <c r="A15" s="50">
        <v>2050803</v>
      </c>
      <c r="B15" s="51" t="s">
        <v>63</v>
      </c>
      <c r="C15" s="52">
        <f t="shared" si="1"/>
        <v>88000</v>
      </c>
      <c r="D15" s="52"/>
      <c r="E15" s="52"/>
      <c r="F15" s="52"/>
      <c r="G15" s="52">
        <f t="shared" si="2"/>
        <v>88000</v>
      </c>
      <c r="H15" s="52">
        <v>48000</v>
      </c>
      <c r="I15" s="52">
        <v>40000</v>
      </c>
    </row>
    <row r="16" customHeight="1" spans="1:9">
      <c r="A16" s="50">
        <v>2120899</v>
      </c>
      <c r="B16" s="51" t="s">
        <v>97</v>
      </c>
      <c r="C16" s="52">
        <f t="shared" si="1"/>
        <v>2000000</v>
      </c>
      <c r="D16" s="52"/>
      <c r="E16" s="52"/>
      <c r="F16" s="52"/>
      <c r="G16" s="52">
        <f t="shared" si="2"/>
        <v>2000000</v>
      </c>
      <c r="H16" s="52"/>
      <c r="I16" s="52">
        <v>2000000</v>
      </c>
    </row>
    <row r="17" customHeight="1" spans="1:9">
      <c r="A17" s="50">
        <v>2240102</v>
      </c>
      <c r="B17" s="51" t="s">
        <v>64</v>
      </c>
      <c r="C17" s="52">
        <f t="shared" si="1"/>
        <v>60000</v>
      </c>
      <c r="D17" s="52"/>
      <c r="E17" s="52"/>
      <c r="F17" s="52"/>
      <c r="G17" s="52">
        <f t="shared" si="2"/>
        <v>60000</v>
      </c>
      <c r="H17" s="52"/>
      <c r="I17" s="52">
        <v>60000</v>
      </c>
    </row>
    <row r="18" customHeight="1" spans="1:12">
      <c r="A18" s="50">
        <v>2240109</v>
      </c>
      <c r="B18" s="51" t="s">
        <v>65</v>
      </c>
      <c r="C18" s="52">
        <f t="shared" si="1"/>
        <v>50000</v>
      </c>
      <c r="D18" s="52"/>
      <c r="E18" s="52"/>
      <c r="F18" s="52"/>
      <c r="G18" s="52">
        <f t="shared" si="2"/>
        <v>50000</v>
      </c>
      <c r="H18" s="52"/>
      <c r="I18" s="52">
        <v>50000</v>
      </c>
      <c r="L18" s="59"/>
    </row>
    <row r="19" customHeight="1" spans="1:9">
      <c r="A19" s="49" t="s">
        <v>8</v>
      </c>
      <c r="B19" s="49"/>
      <c r="C19" s="53">
        <f>SUM(C6:C18)</f>
        <v>16456682.32</v>
      </c>
      <c r="D19" s="53">
        <f t="shared" ref="D19:I19" si="3">SUM(D6:D18)</f>
        <v>8583682.32</v>
      </c>
      <c r="E19" s="53">
        <f t="shared" si="3"/>
        <v>7210844.32</v>
      </c>
      <c r="F19" s="53">
        <f t="shared" si="3"/>
        <v>1372838</v>
      </c>
      <c r="G19" s="53">
        <f t="shared" si="3"/>
        <v>7873000</v>
      </c>
      <c r="H19" s="53">
        <f t="shared" si="3"/>
        <v>3208000</v>
      </c>
      <c r="I19" s="53">
        <f t="shared" si="3"/>
        <v>4665000</v>
      </c>
    </row>
    <row r="20" ht="32.25" customHeight="1" spans="1:9">
      <c r="A20" s="54"/>
      <c r="B20" s="54"/>
      <c r="C20" s="55"/>
      <c r="D20" s="54"/>
      <c r="E20" s="54"/>
      <c r="F20" s="54"/>
      <c r="G20" s="54"/>
      <c r="H20" s="54"/>
      <c r="I20" s="54"/>
    </row>
    <row r="21" ht="30.75" customHeight="1" spans="1:9">
      <c r="A21" s="56"/>
      <c r="B21" s="56"/>
      <c r="C21" s="57"/>
      <c r="D21" s="56"/>
      <c r="E21" s="56"/>
      <c r="F21" s="56"/>
      <c r="G21" s="56"/>
      <c r="H21" s="56"/>
      <c r="I21" s="56"/>
    </row>
    <row r="22" customHeight="1" spans="7:7">
      <c r="G22" t="s">
        <v>155</v>
      </c>
    </row>
  </sheetData>
  <mergeCells count="8">
    <mergeCell ref="A2:I2"/>
    <mergeCell ref="A4:B4"/>
    <mergeCell ref="D4:F4"/>
    <mergeCell ref="G4:I4"/>
    <mergeCell ref="A19:B19"/>
    <mergeCell ref="A20:I20"/>
    <mergeCell ref="A21:I21"/>
    <mergeCell ref="C4:C5"/>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2"/>
  <sheetViews>
    <sheetView workbookViewId="0">
      <selection activeCell="F1" sqref="F$1:F$1048576"/>
    </sheetView>
  </sheetViews>
  <sheetFormatPr defaultColWidth="9" defaultRowHeight="13.5"/>
  <cols>
    <col min="1" max="1" width="14.5" style="1" customWidth="1"/>
    <col min="2" max="2" width="13.75" style="1" customWidth="1"/>
    <col min="3" max="3" width="9.75" style="2" customWidth="1"/>
    <col min="4" max="4" width="17.875" style="1" customWidth="1"/>
    <col min="5" max="5" width="9" style="3"/>
    <col min="6" max="6" width="13.375" style="4" customWidth="1"/>
    <col min="7" max="8" width="13.625" style="4" customWidth="1"/>
    <col min="9" max="9" width="11.5" style="3" customWidth="1"/>
    <col min="10" max="10" width="13.5" style="5" customWidth="1"/>
    <col min="11" max="11" width="12.875" style="5" customWidth="1"/>
    <col min="12" max="16384" width="9" style="3"/>
  </cols>
  <sheetData>
    <row r="1" spans="1:11">
      <c r="A1" s="6" t="s">
        <v>156</v>
      </c>
      <c r="B1" s="7"/>
      <c r="C1" s="8" t="s">
        <v>157</v>
      </c>
      <c r="D1" s="9" t="s">
        <v>157</v>
      </c>
      <c r="E1" s="10" t="s">
        <v>157</v>
      </c>
      <c r="F1" s="11" t="s">
        <v>157</v>
      </c>
      <c r="G1" s="11" t="s">
        <v>157</v>
      </c>
      <c r="H1" s="11" t="s">
        <v>157</v>
      </c>
      <c r="I1" s="10" t="s">
        <v>157</v>
      </c>
      <c r="J1" s="33" t="s">
        <v>157</v>
      </c>
      <c r="K1" s="33" t="s">
        <v>157</v>
      </c>
    </row>
    <row r="2" ht="27" spans="1:11">
      <c r="A2" s="12" t="s">
        <v>158</v>
      </c>
      <c r="B2" s="12"/>
      <c r="C2" s="13"/>
      <c r="D2" s="12"/>
      <c r="E2" s="12"/>
      <c r="F2" s="14"/>
      <c r="G2" s="14"/>
      <c r="H2" s="14"/>
      <c r="I2" s="12"/>
      <c r="J2" s="13"/>
      <c r="K2" s="13"/>
    </row>
    <row r="3" ht="26.25" customHeight="1" spans="1:11">
      <c r="A3" s="15"/>
      <c r="B3" s="15"/>
      <c r="C3" s="15"/>
      <c r="D3" s="16" t="s">
        <v>159</v>
      </c>
      <c r="E3" s="17"/>
      <c r="F3" s="18"/>
      <c r="G3" s="18"/>
      <c r="H3" s="19"/>
      <c r="I3" s="34"/>
      <c r="J3" s="35" t="s">
        <v>3</v>
      </c>
      <c r="K3" s="35"/>
    </row>
    <row r="4" s="1" customFormat="1" ht="27" customHeight="1" spans="1:11">
      <c r="A4" s="20" t="s">
        <v>160</v>
      </c>
      <c r="B4" s="20" t="s">
        <v>161</v>
      </c>
      <c r="C4" s="21" t="s">
        <v>162</v>
      </c>
      <c r="D4" s="20" t="s">
        <v>163</v>
      </c>
      <c r="E4" s="20" t="s">
        <v>164</v>
      </c>
      <c r="F4" s="22" t="s">
        <v>7</v>
      </c>
      <c r="G4" s="22"/>
      <c r="H4" s="22"/>
      <c r="I4" s="20" t="s">
        <v>165</v>
      </c>
      <c r="J4" s="21" t="s">
        <v>166</v>
      </c>
      <c r="K4" s="21" t="s">
        <v>167</v>
      </c>
    </row>
    <row r="5" s="1" customFormat="1" ht="22.5" customHeight="1" spans="1:11">
      <c r="A5" s="20"/>
      <c r="B5" s="20"/>
      <c r="C5" s="21"/>
      <c r="D5" s="20"/>
      <c r="E5" s="20"/>
      <c r="F5" s="22" t="s">
        <v>51</v>
      </c>
      <c r="G5" s="22" t="s">
        <v>152</v>
      </c>
      <c r="H5" s="22" t="s">
        <v>153</v>
      </c>
      <c r="I5" s="20"/>
      <c r="J5" s="21"/>
      <c r="K5" s="21"/>
    </row>
    <row r="6" s="1" customFormat="1" ht="35" customHeight="1" spans="1:11">
      <c r="A6" s="20" t="s">
        <v>168</v>
      </c>
      <c r="B6" s="20"/>
      <c r="C6" s="21"/>
      <c r="D6" s="20"/>
      <c r="E6" s="23"/>
      <c r="F6" s="22">
        <f>SUM(F7:F82)</f>
        <v>7873000</v>
      </c>
      <c r="G6" s="24">
        <f>SUM(G7:G82)</f>
        <v>3208000</v>
      </c>
      <c r="H6" s="24">
        <f>SUM(H7:H82)</f>
        <v>4665000</v>
      </c>
      <c r="I6" s="20"/>
      <c r="J6" s="21"/>
      <c r="K6" s="21"/>
    </row>
    <row r="7" s="1" customFormat="1" ht="50" customHeight="1" spans="1:11">
      <c r="A7" s="25" t="s">
        <v>169</v>
      </c>
      <c r="B7" s="25" t="s">
        <v>170</v>
      </c>
      <c r="C7" s="26" t="s">
        <v>171</v>
      </c>
      <c r="D7" s="25" t="s">
        <v>172</v>
      </c>
      <c r="E7" s="23" t="s">
        <v>9</v>
      </c>
      <c r="F7" s="24">
        <f t="shared" ref="F7:F11" si="0">G7+H7</f>
        <v>60000</v>
      </c>
      <c r="G7" s="27">
        <v>60000</v>
      </c>
      <c r="H7" s="22"/>
      <c r="I7" s="20" t="s">
        <v>173</v>
      </c>
      <c r="J7" s="36" t="s">
        <v>174</v>
      </c>
      <c r="K7" s="21" t="s">
        <v>175</v>
      </c>
    </row>
    <row r="8" s="1" customFormat="1" ht="55" customHeight="1" spans="1:11">
      <c r="A8" s="28"/>
      <c r="B8" s="28"/>
      <c r="C8" s="29"/>
      <c r="D8" s="28"/>
      <c r="E8" s="30"/>
      <c r="F8" s="31"/>
      <c r="G8" s="27"/>
      <c r="H8" s="22"/>
      <c r="I8" s="20" t="s">
        <v>176</v>
      </c>
      <c r="J8" s="36" t="s">
        <v>177</v>
      </c>
      <c r="K8" s="21" t="s">
        <v>178</v>
      </c>
    </row>
    <row r="9" s="1" customFormat="1" ht="35" customHeight="1" spans="1:11">
      <c r="A9" s="25" t="s">
        <v>169</v>
      </c>
      <c r="B9" s="25" t="s">
        <v>179</v>
      </c>
      <c r="C9" s="26" t="s">
        <v>171</v>
      </c>
      <c r="D9" s="25" t="s">
        <v>172</v>
      </c>
      <c r="E9" s="23" t="s">
        <v>9</v>
      </c>
      <c r="F9" s="24">
        <f t="shared" si="0"/>
        <v>300000</v>
      </c>
      <c r="G9" s="27">
        <v>300000</v>
      </c>
      <c r="H9" s="22"/>
      <c r="I9" s="20" t="s">
        <v>173</v>
      </c>
      <c r="J9" s="36" t="s">
        <v>180</v>
      </c>
      <c r="K9" s="21" t="s">
        <v>181</v>
      </c>
    </row>
    <row r="10" s="1" customFormat="1" ht="35" customHeight="1" spans="1:11">
      <c r="A10" s="28"/>
      <c r="B10" s="28"/>
      <c r="C10" s="29"/>
      <c r="D10" s="28"/>
      <c r="E10" s="30"/>
      <c r="F10" s="31"/>
      <c r="G10" s="27"/>
      <c r="H10" s="22"/>
      <c r="I10" s="20" t="s">
        <v>176</v>
      </c>
      <c r="J10" s="36" t="s">
        <v>182</v>
      </c>
      <c r="K10" s="21" t="s">
        <v>183</v>
      </c>
    </row>
    <row r="11" s="1" customFormat="1" ht="35" customHeight="1" spans="1:11">
      <c r="A11" s="25" t="s">
        <v>169</v>
      </c>
      <c r="B11" s="25" t="s">
        <v>184</v>
      </c>
      <c r="C11" s="26" t="s">
        <v>171</v>
      </c>
      <c r="D11" s="25" t="s">
        <v>172</v>
      </c>
      <c r="E11" s="23" t="s">
        <v>9</v>
      </c>
      <c r="F11" s="24">
        <f t="shared" si="0"/>
        <v>200000</v>
      </c>
      <c r="G11" s="27">
        <v>200000</v>
      </c>
      <c r="H11" s="22"/>
      <c r="I11" s="20" t="s">
        <v>173</v>
      </c>
      <c r="J11" s="36" t="s">
        <v>185</v>
      </c>
      <c r="K11" s="21" t="s">
        <v>186</v>
      </c>
    </row>
    <row r="12" s="1" customFormat="1" ht="35" customHeight="1" spans="1:11">
      <c r="A12" s="28"/>
      <c r="B12" s="28"/>
      <c r="C12" s="29"/>
      <c r="D12" s="28"/>
      <c r="E12" s="30"/>
      <c r="F12" s="31"/>
      <c r="G12" s="27"/>
      <c r="H12" s="22"/>
      <c r="I12" s="20" t="s">
        <v>176</v>
      </c>
      <c r="J12" s="36" t="s">
        <v>187</v>
      </c>
      <c r="K12" s="21" t="s">
        <v>183</v>
      </c>
    </row>
    <row r="13" s="1" customFormat="1" ht="35" customHeight="1" spans="1:11">
      <c r="A13" s="25" t="s">
        <v>169</v>
      </c>
      <c r="B13" s="25" t="s">
        <v>188</v>
      </c>
      <c r="C13" s="26" t="s">
        <v>171</v>
      </c>
      <c r="D13" s="25" t="s">
        <v>172</v>
      </c>
      <c r="E13" s="23" t="s">
        <v>9</v>
      </c>
      <c r="F13" s="24">
        <f t="shared" ref="F13:F17" si="1">G13+H13</f>
        <v>300000</v>
      </c>
      <c r="G13" s="27">
        <v>300000</v>
      </c>
      <c r="H13" s="22"/>
      <c r="I13" s="20" t="s">
        <v>173</v>
      </c>
      <c r="J13" s="36" t="s">
        <v>189</v>
      </c>
      <c r="K13" s="21" t="s">
        <v>190</v>
      </c>
    </row>
    <row r="14" s="1" customFormat="1" ht="35" customHeight="1" spans="1:11">
      <c r="A14" s="28"/>
      <c r="B14" s="28"/>
      <c r="C14" s="29"/>
      <c r="D14" s="28"/>
      <c r="E14" s="30"/>
      <c r="F14" s="31"/>
      <c r="G14" s="27"/>
      <c r="H14" s="22"/>
      <c r="I14" s="20" t="s">
        <v>176</v>
      </c>
      <c r="J14" s="36" t="s">
        <v>182</v>
      </c>
      <c r="K14" s="21" t="s">
        <v>183</v>
      </c>
    </row>
    <row r="15" s="1" customFormat="1" ht="35" customHeight="1" spans="1:11">
      <c r="A15" s="25" t="s">
        <v>191</v>
      </c>
      <c r="B15" s="25" t="s">
        <v>192</v>
      </c>
      <c r="C15" s="26" t="s">
        <v>171</v>
      </c>
      <c r="D15" s="25" t="s">
        <v>193</v>
      </c>
      <c r="E15" s="23" t="s">
        <v>9</v>
      </c>
      <c r="F15" s="24">
        <f t="shared" si="1"/>
        <v>48000</v>
      </c>
      <c r="G15" s="27">
        <v>48000</v>
      </c>
      <c r="H15" s="22"/>
      <c r="I15" s="20" t="s">
        <v>173</v>
      </c>
      <c r="J15" s="36" t="s">
        <v>194</v>
      </c>
      <c r="K15" s="21" t="s">
        <v>195</v>
      </c>
    </row>
    <row r="16" s="1" customFormat="1" ht="35" customHeight="1" spans="1:11">
      <c r="A16" s="28"/>
      <c r="B16" s="28"/>
      <c r="C16" s="29"/>
      <c r="D16" s="28"/>
      <c r="E16" s="30"/>
      <c r="F16" s="31"/>
      <c r="G16" s="27"/>
      <c r="H16" s="22"/>
      <c r="I16" s="20" t="s">
        <v>176</v>
      </c>
      <c r="J16" s="36" t="s">
        <v>196</v>
      </c>
      <c r="K16" s="21" t="s">
        <v>196</v>
      </c>
    </row>
    <row r="17" s="1" customFormat="1" ht="35" customHeight="1" spans="1:11">
      <c r="A17" s="25" t="s">
        <v>197</v>
      </c>
      <c r="B17" s="25" t="s">
        <v>198</v>
      </c>
      <c r="C17" s="26" t="s">
        <v>171</v>
      </c>
      <c r="D17" s="25" t="s">
        <v>199</v>
      </c>
      <c r="E17" s="23" t="s">
        <v>9</v>
      </c>
      <c r="F17" s="24">
        <f t="shared" si="1"/>
        <v>100000</v>
      </c>
      <c r="G17" s="27">
        <v>100000</v>
      </c>
      <c r="H17" s="22"/>
      <c r="I17" s="20" t="s">
        <v>173</v>
      </c>
      <c r="J17" s="36" t="s">
        <v>189</v>
      </c>
      <c r="K17" s="21" t="s">
        <v>181</v>
      </c>
    </row>
    <row r="18" s="1" customFormat="1" ht="35" customHeight="1" spans="1:11">
      <c r="A18" s="28"/>
      <c r="B18" s="28"/>
      <c r="C18" s="29"/>
      <c r="D18" s="28"/>
      <c r="E18" s="30"/>
      <c r="F18" s="31"/>
      <c r="G18" s="27"/>
      <c r="H18" s="22"/>
      <c r="I18" s="20" t="s">
        <v>176</v>
      </c>
      <c r="J18" s="36" t="s">
        <v>182</v>
      </c>
      <c r="K18" s="21" t="s">
        <v>183</v>
      </c>
    </row>
    <row r="19" s="1" customFormat="1" ht="35" customHeight="1" spans="1:11">
      <c r="A19" s="25" t="s">
        <v>169</v>
      </c>
      <c r="B19" s="25" t="s">
        <v>200</v>
      </c>
      <c r="C19" s="26" t="s">
        <v>171</v>
      </c>
      <c r="D19" s="25" t="s">
        <v>172</v>
      </c>
      <c r="E19" s="23" t="s">
        <v>9</v>
      </c>
      <c r="F19" s="24">
        <f t="shared" ref="F19:F23" si="2">G19+H19</f>
        <v>2200000</v>
      </c>
      <c r="G19" s="27">
        <v>2200000</v>
      </c>
      <c r="H19" s="22"/>
      <c r="I19" s="20" t="s">
        <v>173</v>
      </c>
      <c r="J19" s="36" t="s">
        <v>201</v>
      </c>
      <c r="K19" s="21" t="s">
        <v>202</v>
      </c>
    </row>
    <row r="20" s="1" customFormat="1" ht="45" customHeight="1" spans="1:11">
      <c r="A20" s="28"/>
      <c r="B20" s="28"/>
      <c r="C20" s="29"/>
      <c r="D20" s="28"/>
      <c r="E20" s="30"/>
      <c r="F20" s="31"/>
      <c r="G20" s="27"/>
      <c r="H20" s="22"/>
      <c r="I20" s="20" t="s">
        <v>176</v>
      </c>
      <c r="J20" s="36" t="s">
        <v>203</v>
      </c>
      <c r="K20" s="21" t="s">
        <v>204</v>
      </c>
    </row>
    <row r="21" s="1" customFormat="1" ht="35" customHeight="1" spans="1:11">
      <c r="A21" s="25" t="s">
        <v>169</v>
      </c>
      <c r="B21" s="25" t="s">
        <v>205</v>
      </c>
      <c r="C21" s="26" t="s">
        <v>206</v>
      </c>
      <c r="D21" s="25" t="s">
        <v>172</v>
      </c>
      <c r="E21" s="23" t="s">
        <v>9</v>
      </c>
      <c r="F21" s="24">
        <f t="shared" si="2"/>
        <v>250000</v>
      </c>
      <c r="G21" s="32"/>
      <c r="H21" s="27">
        <v>250000</v>
      </c>
      <c r="I21" s="20" t="s">
        <v>173</v>
      </c>
      <c r="J21" s="36" t="s">
        <v>189</v>
      </c>
      <c r="K21" s="21" t="s">
        <v>181</v>
      </c>
    </row>
    <row r="22" s="1" customFormat="1" ht="35" customHeight="1" spans="1:11">
      <c r="A22" s="28"/>
      <c r="B22" s="28"/>
      <c r="C22" s="29"/>
      <c r="D22" s="28"/>
      <c r="E22" s="30"/>
      <c r="F22" s="31"/>
      <c r="G22" s="32"/>
      <c r="H22" s="27"/>
      <c r="I22" s="20" t="s">
        <v>176</v>
      </c>
      <c r="J22" s="36" t="s">
        <v>182</v>
      </c>
      <c r="K22" s="21" t="s">
        <v>183</v>
      </c>
    </row>
    <row r="23" s="1" customFormat="1" ht="45" customHeight="1" spans="1:11">
      <c r="A23" s="25" t="s">
        <v>207</v>
      </c>
      <c r="B23" s="25" t="s">
        <v>208</v>
      </c>
      <c r="C23" s="26" t="s">
        <v>206</v>
      </c>
      <c r="D23" s="25" t="s">
        <v>209</v>
      </c>
      <c r="E23" s="23" t="s">
        <v>9</v>
      </c>
      <c r="F23" s="24">
        <f t="shared" si="2"/>
        <v>30000</v>
      </c>
      <c r="G23" s="32"/>
      <c r="H23" s="27">
        <v>30000</v>
      </c>
      <c r="I23" s="20" t="s">
        <v>173</v>
      </c>
      <c r="J23" s="36" t="s">
        <v>210</v>
      </c>
      <c r="K23" s="21" t="s">
        <v>211</v>
      </c>
    </row>
    <row r="24" s="1" customFormat="1" ht="35" customHeight="1" spans="1:11">
      <c r="A24" s="28"/>
      <c r="B24" s="28"/>
      <c r="C24" s="29"/>
      <c r="D24" s="28"/>
      <c r="E24" s="30"/>
      <c r="F24" s="31"/>
      <c r="G24" s="32"/>
      <c r="H24" s="27">
        <v>0</v>
      </c>
      <c r="I24" s="20" t="s">
        <v>176</v>
      </c>
      <c r="J24" s="36" t="s">
        <v>212</v>
      </c>
      <c r="K24" s="21" t="s">
        <v>183</v>
      </c>
    </row>
    <row r="25" s="1" customFormat="1" ht="35" customHeight="1" spans="1:11">
      <c r="A25" s="25" t="s">
        <v>207</v>
      </c>
      <c r="B25" s="25" t="s">
        <v>213</v>
      </c>
      <c r="C25" s="26" t="s">
        <v>206</v>
      </c>
      <c r="D25" s="25" t="s">
        <v>209</v>
      </c>
      <c r="E25" s="23" t="s">
        <v>9</v>
      </c>
      <c r="F25" s="24">
        <f t="shared" ref="F25:F29" si="3">G25+H25</f>
        <v>100000</v>
      </c>
      <c r="G25" s="32"/>
      <c r="H25" s="27">
        <v>100000</v>
      </c>
      <c r="I25" s="20" t="s">
        <v>173</v>
      </c>
      <c r="J25" s="36" t="s">
        <v>214</v>
      </c>
      <c r="K25" s="21" t="s">
        <v>215</v>
      </c>
    </row>
    <row r="26" s="1" customFormat="1" ht="35" customHeight="1" spans="1:11">
      <c r="A26" s="28"/>
      <c r="B26" s="28"/>
      <c r="C26" s="29"/>
      <c r="D26" s="28"/>
      <c r="E26" s="30"/>
      <c r="F26" s="31"/>
      <c r="G26" s="32"/>
      <c r="H26" s="27">
        <v>0</v>
      </c>
      <c r="I26" s="20" t="s">
        <v>176</v>
      </c>
      <c r="J26" s="36" t="s">
        <v>212</v>
      </c>
      <c r="K26" s="21" t="s">
        <v>183</v>
      </c>
    </row>
    <row r="27" s="1" customFormat="1" ht="35" customHeight="1" spans="1:11">
      <c r="A27" s="25" t="s">
        <v>191</v>
      </c>
      <c r="B27" s="25" t="s">
        <v>216</v>
      </c>
      <c r="C27" s="26" t="s">
        <v>206</v>
      </c>
      <c r="D27" s="25" t="s">
        <v>193</v>
      </c>
      <c r="E27" s="23" t="s">
        <v>9</v>
      </c>
      <c r="F27" s="24">
        <f t="shared" si="3"/>
        <v>40000</v>
      </c>
      <c r="G27" s="32"/>
      <c r="H27" s="27">
        <v>40000</v>
      </c>
      <c r="I27" s="20" t="s">
        <v>173</v>
      </c>
      <c r="J27" s="36" t="s">
        <v>217</v>
      </c>
      <c r="K27" s="21" t="s">
        <v>218</v>
      </c>
    </row>
    <row r="28" s="1" customFormat="1" ht="35" customHeight="1" spans="1:11">
      <c r="A28" s="28"/>
      <c r="B28" s="28"/>
      <c r="C28" s="29"/>
      <c r="D28" s="28"/>
      <c r="E28" s="30"/>
      <c r="F28" s="31"/>
      <c r="G28" s="32"/>
      <c r="H28" s="27">
        <v>0</v>
      </c>
      <c r="I28" s="20" t="s">
        <v>176</v>
      </c>
      <c r="J28" s="36" t="s">
        <v>219</v>
      </c>
      <c r="K28" s="21" t="s">
        <v>183</v>
      </c>
    </row>
    <row r="29" s="1" customFormat="1" ht="35" customHeight="1" spans="1:11">
      <c r="A29" s="25" t="s">
        <v>207</v>
      </c>
      <c r="B29" s="25" t="s">
        <v>220</v>
      </c>
      <c r="C29" s="26" t="s">
        <v>206</v>
      </c>
      <c r="D29" s="25" t="s">
        <v>209</v>
      </c>
      <c r="E29" s="23" t="s">
        <v>9</v>
      </c>
      <c r="F29" s="24">
        <f t="shared" si="3"/>
        <v>60000</v>
      </c>
      <c r="G29" s="32"/>
      <c r="H29" s="27">
        <v>60000</v>
      </c>
      <c r="I29" s="20" t="s">
        <v>173</v>
      </c>
      <c r="J29" s="36" t="s">
        <v>221</v>
      </c>
      <c r="K29" s="21" t="s">
        <v>222</v>
      </c>
    </row>
    <row r="30" s="1" customFormat="1" ht="35" customHeight="1" spans="1:11">
      <c r="A30" s="28"/>
      <c r="B30" s="28"/>
      <c r="C30" s="29"/>
      <c r="D30" s="28"/>
      <c r="E30" s="30"/>
      <c r="F30" s="31"/>
      <c r="G30" s="32"/>
      <c r="H30" s="27">
        <v>0</v>
      </c>
      <c r="I30" s="20" t="s">
        <v>176</v>
      </c>
      <c r="J30" s="36" t="s">
        <v>182</v>
      </c>
      <c r="K30" s="21" t="s">
        <v>183</v>
      </c>
    </row>
    <row r="31" s="1" customFormat="1" ht="35" customHeight="1" spans="1:11">
      <c r="A31" s="25" t="s">
        <v>207</v>
      </c>
      <c r="B31" s="25" t="s">
        <v>223</v>
      </c>
      <c r="C31" s="26" t="s">
        <v>206</v>
      </c>
      <c r="D31" s="25" t="s">
        <v>209</v>
      </c>
      <c r="E31" s="23" t="s">
        <v>9</v>
      </c>
      <c r="F31" s="24">
        <f t="shared" ref="F31:F35" si="4">G31+H31</f>
        <v>80000</v>
      </c>
      <c r="G31" s="32"/>
      <c r="H31" s="27">
        <v>80000</v>
      </c>
      <c r="I31" s="20" t="s">
        <v>173</v>
      </c>
      <c r="J31" s="36" t="s">
        <v>224</v>
      </c>
      <c r="K31" s="21" t="s">
        <v>225</v>
      </c>
    </row>
    <row r="32" s="1" customFormat="1" ht="45" customHeight="1" spans="1:11">
      <c r="A32" s="28"/>
      <c r="B32" s="28"/>
      <c r="C32" s="29"/>
      <c r="D32" s="28"/>
      <c r="E32" s="30"/>
      <c r="F32" s="31"/>
      <c r="G32" s="32"/>
      <c r="H32" s="27">
        <v>0</v>
      </c>
      <c r="I32" s="20" t="s">
        <v>176</v>
      </c>
      <c r="J32" s="36" t="s">
        <v>226</v>
      </c>
      <c r="K32" s="21" t="s">
        <v>226</v>
      </c>
    </row>
    <row r="33" s="1" customFormat="1" ht="35" customHeight="1" spans="1:11">
      <c r="A33" s="25" t="s">
        <v>169</v>
      </c>
      <c r="B33" s="25" t="s">
        <v>227</v>
      </c>
      <c r="C33" s="26" t="s">
        <v>228</v>
      </c>
      <c r="D33" s="25" t="s">
        <v>172</v>
      </c>
      <c r="E33" s="23" t="s">
        <v>9</v>
      </c>
      <c r="F33" s="24">
        <f t="shared" si="4"/>
        <v>90000</v>
      </c>
      <c r="G33" s="32"/>
      <c r="H33" s="27">
        <v>90000</v>
      </c>
      <c r="I33" s="20" t="s">
        <v>173</v>
      </c>
      <c r="J33" s="36" t="s">
        <v>189</v>
      </c>
      <c r="K33" s="21" t="s">
        <v>181</v>
      </c>
    </row>
    <row r="34" s="1" customFormat="1" ht="35" customHeight="1" spans="1:11">
      <c r="A34" s="28"/>
      <c r="B34" s="28"/>
      <c r="C34" s="29"/>
      <c r="D34" s="28"/>
      <c r="E34" s="30"/>
      <c r="F34" s="31"/>
      <c r="G34" s="32"/>
      <c r="H34" s="27">
        <v>0</v>
      </c>
      <c r="I34" s="20" t="s">
        <v>176</v>
      </c>
      <c r="J34" s="36" t="s">
        <v>182</v>
      </c>
      <c r="K34" s="21" t="s">
        <v>183</v>
      </c>
    </row>
    <row r="35" s="1" customFormat="1" ht="45" customHeight="1" spans="1:11">
      <c r="A35" s="25" t="s">
        <v>229</v>
      </c>
      <c r="B35" s="25" t="s">
        <v>230</v>
      </c>
      <c r="C35" s="26" t="s">
        <v>228</v>
      </c>
      <c r="D35" s="25" t="s">
        <v>231</v>
      </c>
      <c r="E35" s="23" t="s">
        <v>9</v>
      </c>
      <c r="F35" s="24">
        <f t="shared" si="4"/>
        <v>30000</v>
      </c>
      <c r="G35" s="32"/>
      <c r="H35" s="27">
        <v>30000</v>
      </c>
      <c r="I35" s="20" t="s">
        <v>173</v>
      </c>
      <c r="J35" s="36" t="s">
        <v>232</v>
      </c>
      <c r="K35" s="21" t="s">
        <v>233</v>
      </c>
    </row>
    <row r="36" s="1" customFormat="1" ht="70" customHeight="1" spans="1:11">
      <c r="A36" s="28"/>
      <c r="B36" s="28"/>
      <c r="C36" s="29"/>
      <c r="D36" s="28"/>
      <c r="E36" s="30"/>
      <c r="F36" s="31"/>
      <c r="G36" s="32"/>
      <c r="H36" s="27">
        <v>0</v>
      </c>
      <c r="I36" s="20" t="s">
        <v>176</v>
      </c>
      <c r="J36" s="36" t="s">
        <v>234</v>
      </c>
      <c r="K36" s="21" t="s">
        <v>183</v>
      </c>
    </row>
    <row r="37" s="1" customFormat="1" ht="35" customHeight="1" spans="1:11">
      <c r="A37" s="25" t="s">
        <v>235</v>
      </c>
      <c r="B37" s="25" t="s">
        <v>236</v>
      </c>
      <c r="C37" s="26" t="s">
        <v>228</v>
      </c>
      <c r="D37" s="25" t="s">
        <v>237</v>
      </c>
      <c r="E37" s="23" t="s">
        <v>9</v>
      </c>
      <c r="F37" s="24">
        <f t="shared" ref="F37:F41" si="5">G37+H37</f>
        <v>130000</v>
      </c>
      <c r="G37" s="32"/>
      <c r="H37" s="27">
        <v>130000</v>
      </c>
      <c r="I37" s="20" t="s">
        <v>173</v>
      </c>
      <c r="J37" s="36" t="s">
        <v>238</v>
      </c>
      <c r="K37" s="21" t="s">
        <v>239</v>
      </c>
    </row>
    <row r="38" s="1" customFormat="1" ht="95" customHeight="1" spans="1:11">
      <c r="A38" s="28"/>
      <c r="B38" s="28"/>
      <c r="C38" s="29"/>
      <c r="D38" s="28"/>
      <c r="E38" s="30"/>
      <c r="F38" s="31"/>
      <c r="G38" s="32"/>
      <c r="H38" s="27">
        <v>0</v>
      </c>
      <c r="I38" s="20" t="s">
        <v>176</v>
      </c>
      <c r="J38" s="36" t="s">
        <v>240</v>
      </c>
      <c r="K38" s="21" t="s">
        <v>183</v>
      </c>
    </row>
    <row r="39" s="1" customFormat="1" ht="55" customHeight="1" spans="1:11">
      <c r="A39" s="25" t="s">
        <v>229</v>
      </c>
      <c r="B39" s="25" t="s">
        <v>241</v>
      </c>
      <c r="C39" s="26" t="s">
        <v>228</v>
      </c>
      <c r="D39" s="25" t="s">
        <v>231</v>
      </c>
      <c r="E39" s="23" t="s">
        <v>9</v>
      </c>
      <c r="F39" s="24">
        <f t="shared" si="5"/>
        <v>30000</v>
      </c>
      <c r="G39" s="32"/>
      <c r="H39" s="27">
        <v>30000</v>
      </c>
      <c r="I39" s="20" t="s">
        <v>173</v>
      </c>
      <c r="J39" s="36" t="s">
        <v>242</v>
      </c>
      <c r="K39" s="21" t="s">
        <v>243</v>
      </c>
    </row>
    <row r="40" s="1" customFormat="1" ht="65" customHeight="1" spans="1:11">
      <c r="A40" s="28"/>
      <c r="B40" s="28"/>
      <c r="C40" s="29"/>
      <c r="D40" s="28"/>
      <c r="E40" s="30"/>
      <c r="F40" s="31"/>
      <c r="G40" s="32"/>
      <c r="H40" s="27">
        <v>0</v>
      </c>
      <c r="I40" s="20" t="s">
        <v>176</v>
      </c>
      <c r="J40" s="36" t="s">
        <v>244</v>
      </c>
      <c r="K40" s="21" t="s">
        <v>183</v>
      </c>
    </row>
    <row r="41" s="1" customFormat="1" ht="50" customHeight="1" spans="1:11">
      <c r="A41" s="25" t="s">
        <v>235</v>
      </c>
      <c r="B41" s="25" t="s">
        <v>245</v>
      </c>
      <c r="C41" s="26" t="s">
        <v>228</v>
      </c>
      <c r="D41" s="25" t="s">
        <v>246</v>
      </c>
      <c r="E41" s="23" t="s">
        <v>9</v>
      </c>
      <c r="F41" s="24">
        <f t="shared" si="5"/>
        <v>250000</v>
      </c>
      <c r="G41" s="32"/>
      <c r="H41" s="27">
        <v>250000</v>
      </c>
      <c r="I41" s="20" t="s">
        <v>173</v>
      </c>
      <c r="J41" s="36" t="s">
        <v>247</v>
      </c>
      <c r="K41" s="21" t="s">
        <v>243</v>
      </c>
    </row>
    <row r="42" s="1" customFormat="1" ht="60" customHeight="1" spans="1:11">
      <c r="A42" s="28"/>
      <c r="B42" s="28"/>
      <c r="C42" s="29"/>
      <c r="D42" s="28"/>
      <c r="E42" s="30"/>
      <c r="F42" s="31"/>
      <c r="G42" s="32"/>
      <c r="H42" s="27">
        <v>0</v>
      </c>
      <c r="I42" s="20" t="s">
        <v>176</v>
      </c>
      <c r="J42" s="36" t="s">
        <v>248</v>
      </c>
      <c r="K42" s="21" t="s">
        <v>183</v>
      </c>
    </row>
    <row r="43" s="1" customFormat="1" ht="35" customHeight="1" spans="1:11">
      <c r="A43" s="25" t="s">
        <v>169</v>
      </c>
      <c r="B43" s="25" t="s">
        <v>249</v>
      </c>
      <c r="C43" s="26" t="s">
        <v>250</v>
      </c>
      <c r="D43" s="25" t="s">
        <v>172</v>
      </c>
      <c r="E43" s="23" t="s">
        <v>9</v>
      </c>
      <c r="F43" s="24">
        <f t="shared" ref="F43:F47" si="6">G43+H43</f>
        <v>90000</v>
      </c>
      <c r="G43" s="32"/>
      <c r="H43" s="27">
        <v>90000</v>
      </c>
      <c r="I43" s="20" t="s">
        <v>173</v>
      </c>
      <c r="J43" s="36" t="s">
        <v>189</v>
      </c>
      <c r="K43" s="21" t="s">
        <v>181</v>
      </c>
    </row>
    <row r="44" s="1" customFormat="1" ht="35" customHeight="1" spans="1:11">
      <c r="A44" s="28"/>
      <c r="B44" s="28"/>
      <c r="C44" s="29"/>
      <c r="D44" s="28"/>
      <c r="E44" s="30"/>
      <c r="F44" s="31"/>
      <c r="G44" s="32"/>
      <c r="H44" s="27">
        <v>0</v>
      </c>
      <c r="I44" s="20" t="s">
        <v>176</v>
      </c>
      <c r="J44" s="36" t="s">
        <v>182</v>
      </c>
      <c r="K44" s="21" t="s">
        <v>183</v>
      </c>
    </row>
    <row r="45" s="1" customFormat="1" ht="35" customHeight="1" spans="1:11">
      <c r="A45" s="25" t="s">
        <v>251</v>
      </c>
      <c r="B45" s="25" t="s">
        <v>252</v>
      </c>
      <c r="C45" s="26" t="s">
        <v>250</v>
      </c>
      <c r="D45" s="25" t="s">
        <v>253</v>
      </c>
      <c r="E45" s="23" t="s">
        <v>254</v>
      </c>
      <c r="F45" s="24">
        <f t="shared" si="6"/>
        <v>2000000</v>
      </c>
      <c r="G45" s="32"/>
      <c r="H45" s="27">
        <v>2000000</v>
      </c>
      <c r="I45" s="20" t="s">
        <v>173</v>
      </c>
      <c r="J45" s="36" t="s">
        <v>255</v>
      </c>
      <c r="K45" s="21" t="s">
        <v>243</v>
      </c>
    </row>
    <row r="46" s="1" customFormat="1" ht="35" customHeight="1" spans="1:11">
      <c r="A46" s="28"/>
      <c r="B46" s="28"/>
      <c r="C46" s="29"/>
      <c r="D46" s="28"/>
      <c r="E46" s="30"/>
      <c r="F46" s="31"/>
      <c r="G46" s="32"/>
      <c r="H46" s="27">
        <v>0</v>
      </c>
      <c r="I46" s="20" t="s">
        <v>176</v>
      </c>
      <c r="J46" s="36" t="s">
        <v>256</v>
      </c>
      <c r="K46" s="21" t="s">
        <v>183</v>
      </c>
    </row>
    <row r="47" s="1" customFormat="1" ht="35" customHeight="1" spans="1:11">
      <c r="A47" s="25" t="s">
        <v>251</v>
      </c>
      <c r="B47" s="25" t="s">
        <v>257</v>
      </c>
      <c r="C47" s="26" t="s">
        <v>250</v>
      </c>
      <c r="D47" s="25" t="s">
        <v>253</v>
      </c>
      <c r="E47" s="23" t="s">
        <v>9</v>
      </c>
      <c r="F47" s="24">
        <f t="shared" si="6"/>
        <v>200000</v>
      </c>
      <c r="G47" s="32"/>
      <c r="H47" s="27">
        <v>200000</v>
      </c>
      <c r="I47" s="20" t="s">
        <v>173</v>
      </c>
      <c r="J47" s="36" t="s">
        <v>258</v>
      </c>
      <c r="K47" s="21" t="s">
        <v>243</v>
      </c>
    </row>
    <row r="48" s="1" customFormat="1" ht="35" customHeight="1" spans="1:11">
      <c r="A48" s="28"/>
      <c r="B48" s="28"/>
      <c r="C48" s="29"/>
      <c r="D48" s="28"/>
      <c r="E48" s="30"/>
      <c r="F48" s="31"/>
      <c r="G48" s="32"/>
      <c r="H48" s="27">
        <v>0</v>
      </c>
      <c r="I48" s="20" t="s">
        <v>176</v>
      </c>
      <c r="J48" s="36" t="s">
        <v>259</v>
      </c>
      <c r="K48" s="21" t="s">
        <v>183</v>
      </c>
    </row>
    <row r="49" s="1" customFormat="1" ht="35" customHeight="1" spans="1:11">
      <c r="A49" s="25" t="s">
        <v>169</v>
      </c>
      <c r="B49" s="25" t="s">
        <v>260</v>
      </c>
      <c r="C49" s="26" t="s">
        <v>261</v>
      </c>
      <c r="D49" s="25" t="s">
        <v>172</v>
      </c>
      <c r="E49" s="23" t="s">
        <v>9</v>
      </c>
      <c r="F49" s="24">
        <f t="shared" ref="F49:F53" si="7">G49+H49</f>
        <v>100000</v>
      </c>
      <c r="G49" s="32"/>
      <c r="H49" s="27">
        <v>100000</v>
      </c>
      <c r="I49" s="20" t="s">
        <v>173</v>
      </c>
      <c r="J49" s="36" t="s">
        <v>189</v>
      </c>
      <c r="K49" s="21" t="s">
        <v>181</v>
      </c>
    </row>
    <row r="50" s="1" customFormat="1" ht="35" customHeight="1" spans="1:11">
      <c r="A50" s="28"/>
      <c r="B50" s="28"/>
      <c r="C50" s="29"/>
      <c r="D50" s="28"/>
      <c r="E50" s="30"/>
      <c r="F50" s="31"/>
      <c r="G50" s="32"/>
      <c r="H50" s="27">
        <v>0</v>
      </c>
      <c r="I50" s="20" t="s">
        <v>176</v>
      </c>
      <c r="J50" s="36" t="s">
        <v>182</v>
      </c>
      <c r="K50" s="21" t="s">
        <v>183</v>
      </c>
    </row>
    <row r="51" s="1" customFormat="1" ht="35" customHeight="1" spans="1:11">
      <c r="A51" s="25" t="s">
        <v>262</v>
      </c>
      <c r="B51" s="25" t="s">
        <v>263</v>
      </c>
      <c r="C51" s="26" t="s">
        <v>261</v>
      </c>
      <c r="D51" s="25" t="s">
        <v>264</v>
      </c>
      <c r="E51" s="23" t="s">
        <v>9</v>
      </c>
      <c r="F51" s="24">
        <f t="shared" si="7"/>
        <v>20000</v>
      </c>
      <c r="G51" s="32"/>
      <c r="H51" s="27">
        <v>20000</v>
      </c>
      <c r="I51" s="20" t="s">
        <v>173</v>
      </c>
      <c r="J51" s="36" t="s">
        <v>265</v>
      </c>
      <c r="K51" s="21" t="s">
        <v>243</v>
      </c>
    </row>
    <row r="52" s="1" customFormat="1" ht="110" customHeight="1" spans="1:11">
      <c r="A52" s="28"/>
      <c r="B52" s="28"/>
      <c r="C52" s="29"/>
      <c r="D52" s="28"/>
      <c r="E52" s="30"/>
      <c r="F52" s="31"/>
      <c r="G52" s="32"/>
      <c r="H52" s="27">
        <v>0</v>
      </c>
      <c r="I52" s="20" t="s">
        <v>176</v>
      </c>
      <c r="J52" s="36" t="s">
        <v>266</v>
      </c>
      <c r="K52" s="21" t="s">
        <v>183</v>
      </c>
    </row>
    <row r="53" s="1" customFormat="1" ht="85" customHeight="1" spans="1:11">
      <c r="A53" s="25" t="s">
        <v>267</v>
      </c>
      <c r="B53" s="25" t="s">
        <v>268</v>
      </c>
      <c r="C53" s="26" t="s">
        <v>261</v>
      </c>
      <c r="D53" s="25" t="s">
        <v>269</v>
      </c>
      <c r="E53" s="23" t="s">
        <v>9</v>
      </c>
      <c r="F53" s="24">
        <f t="shared" si="7"/>
        <v>50000</v>
      </c>
      <c r="G53" s="32"/>
      <c r="H53" s="27">
        <v>50000</v>
      </c>
      <c r="I53" s="20" t="s">
        <v>173</v>
      </c>
      <c r="J53" s="36" t="s">
        <v>270</v>
      </c>
      <c r="K53" s="21" t="s">
        <v>243</v>
      </c>
    </row>
    <row r="54" s="1" customFormat="1" ht="55" customHeight="1" spans="1:11">
      <c r="A54" s="28"/>
      <c r="B54" s="28"/>
      <c r="C54" s="29"/>
      <c r="D54" s="28"/>
      <c r="E54" s="30"/>
      <c r="F54" s="31"/>
      <c r="G54" s="32"/>
      <c r="H54" s="27">
        <v>0</v>
      </c>
      <c r="I54" s="20" t="s">
        <v>176</v>
      </c>
      <c r="J54" s="36" t="s">
        <v>271</v>
      </c>
      <c r="K54" s="21" t="s">
        <v>183</v>
      </c>
    </row>
    <row r="55" s="1" customFormat="1" ht="35" customHeight="1" spans="1:11">
      <c r="A55" s="25" t="s">
        <v>272</v>
      </c>
      <c r="B55" s="25" t="s">
        <v>273</v>
      </c>
      <c r="C55" s="26" t="s">
        <v>261</v>
      </c>
      <c r="D55" s="25" t="s">
        <v>274</v>
      </c>
      <c r="E55" s="23" t="s">
        <v>9</v>
      </c>
      <c r="F55" s="24">
        <f t="shared" ref="F55:F59" si="8">G55+H55</f>
        <v>10000</v>
      </c>
      <c r="G55" s="32"/>
      <c r="H55" s="27">
        <v>10000</v>
      </c>
      <c r="I55" s="20" t="s">
        <v>173</v>
      </c>
      <c r="J55" s="36" t="s">
        <v>275</v>
      </c>
      <c r="K55" s="21" t="s">
        <v>243</v>
      </c>
    </row>
    <row r="56" s="1" customFormat="1" ht="55" customHeight="1" spans="1:11">
      <c r="A56" s="28"/>
      <c r="B56" s="28"/>
      <c r="C56" s="29"/>
      <c r="D56" s="28"/>
      <c r="E56" s="30"/>
      <c r="F56" s="31"/>
      <c r="G56" s="32"/>
      <c r="H56" s="27">
        <v>0</v>
      </c>
      <c r="I56" s="20" t="s">
        <v>176</v>
      </c>
      <c r="J56" s="36" t="s">
        <v>276</v>
      </c>
      <c r="K56" s="21" t="s">
        <v>183</v>
      </c>
    </row>
    <row r="57" s="1" customFormat="1" ht="35" customHeight="1" spans="1:11">
      <c r="A57" s="25" t="s">
        <v>267</v>
      </c>
      <c r="B57" s="25" t="s">
        <v>277</v>
      </c>
      <c r="C57" s="26" t="s">
        <v>261</v>
      </c>
      <c r="D57" s="25" t="s">
        <v>269</v>
      </c>
      <c r="E57" s="23" t="s">
        <v>9</v>
      </c>
      <c r="F57" s="24">
        <f t="shared" si="8"/>
        <v>10000</v>
      </c>
      <c r="G57" s="32"/>
      <c r="H57" s="27">
        <v>10000</v>
      </c>
      <c r="I57" s="20" t="s">
        <v>173</v>
      </c>
      <c r="J57" s="36" t="s">
        <v>278</v>
      </c>
      <c r="K57" s="21" t="s">
        <v>243</v>
      </c>
    </row>
    <row r="58" s="1" customFormat="1" ht="45" customHeight="1" spans="1:11">
      <c r="A58" s="28"/>
      <c r="B58" s="28"/>
      <c r="C58" s="29"/>
      <c r="D58" s="28"/>
      <c r="E58" s="30"/>
      <c r="F58" s="31"/>
      <c r="G58" s="32"/>
      <c r="H58" s="27">
        <v>0</v>
      </c>
      <c r="I58" s="20" t="s">
        <v>176</v>
      </c>
      <c r="J58" s="36" t="s">
        <v>279</v>
      </c>
      <c r="K58" s="21" t="s">
        <v>183</v>
      </c>
    </row>
    <row r="59" s="1" customFormat="1" ht="50" customHeight="1" spans="1:11">
      <c r="A59" s="25" t="s">
        <v>169</v>
      </c>
      <c r="B59" s="25" t="s">
        <v>280</v>
      </c>
      <c r="C59" s="26" t="s">
        <v>281</v>
      </c>
      <c r="D59" s="25" t="s">
        <v>282</v>
      </c>
      <c r="E59" s="23" t="s">
        <v>9</v>
      </c>
      <c r="F59" s="24">
        <f t="shared" si="8"/>
        <v>80000</v>
      </c>
      <c r="G59" s="32"/>
      <c r="H59" s="27">
        <v>80000</v>
      </c>
      <c r="I59" s="20" t="s">
        <v>173</v>
      </c>
      <c r="J59" s="36" t="s">
        <v>283</v>
      </c>
      <c r="K59" s="21" t="s">
        <v>243</v>
      </c>
    </row>
    <row r="60" s="1" customFormat="1" ht="35" customHeight="1" spans="1:11">
      <c r="A60" s="28"/>
      <c r="B60" s="28"/>
      <c r="C60" s="29"/>
      <c r="D60" s="28"/>
      <c r="E60" s="30"/>
      <c r="F60" s="31"/>
      <c r="G60" s="32"/>
      <c r="H60" s="27">
        <v>0</v>
      </c>
      <c r="I60" s="20" t="s">
        <v>176</v>
      </c>
      <c r="J60" s="36" t="s">
        <v>284</v>
      </c>
      <c r="K60" s="21" t="s">
        <v>183</v>
      </c>
    </row>
    <row r="61" s="1" customFormat="1" ht="35" customHeight="1" spans="1:11">
      <c r="A61" s="25" t="s">
        <v>285</v>
      </c>
      <c r="B61" s="25" t="s">
        <v>286</v>
      </c>
      <c r="C61" s="26" t="s">
        <v>281</v>
      </c>
      <c r="D61" s="25" t="s">
        <v>287</v>
      </c>
      <c r="E61" s="23" t="s">
        <v>9</v>
      </c>
      <c r="F61" s="24">
        <f t="shared" ref="F61:F65" si="9">G61+H61</f>
        <v>60000</v>
      </c>
      <c r="G61" s="32"/>
      <c r="H61" s="27">
        <v>60000</v>
      </c>
      <c r="I61" s="20" t="s">
        <v>173</v>
      </c>
      <c r="J61" s="36" t="s">
        <v>189</v>
      </c>
      <c r="K61" s="21" t="s">
        <v>181</v>
      </c>
    </row>
    <row r="62" s="1" customFormat="1" ht="35" customHeight="1" spans="1:11">
      <c r="A62" s="28"/>
      <c r="B62" s="28"/>
      <c r="C62" s="29"/>
      <c r="D62" s="28"/>
      <c r="E62" s="30"/>
      <c r="F62" s="31"/>
      <c r="G62" s="32"/>
      <c r="H62" s="27">
        <v>0</v>
      </c>
      <c r="I62" s="20" t="s">
        <v>176</v>
      </c>
      <c r="J62" s="36" t="s">
        <v>182</v>
      </c>
      <c r="K62" s="21" t="s">
        <v>183</v>
      </c>
    </row>
    <row r="63" s="1" customFormat="1" ht="35" customHeight="1" spans="1:11">
      <c r="A63" s="25" t="s">
        <v>285</v>
      </c>
      <c r="B63" s="25" t="s">
        <v>288</v>
      </c>
      <c r="C63" s="26" t="s">
        <v>281</v>
      </c>
      <c r="D63" s="25" t="s">
        <v>287</v>
      </c>
      <c r="E63" s="23" t="s">
        <v>9</v>
      </c>
      <c r="F63" s="24">
        <f t="shared" si="9"/>
        <v>30000</v>
      </c>
      <c r="G63" s="32"/>
      <c r="H63" s="27">
        <v>30000</v>
      </c>
      <c r="I63" s="20" t="s">
        <v>173</v>
      </c>
      <c r="J63" s="36" t="s">
        <v>221</v>
      </c>
      <c r="K63" s="21" t="s">
        <v>289</v>
      </c>
    </row>
    <row r="64" s="1" customFormat="1" ht="35" customHeight="1" spans="1:11">
      <c r="A64" s="28"/>
      <c r="B64" s="28"/>
      <c r="C64" s="29"/>
      <c r="D64" s="28"/>
      <c r="E64" s="30"/>
      <c r="F64" s="31"/>
      <c r="G64" s="32"/>
      <c r="H64" s="27">
        <v>0</v>
      </c>
      <c r="I64" s="20" t="s">
        <v>176</v>
      </c>
      <c r="J64" s="36" t="s">
        <v>182</v>
      </c>
      <c r="K64" s="21" t="s">
        <v>183</v>
      </c>
    </row>
    <row r="65" s="1" customFormat="1" ht="55" customHeight="1" spans="1:11">
      <c r="A65" s="25" t="s">
        <v>285</v>
      </c>
      <c r="B65" s="25" t="s">
        <v>290</v>
      </c>
      <c r="C65" s="26" t="s">
        <v>281</v>
      </c>
      <c r="D65" s="25" t="s">
        <v>287</v>
      </c>
      <c r="E65" s="23" t="s">
        <v>9</v>
      </c>
      <c r="F65" s="24">
        <f t="shared" si="9"/>
        <v>100000</v>
      </c>
      <c r="G65" s="32"/>
      <c r="H65" s="27">
        <v>100000</v>
      </c>
      <c r="I65" s="20" t="s">
        <v>173</v>
      </c>
      <c r="J65" s="36" t="s">
        <v>291</v>
      </c>
      <c r="K65" s="21" t="s">
        <v>243</v>
      </c>
    </row>
    <row r="66" s="1" customFormat="1" ht="55" customHeight="1" spans="1:11">
      <c r="A66" s="28"/>
      <c r="B66" s="28"/>
      <c r="C66" s="29"/>
      <c r="D66" s="28"/>
      <c r="E66" s="30"/>
      <c r="F66" s="31"/>
      <c r="G66" s="32"/>
      <c r="H66" s="27">
        <v>0</v>
      </c>
      <c r="I66" s="20" t="s">
        <v>176</v>
      </c>
      <c r="J66" s="36" t="s">
        <v>292</v>
      </c>
      <c r="K66" s="21" t="s">
        <v>183</v>
      </c>
    </row>
    <row r="67" s="1" customFormat="1" ht="35" customHeight="1" spans="1:11">
      <c r="A67" s="25" t="s">
        <v>293</v>
      </c>
      <c r="B67" s="25" t="s">
        <v>294</v>
      </c>
      <c r="C67" s="26" t="s">
        <v>281</v>
      </c>
      <c r="D67" s="25" t="s">
        <v>295</v>
      </c>
      <c r="E67" s="23" t="s">
        <v>9</v>
      </c>
      <c r="F67" s="24">
        <f>G67+H67</f>
        <v>20000</v>
      </c>
      <c r="G67" s="32"/>
      <c r="H67" s="27">
        <v>20000</v>
      </c>
      <c r="I67" s="20" t="s">
        <v>173</v>
      </c>
      <c r="J67" s="36" t="s">
        <v>296</v>
      </c>
      <c r="K67" s="21" t="s">
        <v>243</v>
      </c>
    </row>
    <row r="68" s="1" customFormat="1" ht="55" customHeight="1" spans="1:11">
      <c r="A68" s="28"/>
      <c r="B68" s="28"/>
      <c r="C68" s="29"/>
      <c r="D68" s="28"/>
      <c r="E68" s="30"/>
      <c r="F68" s="31"/>
      <c r="G68" s="32"/>
      <c r="H68" s="27">
        <v>0</v>
      </c>
      <c r="I68" s="20" t="s">
        <v>176</v>
      </c>
      <c r="J68" s="36" t="s">
        <v>297</v>
      </c>
      <c r="K68" s="21" t="s">
        <v>183</v>
      </c>
    </row>
    <row r="69" s="1" customFormat="1" ht="35" customHeight="1" spans="1:11">
      <c r="A69" s="25" t="s">
        <v>169</v>
      </c>
      <c r="B69" s="25" t="s">
        <v>298</v>
      </c>
      <c r="C69" s="26" t="s">
        <v>299</v>
      </c>
      <c r="D69" s="25" t="s">
        <v>172</v>
      </c>
      <c r="E69" s="23" t="s">
        <v>9</v>
      </c>
      <c r="F69" s="24">
        <f>G69+H69</f>
        <v>150000</v>
      </c>
      <c r="G69" s="32"/>
      <c r="H69" s="27">
        <v>150000</v>
      </c>
      <c r="I69" s="20" t="s">
        <v>173</v>
      </c>
      <c r="J69" s="36" t="s">
        <v>189</v>
      </c>
      <c r="K69" s="21" t="s">
        <v>181</v>
      </c>
    </row>
    <row r="70" s="1" customFormat="1" ht="35" customHeight="1" spans="1:11">
      <c r="A70" s="28"/>
      <c r="B70" s="28"/>
      <c r="C70" s="29"/>
      <c r="D70" s="28"/>
      <c r="E70" s="30"/>
      <c r="F70" s="31"/>
      <c r="G70" s="32"/>
      <c r="H70" s="27">
        <v>0</v>
      </c>
      <c r="I70" s="20" t="s">
        <v>176</v>
      </c>
      <c r="J70" s="36" t="s">
        <v>182</v>
      </c>
      <c r="K70" s="21" t="s">
        <v>183</v>
      </c>
    </row>
    <row r="71" s="1" customFormat="1" ht="35" customHeight="1" spans="1:11">
      <c r="A71" s="25" t="s">
        <v>169</v>
      </c>
      <c r="B71" s="25" t="s">
        <v>300</v>
      </c>
      <c r="C71" s="26" t="s">
        <v>301</v>
      </c>
      <c r="D71" s="25" t="s">
        <v>172</v>
      </c>
      <c r="E71" s="23" t="s">
        <v>9</v>
      </c>
      <c r="F71" s="24">
        <f>G71+H71</f>
        <v>125000</v>
      </c>
      <c r="G71" s="32"/>
      <c r="H71" s="27">
        <v>125000</v>
      </c>
      <c r="I71" s="20" t="s">
        <v>173</v>
      </c>
      <c r="J71" s="36" t="s">
        <v>302</v>
      </c>
      <c r="K71" s="21" t="s">
        <v>181</v>
      </c>
    </row>
    <row r="72" s="1" customFormat="1" ht="80" customHeight="1" spans="1:11">
      <c r="A72" s="28"/>
      <c r="B72" s="28"/>
      <c r="C72" s="29"/>
      <c r="D72" s="28"/>
      <c r="E72" s="30"/>
      <c r="F72" s="31"/>
      <c r="G72" s="32"/>
      <c r="H72" s="27">
        <v>0</v>
      </c>
      <c r="I72" s="20" t="s">
        <v>176</v>
      </c>
      <c r="J72" s="36" t="s">
        <v>303</v>
      </c>
      <c r="K72" s="21" t="s">
        <v>183</v>
      </c>
    </row>
    <row r="73" s="1" customFormat="1" ht="35" customHeight="1" spans="1:11">
      <c r="A73" s="25" t="s">
        <v>293</v>
      </c>
      <c r="B73" s="25" t="s">
        <v>304</v>
      </c>
      <c r="C73" s="26" t="s">
        <v>301</v>
      </c>
      <c r="D73" s="25" t="s">
        <v>295</v>
      </c>
      <c r="E73" s="23" t="s">
        <v>9</v>
      </c>
      <c r="F73" s="24">
        <f t="shared" ref="F73:F77" si="10">G73+H73</f>
        <v>100000</v>
      </c>
      <c r="G73" s="32"/>
      <c r="H73" s="27">
        <v>100000</v>
      </c>
      <c r="I73" s="20" t="s">
        <v>173</v>
      </c>
      <c r="J73" s="36" t="s">
        <v>305</v>
      </c>
      <c r="K73" s="21" t="s">
        <v>243</v>
      </c>
    </row>
    <row r="74" s="1" customFormat="1" ht="45" customHeight="1" spans="1:11">
      <c r="A74" s="28"/>
      <c r="B74" s="28"/>
      <c r="C74" s="29"/>
      <c r="D74" s="28"/>
      <c r="E74" s="30"/>
      <c r="F74" s="31"/>
      <c r="G74" s="32"/>
      <c r="H74" s="27">
        <v>0</v>
      </c>
      <c r="I74" s="20" t="s">
        <v>176</v>
      </c>
      <c r="J74" s="36" t="s">
        <v>306</v>
      </c>
      <c r="K74" s="21" t="s">
        <v>183</v>
      </c>
    </row>
    <row r="75" s="1" customFormat="1" ht="35" customHeight="1" spans="1:11">
      <c r="A75" s="25" t="s">
        <v>191</v>
      </c>
      <c r="B75" s="25" t="s">
        <v>307</v>
      </c>
      <c r="C75" s="26" t="s">
        <v>301</v>
      </c>
      <c r="D75" s="25" t="s">
        <v>193</v>
      </c>
      <c r="E75" s="23" t="s">
        <v>9</v>
      </c>
      <c r="F75" s="24">
        <f t="shared" si="10"/>
        <v>50000</v>
      </c>
      <c r="G75" s="32"/>
      <c r="H75" s="27">
        <v>50000</v>
      </c>
      <c r="I75" s="20" t="s">
        <v>173</v>
      </c>
      <c r="J75" s="36" t="s">
        <v>308</v>
      </c>
      <c r="K75" s="21" t="s">
        <v>243</v>
      </c>
    </row>
    <row r="76" s="1" customFormat="1" ht="55" customHeight="1" spans="1:11">
      <c r="A76" s="28"/>
      <c r="B76" s="28"/>
      <c r="C76" s="29"/>
      <c r="D76" s="28"/>
      <c r="E76" s="30"/>
      <c r="F76" s="31"/>
      <c r="G76" s="32"/>
      <c r="H76" s="27">
        <v>0</v>
      </c>
      <c r="I76" s="20" t="s">
        <v>176</v>
      </c>
      <c r="J76" s="36" t="s">
        <v>309</v>
      </c>
      <c r="K76" s="21" t="s">
        <v>183</v>
      </c>
    </row>
    <row r="77" s="1" customFormat="1" ht="60" customHeight="1" spans="1:11">
      <c r="A77" s="25" t="s">
        <v>293</v>
      </c>
      <c r="B77" s="25" t="s">
        <v>310</v>
      </c>
      <c r="C77" s="26" t="s">
        <v>301</v>
      </c>
      <c r="D77" s="25" t="s">
        <v>295</v>
      </c>
      <c r="E77" s="23" t="s">
        <v>9</v>
      </c>
      <c r="F77" s="24">
        <f t="shared" si="10"/>
        <v>150000</v>
      </c>
      <c r="G77" s="32"/>
      <c r="H77" s="27">
        <v>150000</v>
      </c>
      <c r="I77" s="20" t="s">
        <v>173</v>
      </c>
      <c r="J77" s="36" t="s">
        <v>311</v>
      </c>
      <c r="K77" s="21" t="s">
        <v>243</v>
      </c>
    </row>
    <row r="78" s="1" customFormat="1" ht="50" customHeight="1" spans="1:11">
      <c r="A78" s="28"/>
      <c r="B78" s="28"/>
      <c r="C78" s="29"/>
      <c r="D78" s="28"/>
      <c r="E78" s="30"/>
      <c r="F78" s="31"/>
      <c r="G78" s="32"/>
      <c r="H78" s="27">
        <v>0</v>
      </c>
      <c r="I78" s="20" t="s">
        <v>176</v>
      </c>
      <c r="J78" s="36" t="s">
        <v>312</v>
      </c>
      <c r="K78" s="21" t="s">
        <v>183</v>
      </c>
    </row>
    <row r="79" s="1" customFormat="1" ht="35" customHeight="1" spans="1:11">
      <c r="A79" s="25" t="s">
        <v>293</v>
      </c>
      <c r="B79" s="25" t="s">
        <v>313</v>
      </c>
      <c r="C79" s="26" t="s">
        <v>301</v>
      </c>
      <c r="D79" s="25" t="s">
        <v>295</v>
      </c>
      <c r="E79" s="23" t="s">
        <v>9</v>
      </c>
      <c r="F79" s="24">
        <f>G79+H79</f>
        <v>200000</v>
      </c>
      <c r="G79" s="32"/>
      <c r="H79" s="27">
        <v>200000</v>
      </c>
      <c r="I79" s="20" t="s">
        <v>173</v>
      </c>
      <c r="J79" s="36" t="s">
        <v>314</v>
      </c>
      <c r="K79" s="21" t="s">
        <v>243</v>
      </c>
    </row>
    <row r="80" s="1" customFormat="1" ht="35" customHeight="1" spans="1:11">
      <c r="A80" s="28"/>
      <c r="B80" s="28"/>
      <c r="C80" s="29"/>
      <c r="D80" s="28"/>
      <c r="E80" s="30"/>
      <c r="F80" s="31"/>
      <c r="G80" s="32"/>
      <c r="H80" s="27">
        <v>0</v>
      </c>
      <c r="I80" s="20" t="s">
        <v>176</v>
      </c>
      <c r="J80" s="36" t="s">
        <v>315</v>
      </c>
      <c r="K80" s="21" t="s">
        <v>183</v>
      </c>
    </row>
    <row r="81" s="1" customFormat="1" ht="50" customHeight="1" spans="1:11">
      <c r="A81" s="25" t="s">
        <v>293</v>
      </c>
      <c r="B81" s="25" t="s">
        <v>316</v>
      </c>
      <c r="C81" s="26" t="s">
        <v>301</v>
      </c>
      <c r="D81" s="25" t="s">
        <v>295</v>
      </c>
      <c r="E81" s="23" t="s">
        <v>9</v>
      </c>
      <c r="F81" s="24">
        <f>G81+H81</f>
        <v>30000</v>
      </c>
      <c r="G81" s="32"/>
      <c r="H81" s="27">
        <v>30000</v>
      </c>
      <c r="I81" s="20" t="s">
        <v>173</v>
      </c>
      <c r="J81" s="36" t="s">
        <v>317</v>
      </c>
      <c r="K81" s="21" t="s">
        <v>243</v>
      </c>
    </row>
    <row r="82" s="1" customFormat="1" ht="35" customHeight="1" spans="1:11">
      <c r="A82" s="28"/>
      <c r="B82" s="28"/>
      <c r="C82" s="29"/>
      <c r="D82" s="28"/>
      <c r="E82" s="30"/>
      <c r="F82" s="31"/>
      <c r="G82" s="32"/>
      <c r="H82" s="27">
        <v>0</v>
      </c>
      <c r="I82" s="20" t="s">
        <v>176</v>
      </c>
      <c r="J82" s="36" t="s">
        <v>318</v>
      </c>
      <c r="K82" s="21" t="s">
        <v>183</v>
      </c>
    </row>
  </sheetData>
  <mergeCells count="316">
    <mergeCell ref="A2:K2"/>
    <mergeCell ref="A3:B3"/>
    <mergeCell ref="J3:K3"/>
    <mergeCell ref="F4:H4"/>
    <mergeCell ref="A4:A5"/>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B4:B5"/>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C4:C5"/>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D4:D5"/>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E4:E5"/>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I4:I5"/>
    <mergeCell ref="J4:J5"/>
    <mergeCell ref="K4:K5"/>
  </mergeCells>
  <hyperlinks>
    <hyperlink ref="A7" r:id="rId1" display="15-综合管理"/>
    <hyperlink ref="A9" r:id="rId1" display="15-综合管理"/>
    <hyperlink ref="A11" r:id="rId1" display="15-综合管理"/>
    <hyperlink ref="A13" r:id="rId1" display="15-综合管理"/>
    <hyperlink ref="A15" r:id="rId2" display="17-学习与培训"/>
    <hyperlink ref="A17" r:id="rId3" display="07-海防口岸打私事务"/>
    <hyperlink ref="A19" r:id="rId1" display="15-综合管理"/>
    <hyperlink ref="A21" r:id="rId1" display="15-综合管理"/>
    <hyperlink ref="A23" r:id="rId4" display="13-信访事务"/>
    <hyperlink ref="A25" r:id="rId4" display="13-信访事务"/>
    <hyperlink ref="A27" r:id="rId2" display="17-学习与培训"/>
    <hyperlink ref="A29" r:id="rId4" display="13-信访事务"/>
    <hyperlink ref="A31" r:id="rId4" display="13-信访事务"/>
    <hyperlink ref="A33" r:id="rId1" display="15-综合管理"/>
    <hyperlink ref="A35" r:id="rId5" display="08-华侨港澳事务"/>
    <hyperlink ref="A37" r:id="rId6" display="06-国际交流"/>
    <hyperlink ref="A39" r:id="rId5" display="08-华侨港澳事务"/>
    <hyperlink ref="A41" r:id="rId6" display="06-国际交流"/>
    <hyperlink ref="A43" r:id="rId1" display="15-综合管理"/>
    <hyperlink ref="A45" r:id="rId7" display="05-法制建设"/>
    <hyperlink ref="A47" r:id="rId7" display="05-法制建设"/>
    <hyperlink ref="A49" r:id="rId1" display="15-综合管理"/>
    <hyperlink ref="A51" r:id="rId8" display="18-政府信息公开"/>
    <hyperlink ref="A53" r:id="rId9" display="04-督查督办"/>
    <hyperlink ref="A55" r:id="rId10" display="09-政策研究"/>
    <hyperlink ref="A57" r:id="rId9" display="04-督查督办"/>
    <hyperlink ref="A69" r:id="rId1" display="15-综合管理"/>
    <hyperlink ref="A71" r:id="rId1" display="15-综合管理"/>
    <hyperlink ref="A73" r:id="rId11" display="19-其他"/>
    <hyperlink ref="A75" r:id="rId2" display="17-学习与培训"/>
    <hyperlink ref="A77" r:id="rId11" display="19-其他"/>
    <hyperlink ref="A79" r:id="rId11" display="19-其他"/>
    <hyperlink ref="A81" r:id="rId11" display="19-其他"/>
    <hyperlink ref="A59" r:id="rId1" display="15-综合管理"/>
    <hyperlink ref="A61" r:id="rId12" display="16-应急管理"/>
    <hyperlink ref="A63" r:id="rId12" display="16-应急管理"/>
    <hyperlink ref="A65" r:id="rId12" display="16-应急管理"/>
    <hyperlink ref="A67" r:id="rId11" display="19-其他"/>
  </hyperlinks>
  <printOptions horizontalCentered="1"/>
  <pageMargins left="0.0388888888888889" right="0.0388888888888889" top="0.747916666666667" bottom="0.747916666666667" header="0.313888888888889" footer="0.313888888888889"/>
  <pageSetup paperSize="9" orientation="landscape" horizontalDpi="600"/>
  <headerFooter/>
  <rowBreaks count="4" manualBreakCount="4">
    <brk id="26" max="16383" man="1"/>
    <brk id="36" max="16383" man="1"/>
    <brk id="44"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Administrator</cp:lastModifiedBy>
  <dcterms:created xsi:type="dcterms:W3CDTF">2017-01-10T03:02:00Z</dcterms:created>
  <cp:lastPrinted>2019-03-31T14:00:00Z</cp:lastPrinted>
  <dcterms:modified xsi:type="dcterms:W3CDTF">2020-04-16T02:58:30Z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y fmtid="{D5CDD505-2E9C-101B-9397-08002B2CF9AE}" pid="3" name="KSOReadingLayout">
    <vt:bool>true</vt:bool>
  </property>
</Properties>
</file>