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 tabRatio="850" firstSheet="1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charset val="134"/>
          </rPr>
          <t>04-发展和改革事务管理</t>
        </r>
      </text>
    </comment>
    <comment ref="A8" authorId="0">
      <text>
        <r>
          <rPr>
            <sz val="9"/>
            <rFont val="宋体"/>
            <charset val="134"/>
          </rPr>
          <t>04-发展和改革事务管理</t>
        </r>
      </text>
    </comment>
    <comment ref="A10" authorId="0">
      <text>
        <r>
          <rPr>
            <sz val="9"/>
            <rFont val="宋体"/>
            <charset val="134"/>
          </rPr>
          <t>04-发展和改革事务管理</t>
        </r>
      </text>
    </comment>
    <comment ref="A12" authorId="0">
      <text>
        <r>
          <rPr>
            <sz val="9"/>
            <rFont val="宋体"/>
            <charset val="134"/>
          </rPr>
          <t>04-发展和改革事务管理</t>
        </r>
      </text>
    </comment>
    <comment ref="A14" authorId="0">
      <text>
        <r>
          <rPr>
            <sz val="9"/>
            <rFont val="宋体"/>
            <charset val="134"/>
          </rPr>
          <t>04-发展和改革事务管理</t>
        </r>
      </text>
    </comment>
  </commentList>
</comments>
</file>

<file path=xl/sharedStrings.xml><?xml version="1.0" encoding="utf-8"?>
<sst xmlns="http://schemas.openxmlformats.org/spreadsheetml/2006/main" count="175">
  <si>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</si>
  <si>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</si>
  <si>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</si>
  <si>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</si>
  <si>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</si>
  <si>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</si>
  <si>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</si>
  <si>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</si>
  <si>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</si>
  <si>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</si>
  <si>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</si>
  <si>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</si>
  <si>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</si>
  <si>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</si>
  <si>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</si>
  <si>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</si>
  <si>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</si>
  <si>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</si>
  <si>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</si>
  <si>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</si>
  <si>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</si>
  <si>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</si>
  <si>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</si>
  <si>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</si>
  <si>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</si>
  <si>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</si>
  <si>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</si>
  <si>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</si>
  <si>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</si>
  <si>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</si>
  <si>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</si>
  <si>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</si>
  <si>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</si>
  <si>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</si>
  <si>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</si>
  <si>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</si>
  <si>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</si>
  <si>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</si>
  <si>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</si>
  <si>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</si>
  <si>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</si>
  <si>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</si>
  <si>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</si>
  <si>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</si>
  <si>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</si>
  <si>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</si>
  <si>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</si>
  <si>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</si>
  <si>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</si>
  <si>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</si>
  <si>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</si>
  <si>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</si>
  <si>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</si>
  <si>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行政运行 </t>
  </si>
  <si>
    <t>其他发展与改革事务支出</t>
  </si>
  <si>
    <t>机关事业单位基本养老保险缴费支出</t>
  </si>
  <si>
    <t xml:space="preserve">行政单位医疗 </t>
  </si>
  <si>
    <t>公务员医疗补助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</si>
  <si>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</si>
  <si>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</si>
  <si>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</si>
  <si>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</si>
  <si>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</si>
  <si>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</si>
  <si>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</si>
  <si>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</si>
  <si>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</si>
  <si>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</si>
  <si>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</si>
  <si>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</si>
  <si>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城镇职工基本医疗保险缴费</t>
  </si>
  <si>
    <t>其他社会保障缴费</t>
  </si>
  <si>
    <t>办公费</t>
  </si>
  <si>
    <t>邮电费</t>
  </si>
  <si>
    <t>福利费</t>
  </si>
  <si>
    <t>工会经费</t>
  </si>
  <si>
    <t>公务用车运行维护费</t>
  </si>
  <si>
    <t>其他交通费用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</si>
  <si>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</si>
  <si>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</si>
  <si>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</si>
  <si>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</si>
  <si>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</si>
  <si>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</si>
  <si>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</si>
  <si>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</si>
  <si>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</si>
  <si>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</si>
  <si>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其他国有土地使用权出让收入安排的支出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</si>
  <si>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</si>
  <si>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</si>
  <si>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</si>
  <si>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</si>
  <si>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</si>
  <si>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</si>
  <si>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</si>
  <si>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</si>
  <si>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</si>
  <si>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</si>
  <si>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</si>
  <si>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</si>
  <si>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</si>
  <si>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</si>
  <si>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</si>
  <si>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</si>
  <si>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</si>
  <si>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</si>
  <si>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</si>
  <si>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</si>
  <si>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</si>
  <si>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</si>
  <si>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</si>
  <si>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</si>
  <si>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</si>
  <si>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</si>
  <si>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</si>
  <si>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</si>
  <si>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</si>
  <si>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</si>
  <si>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</si>
  <si>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</si>
  <si>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</si>
  <si>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</si>
  <si>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</si>
  <si>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</si>
  <si>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</si>
  <si>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</si>
  <si>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</si>
  <si>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</si>
  <si>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</si>
  <si>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</si>
  <si>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</si>
  <si>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</si>
  <si>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</si>
  <si>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</si>
  <si>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</si>
  <si>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</si>
  <si>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</si>
  <si>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</si>
  <si>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</si>
  <si>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儋州市发展和改革委员会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</si>
  <si>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</si>
  <si>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</si>
  <si>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</si>
  <si>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</si>
  <si>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</si>
  <si>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</si>
  <si>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</si>
  <si>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</si>
  <si>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</si>
  <si>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</si>
  <si>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</si>
  <si>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</si>
  <si>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</si>
  <si>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</si>
  <si>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</si>
  <si>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</si>
  <si>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</si>
  <si>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04-发展和改革事务管理</t>
  </si>
  <si>
    <t>项目前期工作经费（2019年政府投资项目咨询、评估、评审费用）</t>
  </si>
  <si>
    <t xml:space="preserve"> 201001-儋州市发展和改革委员会本级</t>
  </si>
  <si>
    <t>专项业务类</t>
  </si>
  <si>
    <t>政府性基金</t>
  </si>
  <si>
    <t>产出指标</t>
  </si>
  <si>
    <t>支付2019年度政府投资项目前期工作经费</t>
  </si>
  <si>
    <t>成效指标</t>
  </si>
  <si>
    <t>完成2019年度项目前期工作评估评审、项目策划和项目库建设工作</t>
  </si>
  <si>
    <t>城乡融合发展、乡村振兴及特色产业小镇建设推进工作经费（原项目名称：新型城镇化建设及特色产业小镇建设推进工作经费）</t>
  </si>
  <si>
    <t>城乡融合发展、乡村振兴及特色产业小镇建设推进工作经费</t>
  </si>
  <si>
    <t>儋州市项目管理中心业务工作经费</t>
  </si>
  <si>
    <t>2019年项目管理中心综合工作经费</t>
  </si>
  <si>
    <t>项目督导费</t>
  </si>
  <si>
    <t>完成2019年重点项目督导和通报材料印刷工作</t>
  </si>
  <si>
    <t>综合工作经费</t>
  </si>
  <si>
    <t>发改委2019年综合工作经费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</si>
</sst>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8" borderId="16" applyNumberFormat="0" applyAlignment="0" applyProtection="0">
      <alignment vertical="center"/>
    </xf>
    <xf numFmtId="0" fontId="13" fillId="8" borderId="17" applyNumberFormat="0" applyAlignment="0" applyProtection="0">
      <alignment vertical="center"/>
    </xf>
    <xf numFmtId="0" fontId="10" fillId="7" borderId="1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0" borderId="0"/>
  </cellStyleXfs>
  <cellXfs count="85">
    <xf numFmtId="0" fontId="0" fillId="0" borderId="0" xfId="0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 shrinkToFit="1"/>
    </xf>
    <xf numFmtId="49" fontId="3" fillId="0" borderId="0" xfId="0" applyNumberFormat="1" applyFont="1" applyFill="1" applyBorder="1" applyAlignment="1">
      <alignment horizontal="right" vertical="center" wrapText="1" shrinkToFit="1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0" xfId="0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workbookViewId="0">
      <selection activeCell="D7" sqref="D7"/>
    </sheetView>
  </sheetViews>
  <sheetFormatPr defaultColWidth="9" defaultRowHeight="24.95" customHeight="1" outlineLevelCol="5"/>
  <cols>
    <col min="1" max="1" width="25.225" style="5" customWidth="1"/>
    <col min="2" max="2" width="16.4416666666667" style="5" customWidth="1"/>
    <col min="3" max="3" width="34.775" style="5" customWidth="1"/>
    <col min="4" max="4" width="15.225" style="5" customWidth="1"/>
    <col min="5" max="5" width="14.1083333333333" style="5" customWidth="1"/>
    <col min="6" max="6" width="16.4416666666667" style="5" customWidth="1"/>
    <col min="7" max="16384" width="9" style="5"/>
  </cols>
  <sheetData>
    <row r="1" ht="24.75" customHeight="1" spans="1:1">
      <c r="A1" s="5" t="s">
        <v>0</v>
      </c>
    </row>
    <row r="2" ht="39" customHeight="1" spans="1:6">
      <c r="A2" s="41" t="s">
        <v>1</v>
      </c>
      <c r="B2" s="41"/>
      <c r="C2" s="41"/>
      <c r="D2" s="41"/>
      <c r="E2" s="41"/>
      <c r="F2" s="41"/>
    </row>
    <row r="3" ht="26.25" customHeight="1" spans="1:6">
      <c r="A3" s="42" t="s">
        <v>2</v>
      </c>
      <c r="B3" s="41"/>
      <c r="C3" s="41"/>
      <c r="D3" s="41"/>
      <c r="E3" s="41"/>
      <c r="F3" s="34" t="s">
        <v>3</v>
      </c>
    </row>
    <row r="4" customHeight="1" spans="1:6">
      <c r="A4" s="46" t="s">
        <v>4</v>
      </c>
      <c r="B4" s="46"/>
      <c r="C4" s="46" t="s">
        <v>5</v>
      </c>
      <c r="D4" s="46"/>
      <c r="E4" s="46"/>
      <c r="F4" s="46"/>
    </row>
    <row r="5" customHeight="1" spans="1:6">
      <c r="A5" s="46" t="s">
        <v>6</v>
      </c>
      <c r="B5" s="46" t="s">
        <v>7</v>
      </c>
      <c r="C5" s="46" t="s">
        <v>6</v>
      </c>
      <c r="D5" s="46" t="s">
        <v>8</v>
      </c>
      <c r="E5" s="46" t="s">
        <v>9</v>
      </c>
      <c r="F5" s="46" t="s">
        <v>10</v>
      </c>
    </row>
    <row r="6" customHeight="1" spans="1:6">
      <c r="A6" s="58" t="s">
        <v>11</v>
      </c>
      <c r="B6" s="49"/>
      <c r="C6" s="58" t="s">
        <v>12</v>
      </c>
      <c r="D6" s="49"/>
      <c r="F6" s="49"/>
    </row>
    <row r="7" customHeight="1" spans="1:6">
      <c r="A7" s="58" t="s">
        <v>13</v>
      </c>
      <c r="B7" s="49">
        <v>5127544</v>
      </c>
      <c r="C7" s="84" t="s">
        <v>14</v>
      </c>
      <c r="D7" s="49">
        <v>4159749.7</v>
      </c>
      <c r="E7" s="49">
        <v>4159749.7</v>
      </c>
      <c r="F7" s="49"/>
    </row>
    <row r="8" customHeight="1" spans="1:6">
      <c r="A8" s="58" t="s">
        <v>15</v>
      </c>
      <c r="B8" s="49">
        <v>10000000</v>
      </c>
      <c r="C8" s="84" t="s">
        <v>16</v>
      </c>
      <c r="D8" s="49">
        <f t="shared" ref="D8:D33" si="0">E8+F8</f>
        <v>0</v>
      </c>
      <c r="E8" s="49"/>
      <c r="F8" s="49"/>
    </row>
    <row r="9" customHeight="1" spans="1:6">
      <c r="A9" s="58"/>
      <c r="B9" s="49"/>
      <c r="C9" s="84" t="s">
        <v>17</v>
      </c>
      <c r="D9" s="49">
        <f t="shared" si="0"/>
        <v>0</v>
      </c>
      <c r="E9" s="49"/>
      <c r="F9" s="49"/>
    </row>
    <row r="10" customHeight="1" spans="1:6">
      <c r="A10" s="58"/>
      <c r="B10" s="49"/>
      <c r="C10" s="84" t="s">
        <v>18</v>
      </c>
      <c r="D10" s="49">
        <f t="shared" si="0"/>
        <v>0</v>
      </c>
      <c r="E10" s="49"/>
      <c r="F10" s="49"/>
    </row>
    <row r="11" customHeight="1" spans="1:6">
      <c r="A11" s="58"/>
      <c r="B11" s="49"/>
      <c r="C11" s="84" t="s">
        <v>19</v>
      </c>
      <c r="D11" s="49">
        <f t="shared" si="0"/>
        <v>0</v>
      </c>
      <c r="E11" s="49"/>
      <c r="F11" s="49"/>
    </row>
    <row r="12" customHeight="1" spans="1:6">
      <c r="A12" s="58"/>
      <c r="B12" s="49"/>
      <c r="C12" s="84" t="s">
        <v>20</v>
      </c>
      <c r="D12" s="49">
        <f t="shared" si="0"/>
        <v>0</v>
      </c>
      <c r="E12" s="49"/>
      <c r="F12" s="49"/>
    </row>
    <row r="13" customHeight="1" spans="1:6">
      <c r="A13" s="58"/>
      <c r="B13" s="49"/>
      <c r="C13" s="84" t="s">
        <v>21</v>
      </c>
      <c r="D13" s="49">
        <f t="shared" si="0"/>
        <v>0</v>
      </c>
      <c r="E13" s="49"/>
      <c r="F13" s="49"/>
    </row>
    <row r="14" customHeight="1" spans="1:6">
      <c r="A14" s="58"/>
      <c r="B14" s="49"/>
      <c r="C14" s="84" t="s">
        <v>22</v>
      </c>
      <c r="D14" s="49">
        <f t="shared" si="0"/>
        <v>372500</v>
      </c>
      <c r="E14" s="49">
        <v>372500</v>
      </c>
      <c r="F14" s="49"/>
    </row>
    <row r="15" customHeight="1" spans="1:6">
      <c r="A15" s="58"/>
      <c r="B15" s="49"/>
      <c r="C15" s="84" t="s">
        <v>23</v>
      </c>
      <c r="D15" s="49">
        <f t="shared" si="0"/>
        <v>0</v>
      </c>
      <c r="E15" s="49"/>
      <c r="F15" s="49"/>
    </row>
    <row r="16" customHeight="1" spans="1:6">
      <c r="A16" s="58"/>
      <c r="B16" s="49"/>
      <c r="C16" s="84" t="s">
        <v>24</v>
      </c>
      <c r="D16" s="49">
        <f t="shared" si="0"/>
        <v>358031.3</v>
      </c>
      <c r="E16" s="49">
        <v>358031.3</v>
      </c>
      <c r="F16" s="49"/>
    </row>
    <row r="17" customHeight="1" spans="1:6">
      <c r="A17" s="58"/>
      <c r="B17" s="49"/>
      <c r="C17" s="84" t="s">
        <v>25</v>
      </c>
      <c r="D17" s="49">
        <f t="shared" si="0"/>
        <v>0</v>
      </c>
      <c r="E17" s="49"/>
      <c r="F17" s="49"/>
    </row>
    <row r="18" customHeight="1" spans="1:6">
      <c r="A18" s="58"/>
      <c r="B18" s="49"/>
      <c r="C18" s="84" t="s">
        <v>26</v>
      </c>
      <c r="D18" s="49">
        <f t="shared" si="0"/>
        <v>10000000</v>
      </c>
      <c r="F18" s="49">
        <v>10000000</v>
      </c>
    </row>
    <row r="19" customHeight="1" spans="1:6">
      <c r="A19" s="58"/>
      <c r="B19" s="49"/>
      <c r="C19" s="84" t="s">
        <v>27</v>
      </c>
      <c r="D19" s="49">
        <f t="shared" si="0"/>
        <v>0</v>
      </c>
      <c r="E19" s="49"/>
      <c r="F19" s="49"/>
    </row>
    <row r="20" customHeight="1" spans="1:6">
      <c r="A20" s="58"/>
      <c r="B20" s="49"/>
      <c r="C20" s="84" t="s">
        <v>28</v>
      </c>
      <c r="D20" s="49">
        <f t="shared" si="0"/>
        <v>0</v>
      </c>
      <c r="E20" s="49"/>
      <c r="F20" s="49"/>
    </row>
    <row r="21" customHeight="1" spans="1:6">
      <c r="A21" s="58"/>
      <c r="B21" s="49"/>
      <c r="C21" s="84" t="s">
        <v>29</v>
      </c>
      <c r="D21" s="49">
        <f t="shared" si="0"/>
        <v>0</v>
      </c>
      <c r="E21" s="49"/>
      <c r="F21" s="49"/>
    </row>
    <row r="22" customHeight="1" spans="1:6">
      <c r="A22" s="58"/>
      <c r="B22" s="49"/>
      <c r="C22" s="84" t="s">
        <v>30</v>
      </c>
      <c r="D22" s="49">
        <f t="shared" si="0"/>
        <v>0</v>
      </c>
      <c r="E22" s="49"/>
      <c r="F22" s="49"/>
    </row>
    <row r="23" customHeight="1" spans="1:6">
      <c r="A23" s="58"/>
      <c r="B23" s="49"/>
      <c r="C23" s="84" t="s">
        <v>31</v>
      </c>
      <c r="D23" s="49">
        <f t="shared" si="0"/>
        <v>0</v>
      </c>
      <c r="E23" s="49"/>
      <c r="F23" s="49"/>
    </row>
    <row r="24" customHeight="1" spans="1:6">
      <c r="A24" s="58"/>
      <c r="B24" s="49"/>
      <c r="C24" s="84" t="s">
        <v>32</v>
      </c>
      <c r="D24" s="49">
        <f t="shared" si="0"/>
        <v>0</v>
      </c>
      <c r="E24" s="49"/>
      <c r="F24" s="49"/>
    </row>
    <row r="25" customHeight="1" spans="1:6">
      <c r="A25" s="58"/>
      <c r="B25" s="49"/>
      <c r="C25" s="84" t="s">
        <v>33</v>
      </c>
      <c r="D25" s="49">
        <f t="shared" si="0"/>
        <v>0</v>
      </c>
      <c r="E25" s="49"/>
      <c r="F25" s="49"/>
    </row>
    <row r="26" customHeight="1" spans="1:6">
      <c r="A26" s="58"/>
      <c r="B26" s="49"/>
      <c r="C26" s="84" t="s">
        <v>34</v>
      </c>
      <c r="D26" s="49">
        <f t="shared" si="0"/>
        <v>237263</v>
      </c>
      <c r="E26" s="49">
        <v>237263</v>
      </c>
      <c r="F26" s="49"/>
    </row>
    <row r="27" customHeight="1" spans="1:6">
      <c r="A27" s="58"/>
      <c r="B27" s="49"/>
      <c r="C27" s="84" t="s">
        <v>35</v>
      </c>
      <c r="D27" s="49">
        <f t="shared" si="0"/>
        <v>0</v>
      </c>
      <c r="E27" s="49"/>
      <c r="F27" s="49"/>
    </row>
    <row r="28" customHeight="1" spans="1:6">
      <c r="A28" s="58"/>
      <c r="B28" s="49"/>
      <c r="C28" s="84" t="s">
        <v>36</v>
      </c>
      <c r="D28" s="49">
        <f t="shared" si="0"/>
        <v>0</v>
      </c>
      <c r="E28" s="49"/>
      <c r="F28" s="49"/>
    </row>
    <row r="29" customHeight="1" spans="1:6">
      <c r="A29" s="58"/>
      <c r="B29" s="49"/>
      <c r="C29" s="84" t="s">
        <v>37</v>
      </c>
      <c r="D29" s="49">
        <f t="shared" si="0"/>
        <v>0</v>
      </c>
      <c r="E29" s="49"/>
      <c r="F29" s="49"/>
    </row>
    <row r="30" customHeight="1" spans="1:6">
      <c r="A30" s="58"/>
      <c r="B30" s="49"/>
      <c r="C30" s="84" t="s">
        <v>38</v>
      </c>
      <c r="D30" s="49">
        <f t="shared" si="0"/>
        <v>0</v>
      </c>
      <c r="E30" s="49"/>
      <c r="F30" s="49"/>
    </row>
    <row r="31" customHeight="1" spans="1:6">
      <c r="A31" s="58"/>
      <c r="B31" s="49"/>
      <c r="C31" s="84" t="s">
        <v>39</v>
      </c>
      <c r="D31" s="49">
        <f t="shared" si="0"/>
        <v>0</v>
      </c>
      <c r="E31" s="49"/>
      <c r="F31" s="49"/>
    </row>
    <row r="32" customHeight="1" spans="1:6">
      <c r="A32" s="58"/>
      <c r="B32" s="49"/>
      <c r="C32" s="84" t="s">
        <v>40</v>
      </c>
      <c r="D32" s="49">
        <f t="shared" si="0"/>
        <v>0</v>
      </c>
      <c r="E32" s="49"/>
      <c r="F32" s="49"/>
    </row>
    <row r="33" ht="39" customHeight="1" spans="1:6">
      <c r="A33" s="58"/>
      <c r="B33" s="49"/>
      <c r="C33" s="84" t="s">
        <v>41</v>
      </c>
      <c r="D33" s="49">
        <f t="shared" si="0"/>
        <v>0</v>
      </c>
      <c r="E33" s="49"/>
      <c r="F33" s="49"/>
    </row>
    <row r="34" ht="35" customHeight="1" spans="1:6">
      <c r="A34" s="58" t="s">
        <v>42</v>
      </c>
      <c r="B34" s="49">
        <f t="shared" ref="B34:F34" si="1">SUM(B6:B33)</f>
        <v>15127544</v>
      </c>
      <c r="C34" s="84" t="s">
        <v>43</v>
      </c>
      <c r="D34" s="49">
        <f t="shared" si="1"/>
        <v>15127544</v>
      </c>
      <c r="E34" s="49">
        <f>SUM(E7:E33)</f>
        <v>5127544</v>
      </c>
      <c r="F34" s="49">
        <f t="shared" si="1"/>
        <v>10000000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workbookViewId="0">
      <selection activeCell="C16" sqref="C16"/>
    </sheetView>
  </sheetViews>
  <sheetFormatPr defaultColWidth="15.6333333333333" defaultRowHeight="24.95" customHeight="1" outlineLevelCol="4"/>
  <cols>
    <col min="1" max="1" width="15.6333333333333" style="65"/>
    <col min="2" max="2" width="36.6666666666667" customWidth="1"/>
    <col min="3" max="3" width="15.6666666666667" customWidth="1"/>
    <col min="5" max="5" width="16.4416666666667" customWidth="1"/>
  </cols>
  <sheetData>
    <row r="1" customHeight="1" spans="1:1">
      <c r="A1" t="s">
        <v>44</v>
      </c>
    </row>
    <row r="2" customHeight="1" spans="1:5">
      <c r="A2" s="66" t="s">
        <v>45</v>
      </c>
      <c r="B2" s="66"/>
      <c r="C2" s="66"/>
      <c r="D2" s="66"/>
      <c r="E2" s="66"/>
    </row>
    <row r="3" customHeight="1" spans="1:5">
      <c r="A3" s="67" t="s">
        <v>2</v>
      </c>
      <c r="B3" s="66"/>
      <c r="C3" s="66"/>
      <c r="D3" s="66"/>
      <c r="E3" s="68" t="s">
        <v>3</v>
      </c>
    </row>
    <row r="4" customHeight="1" spans="1:5">
      <c r="A4" s="69" t="s">
        <v>46</v>
      </c>
      <c r="B4" s="69"/>
      <c r="C4" s="69" t="s">
        <v>47</v>
      </c>
      <c r="D4" s="69"/>
      <c r="E4" s="69"/>
    </row>
    <row r="5" s="64" customFormat="1" customHeight="1" spans="1:5">
      <c r="A5" s="69" t="s">
        <v>48</v>
      </c>
      <c r="B5" s="69" t="s">
        <v>49</v>
      </c>
      <c r="C5" s="69" t="s">
        <v>50</v>
      </c>
      <c r="D5" s="69" t="s">
        <v>51</v>
      </c>
      <c r="E5" s="69" t="s">
        <v>52</v>
      </c>
    </row>
    <row r="6" customHeight="1" spans="1:5">
      <c r="A6" s="47">
        <v>2010401</v>
      </c>
      <c r="B6" s="48" t="s">
        <v>53</v>
      </c>
      <c r="C6" s="50">
        <f t="shared" ref="C6:C11" si="0">D6+E6</f>
        <v>2509749.7</v>
      </c>
      <c r="D6" s="50">
        <v>2509749.7</v>
      </c>
      <c r="E6" s="50"/>
    </row>
    <row r="7" customHeight="1" spans="1:5">
      <c r="A7" s="47">
        <v>2010499</v>
      </c>
      <c r="B7" s="48" t="s">
        <v>54</v>
      </c>
      <c r="C7" s="50">
        <f t="shared" si="0"/>
        <v>1650000</v>
      </c>
      <c r="D7" s="50"/>
      <c r="E7" s="50">
        <v>1650000</v>
      </c>
    </row>
    <row r="8" customHeight="1" spans="1:5">
      <c r="A8" s="47">
        <v>2080505</v>
      </c>
      <c r="B8" s="48" t="s">
        <v>55</v>
      </c>
      <c r="C8" s="50">
        <f t="shared" si="0"/>
        <v>372500</v>
      </c>
      <c r="D8" s="50">
        <v>372500</v>
      </c>
      <c r="E8" s="50"/>
    </row>
    <row r="9" customHeight="1" spans="1:5">
      <c r="A9" s="47">
        <v>2101101</v>
      </c>
      <c r="B9" s="48" t="s">
        <v>56</v>
      </c>
      <c r="C9" s="50">
        <f t="shared" si="0"/>
        <v>83069.9</v>
      </c>
      <c r="D9" s="50">
        <v>83069.9</v>
      </c>
      <c r="E9" s="50"/>
    </row>
    <row r="10" customHeight="1" spans="1:5">
      <c r="A10" s="47">
        <v>2101103</v>
      </c>
      <c r="B10" s="48" t="s">
        <v>57</v>
      </c>
      <c r="C10" s="50">
        <f t="shared" si="0"/>
        <v>274961.4</v>
      </c>
      <c r="D10" s="50">
        <v>274961.4</v>
      </c>
      <c r="E10" s="50"/>
    </row>
    <row r="11" customHeight="1" spans="1:5">
      <c r="A11" s="47">
        <v>2210201</v>
      </c>
      <c r="B11" s="48" t="s">
        <v>58</v>
      </c>
      <c r="C11" s="50">
        <f t="shared" si="0"/>
        <v>237263</v>
      </c>
      <c r="D11" s="50">
        <v>237263</v>
      </c>
      <c r="E11" s="50"/>
    </row>
    <row r="12" customHeight="1" spans="1:5">
      <c r="A12" s="69" t="s">
        <v>8</v>
      </c>
      <c r="B12" s="69"/>
      <c r="C12" s="50">
        <f>SUM(C6:C11)</f>
        <v>5127544</v>
      </c>
      <c r="D12" s="50">
        <f>SUM(D6:D11)</f>
        <v>3477544</v>
      </c>
      <c r="E12" s="50">
        <f>SUM(E6:E11)</f>
        <v>1650000</v>
      </c>
    </row>
  </sheetData>
  <mergeCells count="4">
    <mergeCell ref="A2:E2"/>
    <mergeCell ref="A4:B4"/>
    <mergeCell ref="C4:E4"/>
    <mergeCell ref="A12:B1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topLeftCell="A5" workbookViewId="0">
      <selection activeCell="G15" sqref="G15"/>
    </sheetView>
  </sheetViews>
  <sheetFormatPr defaultColWidth="15.6333333333333" defaultRowHeight="24.95" customHeight="1" outlineLevelCol="4"/>
  <cols>
    <col min="1" max="1" width="12.4416666666667" style="65" customWidth="1"/>
    <col min="2" max="2" width="31.1083333333333" customWidth="1"/>
  </cols>
  <sheetData>
    <row r="1" customHeight="1" spans="1:1">
      <c r="A1" t="s">
        <v>59</v>
      </c>
    </row>
    <row r="2" customHeight="1" spans="1:5">
      <c r="A2" s="66" t="s">
        <v>60</v>
      </c>
      <c r="B2" s="66"/>
      <c r="C2" s="66"/>
      <c r="D2" s="66"/>
      <c r="E2" s="66"/>
    </row>
    <row r="3" ht="22" customHeight="1" spans="1:5">
      <c r="A3" s="67" t="s">
        <v>2</v>
      </c>
      <c r="E3" s="68" t="s">
        <v>3</v>
      </c>
    </row>
    <row r="4" ht="30" customHeight="1" spans="1:5">
      <c r="A4" s="69" t="s">
        <v>61</v>
      </c>
      <c r="B4" s="69"/>
      <c r="C4" s="69" t="s">
        <v>62</v>
      </c>
      <c r="D4" s="69"/>
      <c r="E4" s="69"/>
    </row>
    <row r="5" s="64" customFormat="1" ht="30" customHeight="1" spans="1:5">
      <c r="A5" s="69" t="s">
        <v>48</v>
      </c>
      <c r="B5" s="69" t="s">
        <v>49</v>
      </c>
      <c r="C5" s="46" t="s">
        <v>8</v>
      </c>
      <c r="D5" s="46" t="s">
        <v>63</v>
      </c>
      <c r="E5" s="46" t="s">
        <v>64</v>
      </c>
    </row>
    <row r="6" ht="25" customHeight="1" spans="1:5">
      <c r="A6" s="72">
        <v>30101</v>
      </c>
      <c r="B6" s="71" t="s">
        <v>65</v>
      </c>
      <c r="C6" s="49">
        <f t="shared" ref="C6:C20" si="0">D6+E6</f>
        <v>977292</v>
      </c>
      <c r="D6" s="49">
        <v>977292</v>
      </c>
      <c r="E6" s="49"/>
    </row>
    <row r="7" ht="25" customHeight="1" spans="1:5">
      <c r="A7" s="72">
        <v>30102</v>
      </c>
      <c r="B7" s="71" t="s">
        <v>66</v>
      </c>
      <c r="C7" s="49">
        <f t="shared" si="0"/>
        <v>742500</v>
      </c>
      <c r="D7" s="49">
        <v>742500</v>
      </c>
      <c r="E7" s="49"/>
    </row>
    <row r="8" ht="25" customHeight="1" spans="1:5">
      <c r="A8" s="72">
        <v>30103</v>
      </c>
      <c r="B8" s="71" t="s">
        <v>67</v>
      </c>
      <c r="C8" s="49">
        <f t="shared" si="0"/>
        <v>81441</v>
      </c>
      <c r="D8" s="49">
        <v>81441</v>
      </c>
      <c r="E8" s="49"/>
    </row>
    <row r="9" ht="25" customHeight="1" spans="1:5">
      <c r="A9" s="77">
        <v>30107</v>
      </c>
      <c r="B9" s="72" t="s">
        <v>68</v>
      </c>
      <c r="C9" s="49">
        <f t="shared" si="0"/>
        <v>219240</v>
      </c>
      <c r="D9" s="49">
        <v>219240</v>
      </c>
      <c r="E9" s="49"/>
    </row>
    <row r="10" ht="25" customHeight="1" spans="1:5">
      <c r="A10" s="47">
        <v>30108</v>
      </c>
      <c r="B10" s="78" t="s">
        <v>69</v>
      </c>
      <c r="C10" s="49">
        <f t="shared" si="0"/>
        <v>372500</v>
      </c>
      <c r="D10" s="49">
        <v>372500</v>
      </c>
      <c r="E10" s="49"/>
    </row>
    <row r="11" ht="25" customHeight="1" spans="1:5">
      <c r="A11" s="79">
        <v>30110</v>
      </c>
      <c r="B11" s="80" t="s">
        <v>70</v>
      </c>
      <c r="C11" s="49">
        <f t="shared" si="0"/>
        <v>78183.4</v>
      </c>
      <c r="D11" s="49">
        <v>78183.4</v>
      </c>
      <c r="E11" s="49"/>
    </row>
    <row r="12" ht="25" customHeight="1" spans="1:5">
      <c r="A12" s="79">
        <v>30111</v>
      </c>
      <c r="B12" s="80" t="s">
        <v>57</v>
      </c>
      <c r="C12" s="49">
        <f t="shared" si="0"/>
        <v>274961.4</v>
      </c>
      <c r="D12" s="49">
        <v>274961.4</v>
      </c>
      <c r="E12" s="49"/>
    </row>
    <row r="13" ht="25" customHeight="1" spans="1:5">
      <c r="A13" s="72">
        <v>30112</v>
      </c>
      <c r="B13" s="71" t="s">
        <v>71</v>
      </c>
      <c r="C13" s="49">
        <f t="shared" si="0"/>
        <v>12075.1</v>
      </c>
      <c r="D13" s="49">
        <v>12075.1</v>
      </c>
      <c r="E13" s="49"/>
    </row>
    <row r="14" ht="25" customHeight="1" spans="1:5">
      <c r="A14" s="47">
        <v>30113</v>
      </c>
      <c r="B14" s="81" t="s">
        <v>58</v>
      </c>
      <c r="C14" s="49">
        <f t="shared" si="0"/>
        <v>237263</v>
      </c>
      <c r="D14" s="50">
        <v>237263</v>
      </c>
      <c r="E14" s="50"/>
    </row>
    <row r="15" ht="25" customHeight="1" spans="1:5">
      <c r="A15" s="47">
        <v>30201</v>
      </c>
      <c r="B15" s="81" t="s">
        <v>72</v>
      </c>
      <c r="C15" s="49">
        <f t="shared" si="0"/>
        <v>270541</v>
      </c>
      <c r="D15" s="50"/>
      <c r="E15" s="50">
        <v>270541</v>
      </c>
    </row>
    <row r="16" ht="25" customHeight="1" spans="1:5">
      <c r="A16" s="47">
        <v>30207</v>
      </c>
      <c r="B16" s="81" t="s">
        <v>73</v>
      </c>
      <c r="C16" s="49">
        <f t="shared" si="0"/>
        <v>34440</v>
      </c>
      <c r="D16" s="50"/>
      <c r="E16" s="50">
        <v>34440</v>
      </c>
    </row>
    <row r="17" ht="25" customHeight="1" spans="1:5">
      <c r="A17" s="47">
        <v>30229</v>
      </c>
      <c r="B17" s="81" t="s">
        <v>74</v>
      </c>
      <c r="C17" s="49">
        <f t="shared" si="0"/>
        <v>748.8</v>
      </c>
      <c r="D17" s="50"/>
      <c r="E17" s="50">
        <v>748.8</v>
      </c>
    </row>
    <row r="18" ht="25" customHeight="1" spans="1:5">
      <c r="A18" s="47">
        <v>30228</v>
      </c>
      <c r="B18" s="81" t="s">
        <v>75</v>
      </c>
      <c r="C18" s="49">
        <f t="shared" si="0"/>
        <v>37318.3</v>
      </c>
      <c r="D18" s="50"/>
      <c r="E18" s="50">
        <v>37318.3</v>
      </c>
    </row>
    <row r="19" ht="25" customHeight="1" spans="1:5">
      <c r="A19" s="47">
        <v>30231</v>
      </c>
      <c r="B19" s="81" t="s">
        <v>76</v>
      </c>
      <c r="C19" s="49">
        <f t="shared" si="0"/>
        <v>26000</v>
      </c>
      <c r="D19" s="50"/>
      <c r="E19" s="50">
        <v>26000</v>
      </c>
    </row>
    <row r="20" ht="25" customHeight="1" spans="1:5">
      <c r="A20" s="47">
        <v>30239</v>
      </c>
      <c r="B20" s="78" t="s">
        <v>77</v>
      </c>
      <c r="C20" s="49">
        <f t="shared" si="0"/>
        <v>113040</v>
      </c>
      <c r="D20" s="49"/>
      <c r="E20" s="49">
        <v>113040</v>
      </c>
    </row>
    <row r="21" ht="27" customHeight="1" spans="1:5">
      <c r="A21" s="82" t="s">
        <v>8</v>
      </c>
      <c r="B21" s="83"/>
      <c r="C21" s="50">
        <f>SUM(C6:C20)</f>
        <v>3477544</v>
      </c>
      <c r="D21" s="50">
        <f>SUM(D6:D20)</f>
        <v>2995455.9</v>
      </c>
      <c r="E21" s="50">
        <f>SUM(E6:E20)</f>
        <v>482088.1</v>
      </c>
    </row>
  </sheetData>
  <mergeCells count="4">
    <mergeCell ref="A2:E2"/>
    <mergeCell ref="A4:B4"/>
    <mergeCell ref="C4:E4"/>
    <mergeCell ref="A21:B2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I12" sqref="I12"/>
    </sheetView>
  </sheetViews>
  <sheetFormatPr defaultColWidth="15.6333333333333" defaultRowHeight="24.95" customHeight="1" outlineLevelRow="6"/>
  <cols>
    <col min="1" max="1" width="13.875" customWidth="1"/>
    <col min="2" max="2" width="12.75" customWidth="1"/>
    <col min="3" max="3" width="12.6333333333333" customWidth="1"/>
    <col min="6" max="6" width="12.8833333333333" customWidth="1"/>
    <col min="7" max="7" width="18.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78</v>
      </c>
    </row>
    <row r="2" ht="34.5" customHeight="1" spans="1:12">
      <c r="A2" s="66" t="s">
        <v>79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customHeight="1" spans="1:12">
      <c r="A3" s="67" t="s">
        <v>2</v>
      </c>
      <c r="L3" s="68" t="s">
        <v>3</v>
      </c>
    </row>
    <row r="4" ht="29.25" customHeight="1" spans="1:12">
      <c r="A4" s="69" t="s">
        <v>80</v>
      </c>
      <c r="B4" s="69"/>
      <c r="C4" s="69"/>
      <c r="D4" s="69"/>
      <c r="E4" s="69"/>
      <c r="F4" s="69"/>
      <c r="G4" s="69" t="s">
        <v>47</v>
      </c>
      <c r="H4" s="69"/>
      <c r="I4" s="69"/>
      <c r="J4" s="69"/>
      <c r="K4" s="69"/>
      <c r="L4" s="69"/>
    </row>
    <row r="5" s="73" customFormat="1" customHeight="1" spans="1:12">
      <c r="A5" s="75" t="s">
        <v>8</v>
      </c>
      <c r="B5" s="75" t="s">
        <v>81</v>
      </c>
      <c r="C5" s="75" t="s">
        <v>82</v>
      </c>
      <c r="D5" s="75"/>
      <c r="E5" s="75"/>
      <c r="F5" s="75" t="s">
        <v>83</v>
      </c>
      <c r="G5" s="75" t="s">
        <v>8</v>
      </c>
      <c r="H5" s="75" t="s">
        <v>81</v>
      </c>
      <c r="I5" s="75" t="s">
        <v>82</v>
      </c>
      <c r="J5" s="75"/>
      <c r="K5" s="75"/>
      <c r="L5" s="75" t="s">
        <v>83</v>
      </c>
    </row>
    <row r="6" s="73" customFormat="1" customHeight="1" spans="1:12">
      <c r="A6" s="75"/>
      <c r="B6" s="75"/>
      <c r="C6" s="75" t="s">
        <v>50</v>
      </c>
      <c r="D6" s="75" t="s">
        <v>84</v>
      </c>
      <c r="E6" s="75" t="s">
        <v>85</v>
      </c>
      <c r="F6" s="75"/>
      <c r="G6" s="75"/>
      <c r="H6" s="75"/>
      <c r="I6" s="75" t="s">
        <v>50</v>
      </c>
      <c r="J6" s="75" t="s">
        <v>84</v>
      </c>
      <c r="K6" s="75" t="s">
        <v>85</v>
      </c>
      <c r="L6" s="75"/>
    </row>
    <row r="7" s="74" customFormat="1" ht="39" customHeight="1" spans="1:12">
      <c r="A7" s="76">
        <f>B7+C7+F7</f>
        <v>280000</v>
      </c>
      <c r="B7" s="76"/>
      <c r="C7" s="76">
        <f>SUM(D7:E7)</f>
        <v>230000</v>
      </c>
      <c r="D7" s="76">
        <v>0</v>
      </c>
      <c r="E7" s="76">
        <v>230000</v>
      </c>
      <c r="F7" s="76">
        <v>50000</v>
      </c>
      <c r="G7" s="76">
        <v>280000</v>
      </c>
      <c r="H7" s="76"/>
      <c r="I7" s="76">
        <v>230000</v>
      </c>
      <c r="J7" s="76">
        <v>0</v>
      </c>
      <c r="K7" s="76">
        <v>230000</v>
      </c>
      <c r="L7" s="76">
        <v>50000</v>
      </c>
    </row>
  </sheetData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H10" sqref="H10"/>
    </sheetView>
  </sheetViews>
  <sheetFormatPr defaultColWidth="15.6333333333333" defaultRowHeight="24.95" customHeight="1" outlineLevelRow="7" outlineLevelCol="4"/>
  <cols>
    <col min="1" max="1" width="14.4416666666667" style="65" customWidth="1"/>
    <col min="2" max="2" width="41.1083333333333" customWidth="1"/>
    <col min="3" max="3" width="16.4416666666667" customWidth="1"/>
    <col min="4" max="4" width="13.8833333333333" customWidth="1"/>
    <col min="5" max="5" width="16.4416666666667" customWidth="1"/>
  </cols>
  <sheetData>
    <row r="1" customHeight="1" spans="1:1">
      <c r="A1" t="s">
        <v>86</v>
      </c>
    </row>
    <row r="2" s="63" customFormat="1" ht="47.25" customHeight="1" spans="1:5">
      <c r="A2" s="66" t="s">
        <v>87</v>
      </c>
      <c r="B2" s="66"/>
      <c r="C2" s="66"/>
      <c r="D2" s="66"/>
      <c r="E2" s="66"/>
    </row>
    <row r="3" customHeight="1" spans="1:5">
      <c r="A3" s="67" t="s">
        <v>2</v>
      </c>
      <c r="E3" s="68" t="s">
        <v>3</v>
      </c>
    </row>
    <row r="4" customHeight="1" spans="1:5">
      <c r="A4" s="69" t="s">
        <v>46</v>
      </c>
      <c r="B4" s="69"/>
      <c r="C4" s="69" t="s">
        <v>47</v>
      </c>
      <c r="D4" s="69"/>
      <c r="E4" s="69"/>
    </row>
    <row r="5" s="64" customFormat="1" customHeight="1" spans="1:5">
      <c r="A5" s="69" t="s">
        <v>48</v>
      </c>
      <c r="B5" s="69" t="s">
        <v>49</v>
      </c>
      <c r="C5" s="69" t="s">
        <v>50</v>
      </c>
      <c r="D5" s="69" t="s">
        <v>51</v>
      </c>
      <c r="E5" s="69" t="s">
        <v>52</v>
      </c>
    </row>
    <row r="6" customHeight="1" spans="1:5">
      <c r="A6" s="70">
        <v>2120899</v>
      </c>
      <c r="B6" s="71" t="s">
        <v>88</v>
      </c>
      <c r="C6" s="50">
        <v>10000000</v>
      </c>
      <c r="D6" s="50"/>
      <c r="E6" s="50">
        <v>10000000</v>
      </c>
    </row>
    <row r="7" customHeight="1" spans="1:5">
      <c r="A7" s="72"/>
      <c r="B7" s="71"/>
      <c r="C7" s="50"/>
      <c r="D7" s="50"/>
      <c r="E7" s="50"/>
    </row>
    <row r="8" customHeight="1" spans="1:5">
      <c r="A8" s="69" t="s">
        <v>8</v>
      </c>
      <c r="B8" s="69"/>
      <c r="C8" s="50">
        <f>SUM(C6:C7)</f>
        <v>10000000</v>
      </c>
      <c r="D8" s="50">
        <f>SUM(D6:D7)</f>
        <v>0</v>
      </c>
      <c r="E8" s="50">
        <f>SUM(E6:E7)</f>
        <v>10000000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13" workbookViewId="0">
      <selection activeCell="B9" sqref="B9:B10"/>
    </sheetView>
  </sheetViews>
  <sheetFormatPr defaultColWidth="9" defaultRowHeight="24.95" customHeight="1" outlineLevelCol="3"/>
  <cols>
    <col min="1" max="1" width="37.5" style="5" customWidth="1"/>
    <col min="2" max="2" width="16.4416666666667" style="5" customWidth="1"/>
    <col min="3" max="3" width="36.1333333333333" style="5" customWidth="1"/>
    <col min="4" max="4" width="15" style="5" customWidth="1"/>
    <col min="5" max="16384" width="9" style="5"/>
  </cols>
  <sheetData>
    <row r="1" customHeight="1" spans="1:1">
      <c r="A1" s="5" t="s">
        <v>89</v>
      </c>
    </row>
    <row r="2" ht="40.5" customHeight="1" spans="1:4">
      <c r="A2" s="41" t="s">
        <v>90</v>
      </c>
      <c r="B2" s="41"/>
      <c r="C2" s="41"/>
      <c r="D2" s="41"/>
    </row>
    <row r="3" customHeight="1" spans="1:4">
      <c r="A3" s="42" t="s">
        <v>2</v>
      </c>
      <c r="D3" s="53" t="s">
        <v>3</v>
      </c>
    </row>
    <row r="4" customHeight="1" spans="1:4">
      <c r="A4" s="60" t="s">
        <v>91</v>
      </c>
      <c r="B4" s="60"/>
      <c r="C4" s="60" t="s">
        <v>92</v>
      </c>
      <c r="D4" s="60"/>
    </row>
    <row r="5" customHeight="1" spans="1:4">
      <c r="A5" s="60" t="s">
        <v>93</v>
      </c>
      <c r="B5" s="60" t="s">
        <v>94</v>
      </c>
      <c r="C5" s="60" t="s">
        <v>93</v>
      </c>
      <c r="D5" s="60" t="s">
        <v>94</v>
      </c>
    </row>
    <row r="6" ht="20.1" customHeight="1" spans="1:4">
      <c r="A6" s="61" t="s">
        <v>95</v>
      </c>
      <c r="B6" s="49">
        <v>5127544</v>
      </c>
      <c r="C6" s="61" t="s">
        <v>96</v>
      </c>
      <c r="D6" s="49">
        <v>4159749.7</v>
      </c>
    </row>
    <row r="7" ht="20.1" customHeight="1" spans="1:4">
      <c r="A7" s="62" t="s">
        <v>97</v>
      </c>
      <c r="B7" s="49">
        <v>10000000</v>
      </c>
      <c r="C7" s="61" t="s">
        <v>98</v>
      </c>
      <c r="D7" s="49"/>
    </row>
    <row r="8" ht="20.1" customHeight="1" spans="1:4">
      <c r="A8" s="62"/>
      <c r="B8" s="49"/>
      <c r="C8" s="61" t="s">
        <v>99</v>
      </c>
      <c r="D8" s="49"/>
    </row>
    <row r="9" ht="20.1" customHeight="1" spans="1:4">
      <c r="A9" s="62"/>
      <c r="B9" s="49"/>
      <c r="C9" s="61" t="s">
        <v>100</v>
      </c>
      <c r="D9" s="49"/>
    </row>
    <row r="10" ht="20.1" customHeight="1" spans="1:4">
      <c r="A10" s="62"/>
      <c r="B10" s="49"/>
      <c r="C10" s="61" t="s">
        <v>101</v>
      </c>
      <c r="D10" s="49"/>
    </row>
    <row r="11" ht="20.1" customHeight="1" spans="1:4">
      <c r="A11" s="62"/>
      <c r="B11" s="49"/>
      <c r="C11" s="61" t="s">
        <v>102</v>
      </c>
      <c r="D11" s="49"/>
    </row>
    <row r="12" ht="20.1" customHeight="1" spans="1:4">
      <c r="A12" s="62"/>
      <c r="B12" s="49"/>
      <c r="C12" s="61" t="s">
        <v>103</v>
      </c>
      <c r="D12" s="49"/>
    </row>
    <row r="13" ht="20.1" customHeight="1" spans="1:4">
      <c r="A13" s="62"/>
      <c r="B13" s="49"/>
      <c r="C13" s="61" t="s">
        <v>104</v>
      </c>
      <c r="D13" s="49">
        <v>372500</v>
      </c>
    </row>
    <row r="14" ht="20.1" customHeight="1" spans="1:4">
      <c r="A14" s="61"/>
      <c r="B14" s="49"/>
      <c r="C14" s="61" t="s">
        <v>105</v>
      </c>
      <c r="D14" s="49"/>
    </row>
    <row r="15" ht="20.1" customHeight="1" spans="1:4">
      <c r="A15" s="61"/>
      <c r="B15" s="49"/>
      <c r="C15" s="61" t="s">
        <v>106</v>
      </c>
      <c r="D15" s="49">
        <v>358031.3</v>
      </c>
    </row>
    <row r="16" ht="20.1" customHeight="1" spans="1:4">
      <c r="A16" s="61"/>
      <c r="B16" s="49"/>
      <c r="C16" s="61" t="s">
        <v>107</v>
      </c>
      <c r="D16" s="49"/>
    </row>
    <row r="17" ht="20.1" customHeight="1" spans="1:4">
      <c r="A17" s="61"/>
      <c r="B17" s="49"/>
      <c r="C17" s="61" t="s">
        <v>108</v>
      </c>
      <c r="D17" s="49">
        <v>10000000</v>
      </c>
    </row>
    <row r="18" ht="20.1" customHeight="1" spans="1:4">
      <c r="A18" s="61"/>
      <c r="B18" s="49"/>
      <c r="C18" s="61" t="s">
        <v>109</v>
      </c>
      <c r="D18" s="49"/>
    </row>
    <row r="19" ht="20.1" customHeight="1" spans="1:4">
      <c r="A19" s="61"/>
      <c r="B19" s="49"/>
      <c r="C19" s="61" t="s">
        <v>110</v>
      </c>
      <c r="D19" s="49"/>
    </row>
    <row r="20" ht="20.1" customHeight="1" spans="1:4">
      <c r="A20" s="61"/>
      <c r="B20" s="49"/>
      <c r="C20" s="61" t="s">
        <v>111</v>
      </c>
      <c r="D20" s="49"/>
    </row>
    <row r="21" ht="20.1" customHeight="1" spans="1:4">
      <c r="A21" s="61"/>
      <c r="B21" s="49"/>
      <c r="C21" s="61" t="s">
        <v>112</v>
      </c>
      <c r="D21" s="49"/>
    </row>
    <row r="22" ht="20.1" customHeight="1" spans="1:4">
      <c r="A22" s="61"/>
      <c r="B22" s="49"/>
      <c r="C22" s="61" t="s">
        <v>113</v>
      </c>
      <c r="D22" s="49"/>
    </row>
    <row r="23" ht="20.1" customHeight="1" spans="1:4">
      <c r="A23" s="47"/>
      <c r="B23" s="49"/>
      <c r="C23" s="61" t="s">
        <v>114</v>
      </c>
      <c r="D23" s="49"/>
    </row>
    <row r="24" ht="20.1" customHeight="1" spans="1:4">
      <c r="A24" s="47"/>
      <c r="B24" s="49"/>
      <c r="C24" s="61" t="s">
        <v>115</v>
      </c>
      <c r="D24" s="49"/>
    </row>
    <row r="25" ht="20.1" customHeight="1" spans="1:4">
      <c r="A25" s="47"/>
      <c r="B25" s="49"/>
      <c r="C25" s="61" t="s">
        <v>116</v>
      </c>
      <c r="D25" s="49">
        <v>237263</v>
      </c>
    </row>
    <row r="26" ht="20.1" customHeight="1" spans="1:4">
      <c r="A26" s="47"/>
      <c r="B26" s="49"/>
      <c r="C26" s="61" t="s">
        <v>117</v>
      </c>
      <c r="D26" s="49"/>
    </row>
    <row r="27" ht="20.1" customHeight="1" spans="1:4">
      <c r="A27" s="47"/>
      <c r="B27" s="49"/>
      <c r="C27" s="61" t="s">
        <v>118</v>
      </c>
      <c r="D27" s="49"/>
    </row>
    <row r="28" ht="20.1" customHeight="1" spans="1:4">
      <c r="A28" s="47"/>
      <c r="B28" s="49"/>
      <c r="C28" s="61" t="s">
        <v>119</v>
      </c>
      <c r="D28" s="49"/>
    </row>
    <row r="29" ht="20.1" customHeight="1" spans="1:4">
      <c r="A29" s="47"/>
      <c r="B29" s="49"/>
      <c r="C29" s="61" t="s">
        <v>120</v>
      </c>
      <c r="D29" s="49"/>
    </row>
    <row r="30" ht="20.1" customHeight="1" spans="1:4">
      <c r="A30" s="47"/>
      <c r="B30" s="49"/>
      <c r="C30" s="61" t="s">
        <v>121</v>
      </c>
      <c r="D30" s="49"/>
    </row>
    <row r="31" ht="20.1" customHeight="1" spans="1:4">
      <c r="A31" s="47"/>
      <c r="B31" s="49"/>
      <c r="C31" s="61" t="s">
        <v>122</v>
      </c>
      <c r="D31" s="49"/>
    </row>
    <row r="32" ht="20.1" customHeight="1" spans="2:4">
      <c r="B32" s="49"/>
      <c r="C32" s="61" t="s">
        <v>123</v>
      </c>
      <c r="D32" s="49"/>
    </row>
    <row r="33" ht="20.1" customHeight="1" spans="1:4">
      <c r="A33" s="47"/>
      <c r="B33" s="49"/>
      <c r="C33" s="60"/>
      <c r="D33" s="49"/>
    </row>
    <row r="34" ht="20.1" customHeight="1" spans="1:4">
      <c r="A34" s="60" t="s">
        <v>124</v>
      </c>
      <c r="B34" s="49">
        <f>SUM(B7+B6)</f>
        <v>15127544</v>
      </c>
      <c r="C34" s="60" t="s">
        <v>125</v>
      </c>
      <c r="D34" s="49">
        <f>SUM(D6:D33)</f>
        <v>15127544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G7" sqref="G7"/>
    </sheetView>
  </sheetViews>
  <sheetFormatPr defaultColWidth="15.6333333333333" defaultRowHeight="24.95" customHeight="1" outlineLevelRow="6"/>
  <cols>
    <col min="1" max="5" width="14.3833333333333" style="5" customWidth="1"/>
    <col min="6" max="6" width="18.3333333333333" style="5" customWidth="1"/>
    <col min="7" max="7" width="15.5" style="5" customWidth="1"/>
    <col min="8" max="8" width="16.75" style="5" customWidth="1"/>
    <col min="9" max="9" width="17.3833333333333" style="5" customWidth="1"/>
    <col min="10" max="10" width="14.3833333333333" style="5" customWidth="1"/>
    <col min="11" max="11" width="20" style="5" customWidth="1"/>
    <col min="12" max="12" width="14.3833333333333" style="5" customWidth="1"/>
    <col min="13" max="16384" width="15.6333333333333" style="5"/>
  </cols>
  <sheetData>
    <row r="1" customHeight="1" spans="1:1">
      <c r="A1" s="5" t="s">
        <v>126</v>
      </c>
    </row>
    <row r="2" ht="35.25" customHeight="1" spans="1:12">
      <c r="A2" s="41" t="s">
        <v>127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customHeight="1" spans="1:12">
      <c r="A3" s="42"/>
      <c r="L3" s="59" t="s">
        <v>3</v>
      </c>
    </row>
    <row r="4" s="1" customFormat="1" ht="17.25" customHeight="1" spans="1:12">
      <c r="A4" s="54" t="s">
        <v>128</v>
      </c>
      <c r="B4" s="16" t="s">
        <v>129</v>
      </c>
      <c r="C4" s="16" t="s">
        <v>130</v>
      </c>
      <c r="D4" s="16" t="s">
        <v>131</v>
      </c>
      <c r="E4" s="16" t="s">
        <v>132</v>
      </c>
      <c r="F4" s="16" t="s">
        <v>133</v>
      </c>
      <c r="G4" s="16" t="s">
        <v>134</v>
      </c>
      <c r="H4" s="16" t="s">
        <v>135</v>
      </c>
      <c r="I4" s="16" t="s">
        <v>136</v>
      </c>
      <c r="J4" s="16" t="s">
        <v>137</v>
      </c>
      <c r="K4" s="16" t="s">
        <v>138</v>
      </c>
      <c r="L4" s="16" t="s">
        <v>139</v>
      </c>
    </row>
    <row r="5" s="1" customFormat="1" ht="17.25" customHeight="1" spans="1:12">
      <c r="A5" s="5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="1" customFormat="1" ht="17.25" customHeight="1" spans="1:12">
      <c r="A6" s="5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ht="57" customHeight="1" spans="1:12">
      <c r="A7" s="57" t="s">
        <v>140</v>
      </c>
      <c r="B7" s="49">
        <v>15127544</v>
      </c>
      <c r="C7" s="58"/>
      <c r="D7" s="58"/>
      <c r="E7" s="49">
        <f>F7+G7</f>
        <v>15127544</v>
      </c>
      <c r="F7" s="49">
        <v>5127544</v>
      </c>
      <c r="G7" s="49">
        <v>10000000</v>
      </c>
      <c r="H7" s="58"/>
      <c r="I7" s="58"/>
      <c r="J7" s="58"/>
      <c r="K7" s="58"/>
      <c r="L7" s="58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G16" sqref="G16"/>
    </sheetView>
  </sheetViews>
  <sheetFormatPr defaultColWidth="15.6333333333333" defaultRowHeight="24.95" customHeight="1"/>
  <cols>
    <col min="1" max="1" width="9.66666666666667" style="5" customWidth="1"/>
    <col min="2" max="2" width="36.6666666666667" style="5" customWidth="1"/>
    <col min="3" max="3" width="16.4416666666667" style="5" customWidth="1"/>
    <col min="4" max="5" width="15.225" style="5" customWidth="1"/>
    <col min="6" max="6" width="13" style="5" customWidth="1"/>
    <col min="7" max="8" width="16.4416666666667" style="5" customWidth="1"/>
    <col min="9" max="9" width="9.66666666666667" style="5" customWidth="1"/>
    <col min="10" max="16384" width="15.6333333333333" style="5"/>
  </cols>
  <sheetData>
    <row r="1" customHeight="1" spans="1:1">
      <c r="A1" s="5" t="s">
        <v>141</v>
      </c>
    </row>
    <row r="2" ht="31.5" customHeight="1" spans="1:9">
      <c r="A2" s="41" t="s">
        <v>142</v>
      </c>
      <c r="B2" s="41"/>
      <c r="C2" s="41"/>
      <c r="D2" s="41"/>
      <c r="E2" s="41"/>
      <c r="F2" s="41"/>
      <c r="G2" s="41"/>
      <c r="H2" s="41"/>
      <c r="I2" s="41"/>
    </row>
    <row r="3" customHeight="1" spans="1:9">
      <c r="A3" s="42" t="s">
        <v>2</v>
      </c>
      <c r="I3" s="53" t="s">
        <v>3</v>
      </c>
    </row>
    <row r="4" s="40" customFormat="1" customHeight="1" spans="1:9">
      <c r="A4" s="43" t="s">
        <v>46</v>
      </c>
      <c r="B4" s="43"/>
      <c r="C4" s="36" t="s">
        <v>8</v>
      </c>
      <c r="D4" s="44" t="s">
        <v>51</v>
      </c>
      <c r="E4" s="45"/>
      <c r="F4" s="45"/>
      <c r="G4" s="36" t="s">
        <v>52</v>
      </c>
      <c r="H4" s="36"/>
      <c r="I4" s="36"/>
    </row>
    <row r="5" s="40" customFormat="1" ht="36.75" customHeight="1" spans="1:9">
      <c r="A5" s="43" t="s">
        <v>48</v>
      </c>
      <c r="B5" s="43" t="s">
        <v>49</v>
      </c>
      <c r="C5" s="36"/>
      <c r="D5" s="36" t="s">
        <v>50</v>
      </c>
      <c r="E5" s="46" t="s">
        <v>63</v>
      </c>
      <c r="F5" s="46" t="s">
        <v>64</v>
      </c>
      <c r="G5" s="36" t="s">
        <v>50</v>
      </c>
      <c r="H5" s="36" t="s">
        <v>143</v>
      </c>
      <c r="I5" s="36" t="s">
        <v>144</v>
      </c>
    </row>
    <row r="6" customHeight="1" spans="1:9">
      <c r="A6" s="47">
        <v>2010401</v>
      </c>
      <c r="B6" s="48" t="s">
        <v>53</v>
      </c>
      <c r="C6" s="49">
        <f>D6+G6</f>
        <v>2509749.7</v>
      </c>
      <c r="D6" s="49">
        <f>E6+F6</f>
        <v>2509749.7</v>
      </c>
      <c r="E6" s="49">
        <v>2027661.6</v>
      </c>
      <c r="F6" s="49">
        <v>482088.1</v>
      </c>
      <c r="G6" s="49">
        <f>H6+I6</f>
        <v>0</v>
      </c>
      <c r="H6" s="49"/>
      <c r="I6" s="49"/>
    </row>
    <row r="7" customHeight="1" spans="1:9">
      <c r="A7" s="47">
        <v>2010499</v>
      </c>
      <c r="B7" s="48" t="s">
        <v>54</v>
      </c>
      <c r="C7" s="49">
        <f t="shared" ref="C7:C12" si="0">D7+G7</f>
        <v>1650000</v>
      </c>
      <c r="D7" s="49">
        <f t="shared" ref="D7:D14" si="1">E7+F7</f>
        <v>0</v>
      </c>
      <c r="E7" s="49"/>
      <c r="F7" s="49"/>
      <c r="G7" s="49">
        <f t="shared" ref="G7:G15" si="2">H7+I7</f>
        <v>1650000</v>
      </c>
      <c r="H7" s="49">
        <v>1650000</v>
      </c>
      <c r="I7" s="49"/>
    </row>
    <row r="8" customHeight="1" spans="1:9">
      <c r="A8" s="47">
        <v>2080505</v>
      </c>
      <c r="B8" s="48" t="s">
        <v>55</v>
      </c>
      <c r="C8" s="49">
        <f t="shared" si="0"/>
        <v>372500</v>
      </c>
      <c r="D8" s="49">
        <f t="shared" si="1"/>
        <v>372500</v>
      </c>
      <c r="E8" s="50">
        <v>372500</v>
      </c>
      <c r="F8" s="49"/>
      <c r="G8" s="49">
        <f t="shared" si="2"/>
        <v>0</v>
      </c>
      <c r="H8" s="49"/>
      <c r="I8" s="49"/>
    </row>
    <row r="9" customHeight="1" spans="1:9">
      <c r="A9" s="47">
        <v>2101101</v>
      </c>
      <c r="B9" s="48" t="s">
        <v>56</v>
      </c>
      <c r="C9" s="49">
        <f t="shared" si="0"/>
        <v>83069.9</v>
      </c>
      <c r="D9" s="49">
        <f t="shared" si="1"/>
        <v>83069.9</v>
      </c>
      <c r="E9" s="50">
        <v>83069.9</v>
      </c>
      <c r="F9" s="49"/>
      <c r="G9" s="49">
        <f t="shared" si="2"/>
        <v>0</v>
      </c>
      <c r="H9" s="49"/>
      <c r="I9" s="49"/>
    </row>
    <row r="10" customHeight="1" spans="1:9">
      <c r="A10" s="47">
        <v>2101103</v>
      </c>
      <c r="B10" s="48" t="s">
        <v>57</v>
      </c>
      <c r="C10" s="49">
        <f t="shared" si="0"/>
        <v>274961.4</v>
      </c>
      <c r="D10" s="49">
        <f t="shared" si="1"/>
        <v>274961.4</v>
      </c>
      <c r="E10" s="50">
        <v>274961.4</v>
      </c>
      <c r="F10" s="49"/>
      <c r="G10" s="49">
        <f t="shared" si="2"/>
        <v>0</v>
      </c>
      <c r="H10" s="49"/>
      <c r="I10" s="49"/>
    </row>
    <row r="11" customHeight="1" spans="1:9">
      <c r="A11" s="47">
        <v>2120899</v>
      </c>
      <c r="B11" s="48" t="s">
        <v>88</v>
      </c>
      <c r="C11" s="49">
        <f t="shared" si="0"/>
        <v>10000000</v>
      </c>
      <c r="D11" s="49">
        <f t="shared" si="1"/>
        <v>0</v>
      </c>
      <c r="E11" s="49"/>
      <c r="F11" s="49"/>
      <c r="G11" s="49">
        <f t="shared" si="2"/>
        <v>10000000</v>
      </c>
      <c r="H11" s="49">
        <v>10000000</v>
      </c>
      <c r="I11" s="49"/>
    </row>
    <row r="12" customHeight="1" spans="1:9">
      <c r="A12" s="47">
        <v>2210201</v>
      </c>
      <c r="B12" s="48" t="s">
        <v>58</v>
      </c>
      <c r="C12" s="49">
        <f t="shared" si="0"/>
        <v>237263</v>
      </c>
      <c r="D12" s="49">
        <f t="shared" si="1"/>
        <v>237263</v>
      </c>
      <c r="E12" s="50">
        <v>237263</v>
      </c>
      <c r="F12" s="49"/>
      <c r="G12" s="49">
        <f t="shared" si="2"/>
        <v>0</v>
      </c>
      <c r="H12" s="49"/>
      <c r="I12" s="49"/>
    </row>
    <row r="13" customHeight="1" spans="1:9">
      <c r="A13" s="46" t="s">
        <v>8</v>
      </c>
      <c r="B13" s="46"/>
      <c r="C13" s="49">
        <f>SUM(C6:C12)</f>
        <v>15127544</v>
      </c>
      <c r="D13" s="49">
        <f t="shared" ref="D13:I13" si="3">SUM(D6:D12)</f>
        <v>3477544</v>
      </c>
      <c r="E13" s="49">
        <f t="shared" si="3"/>
        <v>2995455.9</v>
      </c>
      <c r="F13" s="49">
        <f t="shared" si="3"/>
        <v>482088.1</v>
      </c>
      <c r="G13" s="49">
        <f t="shared" si="3"/>
        <v>11650000</v>
      </c>
      <c r="H13" s="49">
        <f t="shared" si="3"/>
        <v>11650000</v>
      </c>
      <c r="I13" s="49">
        <f t="shared" si="3"/>
        <v>0</v>
      </c>
    </row>
    <row r="14" ht="32.25" customHeight="1" spans="1:9">
      <c r="A14" s="51"/>
      <c r="B14" s="51"/>
      <c r="C14" s="51"/>
      <c r="D14" s="51"/>
      <c r="E14" s="51"/>
      <c r="F14" s="51"/>
      <c r="G14" s="51"/>
      <c r="H14" s="51"/>
      <c r="I14" s="51"/>
    </row>
    <row r="15" ht="30.75" customHeight="1" spans="1:9">
      <c r="A15" s="52"/>
      <c r="B15" s="52"/>
      <c r="C15" s="52"/>
      <c r="D15" s="52"/>
      <c r="E15" s="52"/>
      <c r="F15" s="52"/>
      <c r="G15" s="52"/>
      <c r="H15" s="52"/>
      <c r="I15" s="52"/>
    </row>
    <row r="16" customHeight="1" spans="7:7">
      <c r="G16" s="5" t="s">
        <v>145</v>
      </c>
    </row>
  </sheetData>
  <mergeCells count="8">
    <mergeCell ref="A2:I2"/>
    <mergeCell ref="A4:B4"/>
    <mergeCell ref="D4:F4"/>
    <mergeCell ref="G4:I4"/>
    <mergeCell ref="A13:B13"/>
    <mergeCell ref="A14:I14"/>
    <mergeCell ref="A15:I15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tabSelected="1" workbookViewId="0">
      <selection activeCell="F8" sqref="F8:F9"/>
    </sheetView>
  </sheetViews>
  <sheetFormatPr defaultColWidth="9" defaultRowHeight="13.5"/>
  <cols>
    <col min="1" max="1" width="22.5583333333333" style="3" customWidth="1"/>
    <col min="2" max="2" width="31.5583333333333" style="3" customWidth="1"/>
    <col min="3" max="3" width="18.775" style="3" customWidth="1"/>
    <col min="4" max="5" width="9" style="4"/>
    <col min="6" max="6" width="23" style="3" customWidth="1"/>
    <col min="7" max="7" width="17.625" style="3" customWidth="1"/>
    <col min="8" max="8" width="9.10833333333333" style="3" customWidth="1"/>
    <col min="9" max="9" width="13.8833333333333" style="3" customWidth="1"/>
    <col min="10" max="11" width="25.6666666666667" style="3" customWidth="1"/>
    <col min="12" max="16384" width="9" style="3"/>
  </cols>
  <sheetData>
    <row r="1" spans="1:11">
      <c r="A1" s="5" t="s">
        <v>146</v>
      </c>
      <c r="B1" s="6"/>
      <c r="C1" s="7" t="s">
        <v>147</v>
      </c>
      <c r="D1" s="8" t="s">
        <v>147</v>
      </c>
      <c r="E1" s="8" t="s">
        <v>147</v>
      </c>
      <c r="F1" s="7" t="s">
        <v>147</v>
      </c>
      <c r="G1" s="7" t="s">
        <v>147</v>
      </c>
      <c r="H1" s="7" t="s">
        <v>147</v>
      </c>
      <c r="I1" s="7" t="s">
        <v>147</v>
      </c>
      <c r="J1" s="7" t="s">
        <v>147</v>
      </c>
      <c r="K1" s="7" t="s">
        <v>147</v>
      </c>
    </row>
    <row r="2" ht="27" spans="1:11">
      <c r="A2" s="9" t="s">
        <v>148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6.25" customHeight="1" spans="1:11">
      <c r="A3" s="10"/>
      <c r="B3" s="10"/>
      <c r="C3" s="10"/>
      <c r="D3" s="11" t="s">
        <v>149</v>
      </c>
      <c r="E3" s="12"/>
      <c r="F3" s="13"/>
      <c r="G3" s="14"/>
      <c r="H3" s="15"/>
      <c r="I3" s="33"/>
      <c r="J3" s="34" t="s">
        <v>3</v>
      </c>
      <c r="K3" s="34"/>
    </row>
    <row r="4" s="1" customFormat="1" ht="27" customHeight="1" spans="1:11">
      <c r="A4" s="16" t="s">
        <v>150</v>
      </c>
      <c r="B4" s="16" t="s">
        <v>151</v>
      </c>
      <c r="C4" s="16" t="s">
        <v>152</v>
      </c>
      <c r="D4" s="16" t="s">
        <v>153</v>
      </c>
      <c r="E4" s="16" t="s">
        <v>154</v>
      </c>
      <c r="F4" s="16" t="s">
        <v>7</v>
      </c>
      <c r="G4" s="16"/>
      <c r="H4" s="16"/>
      <c r="I4" s="16" t="s">
        <v>155</v>
      </c>
      <c r="J4" s="16" t="s">
        <v>156</v>
      </c>
      <c r="K4" s="16" t="s">
        <v>157</v>
      </c>
    </row>
    <row r="5" s="1" customFormat="1" ht="22.5" customHeight="1" spans="1:11">
      <c r="A5" s="16"/>
      <c r="B5" s="16"/>
      <c r="C5" s="16"/>
      <c r="D5" s="16"/>
      <c r="E5" s="16"/>
      <c r="F5" s="16" t="s">
        <v>50</v>
      </c>
      <c r="G5" s="16" t="s">
        <v>143</v>
      </c>
      <c r="H5" s="16" t="s">
        <v>144</v>
      </c>
      <c r="I5" s="16"/>
      <c r="J5" s="16"/>
      <c r="K5" s="16"/>
    </row>
    <row r="6" s="2" customFormat="1" ht="27" spans="1:11">
      <c r="A6" s="17" t="s">
        <v>158</v>
      </c>
      <c r="B6" s="17" t="s">
        <v>159</v>
      </c>
      <c r="C6" s="17" t="s">
        <v>160</v>
      </c>
      <c r="D6" s="18" t="s">
        <v>161</v>
      </c>
      <c r="E6" s="19" t="s">
        <v>162</v>
      </c>
      <c r="F6" s="20">
        <v>10000000</v>
      </c>
      <c r="G6" s="20">
        <v>10000000</v>
      </c>
      <c r="H6" s="21"/>
      <c r="I6" s="35" t="s">
        <v>163</v>
      </c>
      <c r="J6" s="19" t="s">
        <v>164</v>
      </c>
      <c r="K6" s="19" t="s">
        <v>164</v>
      </c>
    </row>
    <row r="7" s="2" customFormat="1" ht="40.5" spans="1:11">
      <c r="A7" s="17"/>
      <c r="B7" s="17"/>
      <c r="C7" s="17"/>
      <c r="D7" s="22"/>
      <c r="E7" s="23"/>
      <c r="F7" s="24"/>
      <c r="G7" s="24"/>
      <c r="H7" s="25"/>
      <c r="I7" s="35" t="s">
        <v>165</v>
      </c>
      <c r="J7" s="19" t="s">
        <v>166</v>
      </c>
      <c r="K7" s="19" t="s">
        <v>166</v>
      </c>
    </row>
    <row r="8" ht="27" spans="1:11">
      <c r="A8" s="26" t="s">
        <v>158</v>
      </c>
      <c r="B8" s="26" t="s">
        <v>167</v>
      </c>
      <c r="C8" s="26" t="s">
        <v>160</v>
      </c>
      <c r="D8" s="27" t="s">
        <v>161</v>
      </c>
      <c r="E8" s="27" t="s">
        <v>9</v>
      </c>
      <c r="F8" s="28">
        <v>1000000</v>
      </c>
      <c r="G8" s="28">
        <v>1000000</v>
      </c>
      <c r="H8" s="29"/>
      <c r="I8" s="36" t="s">
        <v>163</v>
      </c>
      <c r="J8" s="37" t="s">
        <v>168</v>
      </c>
      <c r="K8" s="37" t="s">
        <v>168</v>
      </c>
    </row>
    <row r="9" ht="27" spans="1:11">
      <c r="A9" s="26"/>
      <c r="B9" s="26"/>
      <c r="C9" s="26"/>
      <c r="D9" s="30"/>
      <c r="E9" s="30"/>
      <c r="F9" s="31"/>
      <c r="G9" s="31"/>
      <c r="H9" s="32"/>
      <c r="I9" s="36" t="s">
        <v>165</v>
      </c>
      <c r="J9" s="37" t="s">
        <v>168</v>
      </c>
      <c r="K9" s="37" t="s">
        <v>168</v>
      </c>
    </row>
    <row r="10" ht="31" customHeight="1" spans="1:11">
      <c r="A10" s="26" t="s">
        <v>158</v>
      </c>
      <c r="B10" s="26" t="s">
        <v>169</v>
      </c>
      <c r="C10" s="26" t="s">
        <v>160</v>
      </c>
      <c r="D10" s="27" t="s">
        <v>161</v>
      </c>
      <c r="E10" s="27" t="s">
        <v>9</v>
      </c>
      <c r="F10" s="28">
        <v>100000</v>
      </c>
      <c r="G10" s="28">
        <v>100000</v>
      </c>
      <c r="H10" s="29"/>
      <c r="I10" s="36" t="s">
        <v>163</v>
      </c>
      <c r="J10" s="38" t="s">
        <v>170</v>
      </c>
      <c r="K10" s="38" t="s">
        <v>170</v>
      </c>
    </row>
    <row r="11" ht="31" customHeight="1" spans="1:11">
      <c r="A11" s="26"/>
      <c r="B11" s="26"/>
      <c r="C11" s="26"/>
      <c r="D11" s="30"/>
      <c r="E11" s="30"/>
      <c r="F11" s="31"/>
      <c r="G11" s="31"/>
      <c r="H11" s="32"/>
      <c r="I11" s="36" t="s">
        <v>165</v>
      </c>
      <c r="J11" s="38" t="s">
        <v>170</v>
      </c>
      <c r="K11" s="38" t="s">
        <v>170</v>
      </c>
    </row>
    <row r="12" ht="31" customHeight="1" spans="1:11">
      <c r="A12" s="26" t="s">
        <v>158</v>
      </c>
      <c r="B12" s="26" t="s">
        <v>171</v>
      </c>
      <c r="C12" s="26" t="s">
        <v>160</v>
      </c>
      <c r="D12" s="27" t="s">
        <v>161</v>
      </c>
      <c r="E12" s="27" t="s">
        <v>9</v>
      </c>
      <c r="F12" s="28">
        <v>200000</v>
      </c>
      <c r="G12" s="28">
        <v>200000</v>
      </c>
      <c r="H12" s="29"/>
      <c r="I12" s="36" t="s">
        <v>163</v>
      </c>
      <c r="J12" s="39" t="s">
        <v>172</v>
      </c>
      <c r="K12" s="39" t="s">
        <v>172</v>
      </c>
    </row>
    <row r="13" ht="31" customHeight="1" spans="1:11">
      <c r="A13" s="26"/>
      <c r="B13" s="26"/>
      <c r="C13" s="26"/>
      <c r="D13" s="30"/>
      <c r="E13" s="30"/>
      <c r="F13" s="31"/>
      <c r="G13" s="31"/>
      <c r="H13" s="32"/>
      <c r="I13" s="36" t="s">
        <v>165</v>
      </c>
      <c r="J13" s="39" t="s">
        <v>172</v>
      </c>
      <c r="K13" s="39" t="s">
        <v>172</v>
      </c>
    </row>
    <row r="14" ht="31" customHeight="1" spans="1:11">
      <c r="A14" s="26" t="s">
        <v>158</v>
      </c>
      <c r="B14" s="26" t="s">
        <v>173</v>
      </c>
      <c r="C14" s="26" t="s">
        <v>160</v>
      </c>
      <c r="D14" s="27" t="s">
        <v>161</v>
      </c>
      <c r="E14" s="27" t="s">
        <v>9</v>
      </c>
      <c r="F14" s="28">
        <v>350000</v>
      </c>
      <c r="G14" s="28">
        <v>350000</v>
      </c>
      <c r="H14" s="29"/>
      <c r="I14" s="36" t="s">
        <v>163</v>
      </c>
      <c r="J14" s="39" t="s">
        <v>174</v>
      </c>
      <c r="K14" s="39" t="s">
        <v>174</v>
      </c>
    </row>
    <row r="15" ht="31" customHeight="1" spans="1:11">
      <c r="A15" s="26"/>
      <c r="B15" s="26"/>
      <c r="C15" s="26"/>
      <c r="D15" s="30"/>
      <c r="E15" s="30"/>
      <c r="F15" s="31"/>
      <c r="G15" s="31"/>
      <c r="H15" s="32"/>
      <c r="I15" s="36" t="s">
        <v>165</v>
      </c>
      <c r="J15" s="39" t="s">
        <v>174</v>
      </c>
      <c r="K15" s="39" t="s">
        <v>174</v>
      </c>
    </row>
  </sheetData>
  <mergeCells count="52">
    <mergeCell ref="A2:K2"/>
    <mergeCell ref="A3:B3"/>
    <mergeCell ref="J3:K3"/>
    <mergeCell ref="F4:H4"/>
    <mergeCell ref="A4:A5"/>
    <mergeCell ref="A6:A7"/>
    <mergeCell ref="A8:A9"/>
    <mergeCell ref="A10:A11"/>
    <mergeCell ref="A12:A13"/>
    <mergeCell ref="A14:A15"/>
    <mergeCell ref="B4:B5"/>
    <mergeCell ref="B6:B7"/>
    <mergeCell ref="B8:B9"/>
    <mergeCell ref="B10:B11"/>
    <mergeCell ref="B12:B13"/>
    <mergeCell ref="B14:B15"/>
    <mergeCell ref="C4:C5"/>
    <mergeCell ref="C6:C7"/>
    <mergeCell ref="C8:C9"/>
    <mergeCell ref="C10:C11"/>
    <mergeCell ref="C12:C13"/>
    <mergeCell ref="C14:C15"/>
    <mergeCell ref="D4:D5"/>
    <mergeCell ref="D6:D7"/>
    <mergeCell ref="D8:D9"/>
    <mergeCell ref="D10:D11"/>
    <mergeCell ref="D12:D13"/>
    <mergeCell ref="D14:D15"/>
    <mergeCell ref="E4:E5"/>
    <mergeCell ref="E6:E7"/>
    <mergeCell ref="E8:E9"/>
    <mergeCell ref="E10:E11"/>
    <mergeCell ref="E12:E13"/>
    <mergeCell ref="E14:E15"/>
    <mergeCell ref="F6:F7"/>
    <mergeCell ref="F8:F9"/>
    <mergeCell ref="F10:F11"/>
    <mergeCell ref="F12:F13"/>
    <mergeCell ref="F14:F15"/>
    <mergeCell ref="G6:G7"/>
    <mergeCell ref="G8:G9"/>
    <mergeCell ref="G10:G11"/>
    <mergeCell ref="G12:G13"/>
    <mergeCell ref="G14:G15"/>
    <mergeCell ref="H6:H7"/>
    <mergeCell ref="H8:H9"/>
    <mergeCell ref="H10:H11"/>
    <mergeCell ref="H12:H13"/>
    <mergeCell ref="H14:H15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高点</cp:lastModifiedBy>
  <dcterms:created xsi:type="dcterms:W3CDTF">2017-01-10T03:02:00Z</dcterms:created>
  <cp:lastPrinted>2018-02-05T07:46:00Z</cp:lastPrinted>
  <dcterms:modified xsi:type="dcterms:W3CDTF">2019-04-03T07:11:24Z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