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45" windowHeight="7830" tabRatio="839" firstSheet="2" activeTab="7"/>
  </bookViews>
  <sheets>
    <sheet name="财政拨款收支总表 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 " sheetId="5" r:id="rId5"/>
    <sheet name="部门收支总表" sheetId="6" r:id="rId6"/>
    <sheet name="部门收入总表" sheetId="7" r:id="rId7"/>
    <sheet name="部门支出总表 " sheetId="8" r:id="rId8"/>
    <sheet name="项目绩效信息表" sheetId="9" r:id="rId9"/>
  </sheets>
  <definedNames>
    <definedName name="_xlnm._FilterDatabase" localSheetId="1" hidden="1">一般公共预算支出表!$A$5:$E$19</definedName>
    <definedName name="_xlnm.Print_Area" localSheetId="5">部门收支总表!$1:$34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9"/>
            <rFont val="宋体"/>
            <charset val="134"/>
          </rPr>
          <t>R203085.121-国家安全人民防线建设</t>
        </r>
      </text>
    </comment>
    <comment ref="H7" authorId="0">
      <text>
        <r>
          <rPr>
            <sz val="9"/>
            <rFont val="宋体"/>
            <charset val="134"/>
          </rPr>
          <t>排查稳控工作经费5万元；特情工作3万元；办公业务费2万元。</t>
        </r>
      </text>
    </comment>
    <comment ref="I7" authorId="0">
      <text>
        <r>
          <rPr>
            <sz val="9"/>
            <rFont val="宋体"/>
            <charset val="134"/>
          </rPr>
          <t>完成全年工作任务</t>
        </r>
      </text>
    </comment>
    <comment ref="H8" authorId="0">
      <text>
        <r>
          <rPr>
            <sz val="9"/>
            <rFont val="宋体"/>
            <charset val="134"/>
          </rPr>
          <t>完成全年工作任务</t>
        </r>
      </text>
    </comment>
    <comment ref="I8" authorId="0">
      <text>
        <r>
          <rPr>
            <sz val="9"/>
            <rFont val="宋体"/>
            <charset val="134"/>
          </rPr>
          <t>完成100%</t>
        </r>
      </text>
    </comment>
    <comment ref="B9" authorId="0">
      <text>
        <r>
          <rPr>
            <sz val="9"/>
            <rFont val="宋体"/>
            <charset val="134"/>
          </rPr>
          <t>T202954.121-贫困户购买社会治安保险经费</t>
        </r>
      </text>
    </comment>
    <comment ref="H9" authorId="0">
      <text>
        <r>
          <rPr>
            <sz val="9"/>
            <rFont val="宋体"/>
            <charset val="134"/>
          </rPr>
          <t>给全市建档立卡贫困户购买社会治安保险。每户每年100元。</t>
        </r>
      </text>
    </comment>
    <comment ref="I9" authorId="0">
      <text>
        <r>
          <rPr>
            <sz val="9"/>
            <rFont val="宋体"/>
            <charset val="134"/>
          </rPr>
          <t>完成全年工作任务</t>
        </r>
      </text>
    </comment>
    <comment ref="H10" authorId="0">
      <text>
        <r>
          <rPr>
            <sz val="9"/>
            <rFont val="宋体"/>
            <charset val="134"/>
          </rPr>
          <t>完成全年工作任务</t>
        </r>
      </text>
    </comment>
    <comment ref="I10" authorId="0">
      <text>
        <r>
          <rPr>
            <sz val="9"/>
            <rFont val="宋体"/>
            <charset val="134"/>
          </rPr>
          <t>完成100%</t>
        </r>
      </text>
    </comment>
    <comment ref="H11" authorId="0">
      <text>
        <r>
          <rPr>
            <sz val="9"/>
            <rFont val="宋体"/>
            <charset val="134"/>
          </rPr>
          <t>给全市建档立卡贫困户购买社会治安保险。每户每年100元。</t>
        </r>
      </text>
    </comment>
    <comment ref="I11" authorId="0">
      <text>
        <r>
          <rPr>
            <sz val="9"/>
            <rFont val="宋体"/>
            <charset val="134"/>
          </rPr>
          <t>完成全年工作任务</t>
        </r>
      </text>
    </comment>
    <comment ref="H12" authorId="0">
      <text>
        <r>
          <rPr>
            <sz val="9"/>
            <rFont val="宋体"/>
            <charset val="134"/>
          </rPr>
          <t>完成全年工作任务</t>
        </r>
      </text>
    </comment>
    <comment ref="I12" authorId="0">
      <text>
        <r>
          <rPr>
            <sz val="9"/>
            <rFont val="宋体"/>
            <charset val="134"/>
          </rPr>
          <t>完成100%</t>
        </r>
      </text>
    </comment>
    <comment ref="B13" authorId="0">
      <text>
        <r>
          <rPr>
            <sz val="9"/>
            <rFont val="宋体"/>
            <charset val="134"/>
          </rPr>
          <t>T202954.121-贫困户购买社会治安保险经费</t>
        </r>
      </text>
    </comment>
    <comment ref="H13" authorId="0">
      <text>
        <r>
          <rPr>
            <sz val="9"/>
            <rFont val="宋体"/>
            <charset val="134"/>
          </rPr>
          <t>给全市建档立卡贫困户购买社会治安保险。每户每年100元。</t>
        </r>
      </text>
    </comment>
    <comment ref="I13" authorId="0">
      <text>
        <r>
          <rPr>
            <sz val="9"/>
            <rFont val="宋体"/>
            <charset val="134"/>
          </rPr>
          <t>完成全年工作任务</t>
        </r>
      </text>
    </comment>
    <comment ref="H14" authorId="0">
      <text>
        <r>
          <rPr>
            <sz val="9"/>
            <rFont val="宋体"/>
            <charset val="134"/>
          </rPr>
          <t>完成全年工作任务</t>
        </r>
      </text>
    </comment>
    <comment ref="I14" authorId="0">
      <text>
        <r>
          <rPr>
            <sz val="9"/>
            <rFont val="宋体"/>
            <charset val="134"/>
          </rPr>
          <t>完成100%</t>
        </r>
      </text>
    </comment>
    <comment ref="B15" authorId="0">
      <text>
        <r>
          <rPr>
            <sz val="9"/>
            <rFont val="宋体"/>
            <charset val="134"/>
          </rPr>
          <t>T202954.121-贫困户购买社会治安保险经费</t>
        </r>
      </text>
    </comment>
    <comment ref="H15" authorId="0">
      <text>
        <r>
          <rPr>
            <sz val="9"/>
            <rFont val="宋体"/>
            <charset val="134"/>
          </rPr>
          <t>给全市建档立卡贫困户购买社会治安保险。每户每年100元。</t>
        </r>
      </text>
    </comment>
    <comment ref="I15" authorId="0">
      <text>
        <r>
          <rPr>
            <sz val="9"/>
            <rFont val="宋体"/>
            <charset val="134"/>
          </rPr>
          <t>完成全年工作任务</t>
        </r>
      </text>
    </comment>
    <comment ref="H16" authorId="0">
      <text>
        <r>
          <rPr>
            <sz val="9"/>
            <rFont val="宋体"/>
            <charset val="134"/>
          </rPr>
          <t>完成全年工作任务</t>
        </r>
      </text>
    </comment>
    <comment ref="I16" authorId="0">
      <text>
        <r>
          <rPr>
            <sz val="9"/>
            <rFont val="宋体"/>
            <charset val="134"/>
          </rPr>
          <t>完成100%</t>
        </r>
      </text>
    </comment>
    <comment ref="H17" authorId="0">
      <text>
        <r>
          <rPr>
            <sz val="9"/>
            <rFont val="宋体"/>
            <charset val="134"/>
          </rPr>
          <t>给全市建档立卡贫困户购买社会治安保险。每户每年100元。</t>
        </r>
      </text>
    </comment>
    <comment ref="I17" authorId="0">
      <text>
        <r>
          <rPr>
            <sz val="9"/>
            <rFont val="宋体"/>
            <charset val="134"/>
          </rPr>
          <t>完成全年工作任务</t>
        </r>
      </text>
    </comment>
    <comment ref="H18" authorId="0">
      <text>
        <r>
          <rPr>
            <sz val="9"/>
            <rFont val="宋体"/>
            <charset val="134"/>
          </rPr>
          <t>完成全年工作任务</t>
        </r>
      </text>
    </comment>
    <comment ref="I18" authorId="0">
      <text>
        <r>
          <rPr>
            <sz val="9"/>
            <rFont val="宋体"/>
            <charset val="134"/>
          </rPr>
          <t>完成100%</t>
        </r>
      </text>
    </comment>
    <comment ref="H19" authorId="0">
      <text>
        <r>
          <rPr>
            <sz val="9"/>
            <rFont val="宋体"/>
            <charset val="134"/>
          </rPr>
          <t>给全市建档立卡贫困户购买社会治安保险。每户每年100元。</t>
        </r>
      </text>
    </comment>
    <comment ref="I19" authorId="0">
      <text>
        <r>
          <rPr>
            <sz val="9"/>
            <rFont val="宋体"/>
            <charset val="134"/>
          </rPr>
          <t>完成全年工作任务</t>
        </r>
      </text>
    </comment>
    <comment ref="H20" authorId="0">
      <text>
        <r>
          <rPr>
            <sz val="9"/>
            <rFont val="宋体"/>
            <charset val="134"/>
          </rPr>
          <t>完成全年工作任务</t>
        </r>
      </text>
    </comment>
    <comment ref="I20" authorId="0">
      <text>
        <r>
          <rPr>
            <sz val="9"/>
            <rFont val="宋体"/>
            <charset val="134"/>
          </rPr>
          <t>完成100%</t>
        </r>
      </text>
    </comment>
    <comment ref="H21" authorId="0">
      <text>
        <r>
          <rPr>
            <sz val="9"/>
            <rFont val="宋体"/>
            <charset val="134"/>
          </rPr>
          <t>给全市建档立卡贫困户购买社会治安保险。每户每年100元。</t>
        </r>
      </text>
    </comment>
    <comment ref="I21" authorId="0">
      <text>
        <r>
          <rPr>
            <sz val="9"/>
            <rFont val="宋体"/>
            <charset val="134"/>
          </rPr>
          <t>完成全年工作任务</t>
        </r>
      </text>
    </comment>
    <comment ref="H22" authorId="0">
      <text>
        <r>
          <rPr>
            <sz val="9"/>
            <rFont val="宋体"/>
            <charset val="134"/>
          </rPr>
          <t>给全市建档立卡贫困户购买社会治安保险。每户每年100元。</t>
        </r>
      </text>
    </comment>
    <comment ref="I22" authorId="0">
      <text>
        <r>
          <rPr>
            <sz val="9"/>
            <rFont val="宋体"/>
            <charset val="134"/>
          </rPr>
          <t>完成100%</t>
        </r>
      </text>
    </comment>
    <comment ref="H23" authorId="0">
      <text>
        <r>
          <rPr>
            <sz val="9"/>
            <rFont val="宋体"/>
            <charset val="134"/>
          </rPr>
          <t>给全市建档立卡贫困户购买社会治安保险。每户每年100元。</t>
        </r>
      </text>
    </comment>
    <comment ref="I23" authorId="0">
      <text>
        <r>
          <rPr>
            <sz val="9"/>
            <rFont val="宋体"/>
            <charset val="134"/>
          </rPr>
          <t>完成全年工作任务</t>
        </r>
      </text>
    </comment>
    <comment ref="H24" authorId="0">
      <text>
        <r>
          <rPr>
            <sz val="9"/>
            <rFont val="宋体"/>
            <charset val="134"/>
          </rPr>
          <t>完成全年工作任务</t>
        </r>
      </text>
    </comment>
    <comment ref="I24" authorId="0">
      <text>
        <r>
          <rPr>
            <sz val="9"/>
            <rFont val="宋体"/>
            <charset val="134"/>
          </rPr>
          <t>完成100%</t>
        </r>
      </text>
    </comment>
    <comment ref="H25" authorId="0">
      <text>
        <r>
          <rPr>
            <sz val="9"/>
            <rFont val="宋体"/>
            <charset val="134"/>
          </rPr>
          <t>给全市建档立卡贫困户购买社会治安保险。每户每年100元。</t>
        </r>
      </text>
    </comment>
    <comment ref="I25" authorId="0">
      <text>
        <r>
          <rPr>
            <sz val="9"/>
            <rFont val="宋体"/>
            <charset val="134"/>
          </rPr>
          <t>完成全年工作任务</t>
        </r>
      </text>
    </comment>
    <comment ref="H26" authorId="0">
      <text>
        <r>
          <rPr>
            <sz val="9"/>
            <rFont val="宋体"/>
            <charset val="134"/>
          </rPr>
          <t>完成全年工作任务</t>
        </r>
      </text>
    </comment>
    <comment ref="I26" authorId="0">
      <text>
        <r>
          <rPr>
            <sz val="9"/>
            <rFont val="宋体"/>
            <charset val="134"/>
          </rPr>
          <t>完成100%</t>
        </r>
      </text>
    </comment>
    <comment ref="H27" authorId="0">
      <text>
        <r>
          <rPr>
            <sz val="9"/>
            <rFont val="宋体"/>
            <charset val="134"/>
          </rPr>
          <t>完成全年工作任务</t>
        </r>
      </text>
    </comment>
    <comment ref="I27" authorId="0">
      <text>
        <r>
          <rPr>
            <sz val="9"/>
            <rFont val="宋体"/>
            <charset val="134"/>
          </rPr>
          <t>完成全年工作任务</t>
        </r>
      </text>
    </comment>
    <comment ref="H28" authorId="0">
      <text>
        <r>
          <rPr>
            <sz val="9"/>
            <rFont val="宋体"/>
            <charset val="134"/>
          </rPr>
          <t>完成全年工作任务</t>
        </r>
      </text>
    </comment>
    <comment ref="I28" authorId="0">
      <text>
        <r>
          <rPr>
            <sz val="9"/>
            <rFont val="宋体"/>
            <charset val="134"/>
          </rPr>
          <t>完成100%</t>
        </r>
      </text>
    </comment>
    <comment ref="H29" authorId="0">
      <text>
        <r>
          <rPr>
            <sz val="9"/>
            <rFont val="宋体"/>
            <charset val="134"/>
          </rPr>
          <t>给全市建档立卡贫困户购买社会治安保险。每户每年100元。</t>
        </r>
      </text>
    </comment>
    <comment ref="I29" authorId="0">
      <text>
        <r>
          <rPr>
            <sz val="9"/>
            <rFont val="宋体"/>
            <charset val="134"/>
          </rPr>
          <t>完成全年工作任务</t>
        </r>
      </text>
    </comment>
    <comment ref="H30" authorId="0">
      <text>
        <r>
          <rPr>
            <sz val="9"/>
            <rFont val="宋体"/>
            <charset val="134"/>
          </rPr>
          <t>完成全年工作任务</t>
        </r>
      </text>
    </comment>
    <comment ref="I30" authorId="0">
      <text>
        <r>
          <rPr>
            <sz val="9"/>
            <rFont val="宋体"/>
            <charset val="134"/>
          </rPr>
          <t>完成100%</t>
        </r>
      </text>
    </comment>
    <comment ref="H31" authorId="0">
      <text>
        <r>
          <rPr>
            <sz val="9"/>
            <rFont val="宋体"/>
            <charset val="134"/>
          </rPr>
          <t>给全市建档立卡贫困户购买社会治安保险。每户每年100元。</t>
        </r>
      </text>
    </comment>
    <comment ref="I31" authorId="0">
      <text>
        <r>
          <rPr>
            <sz val="9"/>
            <rFont val="宋体"/>
            <charset val="134"/>
          </rPr>
          <t>完成全年工作任务</t>
        </r>
      </text>
    </comment>
    <comment ref="H32" authorId="0">
      <text>
        <r>
          <rPr>
            <sz val="9"/>
            <rFont val="宋体"/>
            <charset val="134"/>
          </rPr>
          <t>完成全年工作任务</t>
        </r>
      </text>
    </comment>
    <comment ref="I32" authorId="0">
      <text>
        <r>
          <rPr>
            <sz val="9"/>
            <rFont val="宋体"/>
            <charset val="134"/>
          </rPr>
          <t>完成100%</t>
        </r>
      </text>
    </comment>
  </commentList>
</comments>
</file>

<file path=xl/sharedStrings.xml><?xml version="1.0" encoding="utf-8"?>
<sst xmlns="http://schemas.openxmlformats.org/spreadsheetml/2006/main" count="209">
  <si>
    <t>附件1-1</t>
  </si>
  <si>
    <t>财政拨款收支总表</t>
  </si>
  <si>
    <t>部门：中共儋州市委政法委员会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</si>
  <si>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</si>
  <si>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</si>
  <si>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</si>
  <si>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</si>
  <si>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</si>
  <si>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</si>
  <si>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</si>
  <si>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</si>
  <si>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</si>
  <si>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</si>
  <si>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</si>
  <si>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</si>
  <si>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</si>
  <si>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</si>
  <si>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</si>
  <si>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</si>
  <si>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</si>
  <si>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</si>
  <si>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</si>
  <si>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</si>
  <si>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</si>
  <si>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</si>
  <si>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</si>
  <si>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</si>
  <si>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</si>
  <si>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</si>
  <si>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</si>
  <si>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</si>
  <si>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</si>
  <si>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</si>
  <si>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</si>
  <si>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</si>
  <si>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</si>
  <si>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</si>
  <si>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</si>
  <si>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</si>
  <si>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</si>
  <si>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</si>
  <si>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</si>
  <si>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</si>
  <si>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</si>
  <si>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</si>
  <si>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</si>
  <si>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</si>
  <si>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</si>
  <si>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</si>
  <si>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</si>
  <si>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</si>
  <si>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</si>
  <si>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</si>
  <si>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</si>
  <si>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一般行政管理事务（党委办公厅）</t>
  </si>
  <si>
    <t>专项业务(党委办公厅)</t>
  </si>
  <si>
    <t>事业运行</t>
  </si>
  <si>
    <t>其他党委办公厅（室）及相关机构事务支出</t>
  </si>
  <si>
    <t>其他国家安全支出</t>
  </si>
  <si>
    <t>归口管理的行政单位离退休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</si>
  <si>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</si>
  <si>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</si>
  <si>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</si>
  <si>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</si>
  <si>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</si>
  <si>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</si>
  <si>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</si>
  <si>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</si>
  <si>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</si>
  <si>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</si>
  <si>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</si>
  <si>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</si>
  <si>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</si>
  <si>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</si>
  <si>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</si>
  <si>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</si>
  <si>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</si>
  <si>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</si>
  <si>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</si>
  <si>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办公费</t>
  </si>
  <si>
    <t>邮电费</t>
  </si>
  <si>
    <t>工会经费</t>
  </si>
  <si>
    <t>福利费</t>
  </si>
  <si>
    <t>公务用车运行维护费</t>
  </si>
  <si>
    <t>其他交通费用</t>
  </si>
  <si>
    <t>离休费</t>
  </si>
  <si>
    <t>遗属生活补助</t>
  </si>
  <si>
    <t>附件1-4</t>
  </si>
  <si>
    <t>一般公共预算“三公”经费支出表</t>
  </si>
  <si>
    <t>部门：</t>
  </si>
  <si>
    <t>中共儋州市委政法委员会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</si>
  <si>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</si>
  <si>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</si>
  <si>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</si>
  <si>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</si>
  <si>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</si>
  <si>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</si>
  <si>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</si>
  <si>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</si>
  <si>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</si>
  <si>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</si>
  <si>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</si>
  <si>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</si>
  <si>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</si>
  <si>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</si>
  <si>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</si>
  <si>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</si>
  <si>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</si>
  <si>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</si>
  <si>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</si>
  <si>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</si>
  <si>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</si>
  <si>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</si>
  <si>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</si>
  <si>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</si>
  <si>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</si>
  <si>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</si>
  <si>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</si>
  <si>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</si>
  <si>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</si>
  <si>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</si>
  <si>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</si>
  <si>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</si>
  <si>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</si>
  <si>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</si>
  <si>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</si>
  <si>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</si>
  <si>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</si>
  <si>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</si>
  <si>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</si>
  <si>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</si>
  <si>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</si>
  <si>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</si>
  <si>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</si>
  <si>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</si>
  <si>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</si>
  <si>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</si>
  <si>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</si>
  <si>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</si>
  <si>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</si>
  <si>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</si>
  <si>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</si>
  <si>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</si>
  <si>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</si>
  <si>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</si>
  <si>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</si>
  <si>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</si>
  <si>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</si>
  <si>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</si>
  <si>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</si>
  <si>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</si>
  <si>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121001-市政法委</t>
  </si>
  <si>
    <t>附件1-8</t>
  </si>
  <si>
    <t>部门支出总表</t>
  </si>
  <si>
    <t>本级</t>
  </si>
  <si>
    <t>下级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</si>
  <si>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</si>
  <si>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</si>
  <si>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</si>
  <si>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</si>
  <si>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</si>
  <si>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</si>
  <si>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</si>
  <si>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</si>
  <si>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</si>
  <si>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</si>
  <si>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06-其他事务</t>
  </si>
  <si>
    <t>国家安全人民防线建设</t>
  </si>
  <si>
    <t xml:space="preserve"> 121001-中共儋州市委政法委员会本级</t>
  </si>
  <si>
    <t>产出指标</t>
  </si>
  <si>
    <t xml:space="preserve"> 排查稳控工作经费5万元；特情工作3万元；办公业务费2万元。</t>
  </si>
  <si>
    <t xml:space="preserve"> 完成全年工作任务</t>
  </si>
  <si>
    <t>成效指标</t>
  </si>
  <si>
    <t xml:space="preserve"> 完成100%</t>
  </si>
  <si>
    <t>贫困户购买社会治安保险经费</t>
  </si>
  <si>
    <t xml:space="preserve"> 给全市建档立卡贫困户购买社会治安保险。每户每年100元。</t>
  </si>
  <si>
    <t>扫黑反诈巡查专干人员工资和社保</t>
  </si>
  <si>
    <t>工资社保支出</t>
  </si>
  <si>
    <t>我市扫黑反诈工作能力</t>
  </si>
  <si>
    <t xml:space="preserve"> 05-领导管理政法工作</t>
  </si>
  <si>
    <t>政法工作业务经费</t>
  </si>
  <si>
    <t>开展政法工作</t>
  </si>
  <si>
    <t xml:space="preserve"> 07-社会治安综合治理</t>
  </si>
  <si>
    <t>社会治安综合治理</t>
  </si>
  <si>
    <t>完成各项综治考核目标的要求</t>
  </si>
  <si>
    <t>达到各项综治考核目标的要求</t>
  </si>
  <si>
    <t xml:space="preserve"> 04-防范和处理邪教</t>
  </si>
  <si>
    <t>防范和处理邪教</t>
  </si>
  <si>
    <t>完成各项防范和处理邪教工作任务</t>
  </si>
  <si>
    <t>市、镇、村三级综治中心和网格化服务管理建设项目（儋州市社会治安综合治理网格化系统建设二期工程）</t>
  </si>
  <si>
    <t>完成项目建设的要求</t>
  </si>
  <si>
    <t>全市精神障碍患者监护人责任保险费</t>
  </si>
  <si>
    <t>项目竣工验收</t>
  </si>
  <si>
    <t>见义勇为工作经费</t>
  </si>
  <si>
    <t>完成各项见义勇为工作任务</t>
  </si>
  <si>
    <t>综治链路费用</t>
  </si>
  <si>
    <t>完成全年工作任务</t>
  </si>
  <si>
    <t xml:space="preserve"> 08-维护社会稳定</t>
  </si>
  <si>
    <t>信访维稳工作经费</t>
  </si>
  <si>
    <t>各信访维稳工作组工作正常开展</t>
  </si>
  <si>
    <t>维稳工作经费</t>
  </si>
  <si>
    <t xml:space="preserve"> 给全市精神病患者购买监护人责任保险。</t>
  </si>
  <si>
    <t>项目运行正常</t>
  </si>
  <si>
    <t xml:space="preserve"> 09-综合工作</t>
  </si>
  <si>
    <t>综合工作经费</t>
  </si>
  <si>
    <t>完成各项政法业务工作</t>
  </si>
  <si>
    <t>达到各项考核目标的要求</t>
  </si>
  <si>
    <t>完成各项维稳考核目标的要求</t>
  </si>
  <si>
    <t>达到各项维稳考核目标的要求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</si>
</sst>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;[Red]#,##0.00"/>
    <numFmt numFmtId="43" formatCode="_ * #,##0.00_ ;_ * \-#,##0.00_ ;_ * &quot;-&quot;??_ ;_ @_ "/>
    <numFmt numFmtId="41" formatCode="_ * #,##0_ ;_ * \-#,##0_ ;_ * &quot;-&quot;_ ;_ @_ "/>
    <numFmt numFmtId="177" formatCode="#,##0.00_ "/>
  </numFmts>
  <fonts count="3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9"/>
      <name val="微软雅黑"/>
      <charset val="134"/>
    </font>
    <font>
      <b/>
      <sz val="22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10" borderId="18" applyNumberFormat="0" applyAlignment="0" applyProtection="0">
      <alignment vertical="center"/>
    </xf>
    <xf numFmtId="0" fontId="22" fillId="10" borderId="16" applyNumberFormat="0" applyAlignment="0" applyProtection="0">
      <alignment vertical="center"/>
    </xf>
    <xf numFmtId="0" fontId="33" fillId="20" borderId="22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0"/>
  </cellStyleXfs>
  <cellXfs count="12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176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 shrinkToFit="1"/>
    </xf>
    <xf numFmtId="0" fontId="6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right" vertical="center"/>
    </xf>
    <xf numFmtId="49" fontId="6" fillId="2" borderId="5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176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176" fontId="6" fillId="0" borderId="5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/>
    <xf numFmtId="176" fontId="6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5" xfId="0" applyFont="1" applyBorder="1">
      <alignment vertical="center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43" fontId="0" fillId="0" borderId="5" xfId="8" applyFill="1" applyBorder="1">
      <alignment vertical="center"/>
    </xf>
    <xf numFmtId="43" fontId="0" fillId="0" borderId="5" xfId="8" applyBorder="1">
      <alignment vertical="center"/>
    </xf>
    <xf numFmtId="0" fontId="0" fillId="0" borderId="5" xfId="0" applyBorder="1">
      <alignment vertical="center"/>
    </xf>
    <xf numFmtId="0" fontId="0" fillId="0" borderId="0" xfId="0" applyFill="1">
      <alignment vertical="center"/>
    </xf>
    <xf numFmtId="0" fontId="12" fillId="0" borderId="0" xfId="0" applyFont="1">
      <alignment vertical="center"/>
    </xf>
    <xf numFmtId="0" fontId="0" fillId="0" borderId="13" xfId="0" applyBorder="1" applyAlignment="1">
      <alignment horizontal="right" vertical="center"/>
    </xf>
    <xf numFmtId="0" fontId="7" fillId="0" borderId="0" xfId="0" applyFont="1" applyBorder="1">
      <alignment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177" fontId="7" fillId="0" borderId="5" xfId="0" applyNumberFormat="1" applyFont="1" applyBorder="1">
      <alignment vertical="center"/>
    </xf>
    <xf numFmtId="0" fontId="6" fillId="2" borderId="5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176" fontId="17" fillId="0" borderId="5" xfId="0" applyNumberFormat="1" applyFont="1" applyFill="1" applyBorder="1" applyAlignment="1">
      <alignment horizontal="center" vertical="center"/>
    </xf>
    <xf numFmtId="177" fontId="16" fillId="0" borderId="5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5" xfId="0" applyFont="1" applyBorder="1" applyAlignment="1">
      <alignment horizontal="left" vertical="center"/>
    </xf>
    <xf numFmtId="176" fontId="11" fillId="2" borderId="5" xfId="0" applyNumberFormat="1" applyFont="1" applyFill="1" applyBorder="1" applyAlignment="1">
      <alignment horizontal="left" vertical="center"/>
    </xf>
    <xf numFmtId="4" fontId="11" fillId="2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>
      <alignment vertical="center"/>
    </xf>
    <xf numFmtId="176" fontId="7" fillId="0" borderId="5" xfId="0" applyNumberFormat="1" applyFont="1" applyBorder="1">
      <alignment vertical="center"/>
    </xf>
    <xf numFmtId="0" fontId="9" fillId="2" borderId="5" xfId="0" applyFont="1" applyFill="1" applyBorder="1" applyAlignment="1">
      <alignment horizontal="left" vertical="center" wrapText="1"/>
    </xf>
    <xf numFmtId="177" fontId="7" fillId="0" borderId="5" xfId="0" applyNumberFormat="1" applyFont="1" applyFill="1" applyBorder="1">
      <alignment vertical="center"/>
    </xf>
    <xf numFmtId="0" fontId="7" fillId="0" borderId="0" xfId="0" applyFont="1" applyBorder="1" applyAlignment="1">
      <alignment horizontal="right" vertical="center"/>
    </xf>
    <xf numFmtId="49" fontId="6" fillId="2" borderId="5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7" Type="http://schemas.openxmlformats.org/officeDocument/2006/relationships/hyperlink" Target="javaScript:queryDialog2('params=height_=0 and fun_no=26317 and billtypeno=5103 and menumethodno=510340 and opermethodno=510341 and userno=3925 and reportName=/base/ZNHD-004.raq','fbpase/fbpase!baseDialog.action')" TargetMode="External"/><Relationship Id="rId6" Type="http://schemas.openxmlformats.org/officeDocument/2006/relationships/hyperlink" Target="javaScript:queryDialog2('params=height_=0 and fun_no=28590 and billtypeno=5103 and menumethodno=510340 and opermethodno=510341 and userno=3925 and reportName=/base/ZNHD-004.raq','fbpase/fbpase!baseDialog.action')" TargetMode="External"/><Relationship Id="rId5" Type="http://schemas.openxmlformats.org/officeDocument/2006/relationships/hyperlink" Target="javaScript:queryDialog2('params=height_=0 and fun_no=26320 and billtypeno=5103 and menumethodno=510340 and opermethodno=510341 and userno=3925 and reportName=/base/ZNHD-004.raq','fbpase/fbpase!baseDialog.action')" TargetMode="External"/><Relationship Id="rId4" Type="http://schemas.openxmlformats.org/officeDocument/2006/relationships/hyperlink" Target="javaScript:queryDialog2('params=height_=0 and fun_no=26318 and billtypeno=5103 and menumethodno=510340 and opermethodno=510341 and userno=3925 and reportName=/base/ZNHD-004.raq','fbpase/fbpase!baseDialog.action')" TargetMode="External"/><Relationship Id="rId3" Type="http://schemas.openxmlformats.org/officeDocument/2006/relationships/hyperlink" Target="javaScript:queryDialog2('params=height_=0 and fun_no=26319 and billtypeno=5103 and menumethodno=510340 and opermethodno=510341 and userno=3925 and reportName=/base/ZNHD-004.raq','fbpase/fbpase!baseDialog.action')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28" workbookViewId="0">
      <selection activeCell="D7" sqref="D7"/>
    </sheetView>
  </sheetViews>
  <sheetFormatPr defaultColWidth="9" defaultRowHeight="25" customHeight="1" outlineLevelCol="5"/>
  <cols>
    <col min="1" max="1" width="28.1666666666667" style="50" customWidth="1"/>
    <col min="2" max="2" width="15.5583333333333" style="50" customWidth="1"/>
    <col min="3" max="3" width="32.1666666666667" style="50" customWidth="1"/>
    <col min="4" max="4" width="15.8916666666667" style="50" customWidth="1"/>
    <col min="5" max="5" width="15.1666666666667" style="50" customWidth="1"/>
    <col min="6" max="6" width="17.6666666666667" style="50" customWidth="1"/>
    <col min="7" max="7" width="9" style="50"/>
    <col min="8" max="8" width="12.5" style="50" customWidth="1"/>
    <col min="9" max="16384" width="9" style="50"/>
  </cols>
  <sheetData>
    <row r="1" ht="24.75" customHeight="1" spans="1:1">
      <c r="A1" s="50" t="s">
        <v>0</v>
      </c>
    </row>
    <row r="2" ht="39" customHeight="1" spans="1:6">
      <c r="A2" s="55" t="s">
        <v>1</v>
      </c>
      <c r="B2" s="55"/>
      <c r="C2" s="55"/>
      <c r="D2" s="55"/>
      <c r="E2" s="55"/>
      <c r="F2" s="55"/>
    </row>
    <row r="3" ht="26.25" customHeight="1" spans="1:6">
      <c r="A3" s="106" t="s">
        <v>2</v>
      </c>
      <c r="B3" s="106"/>
      <c r="C3" s="55"/>
      <c r="D3" s="55"/>
      <c r="E3" s="55"/>
      <c r="F3" s="120" t="s">
        <v>3</v>
      </c>
    </row>
    <row r="4" customHeight="1" spans="1:6">
      <c r="A4" s="60" t="s">
        <v>4</v>
      </c>
      <c r="B4" s="60"/>
      <c r="C4" s="60" t="s">
        <v>5</v>
      </c>
      <c r="D4" s="60"/>
      <c r="E4" s="60"/>
      <c r="F4" s="60"/>
    </row>
    <row r="5" customHeight="1" spans="1:6">
      <c r="A5" s="60" t="s">
        <v>6</v>
      </c>
      <c r="B5" s="60" t="s">
        <v>7</v>
      </c>
      <c r="C5" s="60" t="s">
        <v>6</v>
      </c>
      <c r="D5" s="60" t="s">
        <v>8</v>
      </c>
      <c r="E5" s="60" t="s">
        <v>9</v>
      </c>
      <c r="F5" s="60" t="s">
        <v>10</v>
      </c>
    </row>
    <row r="6" customHeight="1" spans="1:6">
      <c r="A6" s="72" t="s">
        <v>11</v>
      </c>
      <c r="B6" s="90">
        <f>B7+B8</f>
        <v>17589297.16</v>
      </c>
      <c r="C6" s="72" t="s">
        <v>12</v>
      </c>
      <c r="D6" s="90">
        <f>E6+F6</f>
        <v>17589297.16</v>
      </c>
      <c r="E6" s="90">
        <f>SUM(E7:E33)</f>
        <v>10089297.16</v>
      </c>
      <c r="F6" s="90">
        <f>SUM(F7:F33)</f>
        <v>7500000</v>
      </c>
    </row>
    <row r="7" customHeight="1" spans="1:6">
      <c r="A7" s="72" t="s">
        <v>13</v>
      </c>
      <c r="B7" s="90">
        <v>10089297.16</v>
      </c>
      <c r="C7" s="121" t="s">
        <v>14</v>
      </c>
      <c r="D7" s="90">
        <f t="shared" ref="D7:D34" si="0">E7+F7</f>
        <v>9124842.5</v>
      </c>
      <c r="E7" s="90">
        <v>9124842.5</v>
      </c>
      <c r="F7" s="90"/>
    </row>
    <row r="8" customHeight="1" spans="1:6">
      <c r="A8" s="72" t="s">
        <v>15</v>
      </c>
      <c r="B8" s="90">
        <v>7500000</v>
      </c>
      <c r="C8" s="121" t="s">
        <v>16</v>
      </c>
      <c r="D8" s="90">
        <f t="shared" si="0"/>
        <v>0</v>
      </c>
      <c r="E8" s="90"/>
      <c r="F8" s="90"/>
    </row>
    <row r="9" customHeight="1" spans="1:6">
      <c r="A9" s="72"/>
      <c r="B9" s="90"/>
      <c r="C9" s="121" t="s">
        <v>17</v>
      </c>
      <c r="D9" s="90">
        <f t="shared" si="0"/>
        <v>0</v>
      </c>
      <c r="E9" s="90"/>
      <c r="F9" s="90"/>
    </row>
    <row r="10" customHeight="1" spans="1:6">
      <c r="A10" s="72"/>
      <c r="B10" s="90"/>
      <c r="C10" s="121" t="s">
        <v>18</v>
      </c>
      <c r="D10" s="90">
        <f t="shared" si="0"/>
        <v>100000</v>
      </c>
      <c r="E10" s="90">
        <v>100000</v>
      </c>
      <c r="F10" s="90"/>
    </row>
    <row r="11" customHeight="1" spans="1:6">
      <c r="A11" s="72"/>
      <c r="B11" s="90"/>
      <c r="C11" s="121" t="s">
        <v>19</v>
      </c>
      <c r="D11" s="90">
        <f t="shared" si="0"/>
        <v>0</v>
      </c>
      <c r="E11" s="90"/>
      <c r="F11" s="90"/>
    </row>
    <row r="12" customHeight="1" spans="1:6">
      <c r="A12" s="72"/>
      <c r="B12" s="90"/>
      <c r="C12" s="121" t="s">
        <v>20</v>
      </c>
      <c r="D12" s="90">
        <f t="shared" si="0"/>
        <v>0</v>
      </c>
      <c r="E12" s="90"/>
      <c r="F12" s="90"/>
    </row>
    <row r="13" customHeight="1" spans="1:6">
      <c r="A13" s="72"/>
      <c r="B13" s="90"/>
      <c r="C13" s="121" t="s">
        <v>21</v>
      </c>
      <c r="D13" s="90">
        <f t="shared" si="0"/>
        <v>0</v>
      </c>
      <c r="E13" s="90"/>
      <c r="F13" s="90"/>
    </row>
    <row r="14" customHeight="1" spans="1:6">
      <c r="A14" s="72"/>
      <c r="B14" s="90"/>
      <c r="C14" s="121" t="s">
        <v>22</v>
      </c>
      <c r="D14" s="90">
        <f t="shared" si="0"/>
        <v>429478</v>
      </c>
      <c r="E14" s="90">
        <v>429478</v>
      </c>
      <c r="F14" s="90"/>
    </row>
    <row r="15" customHeight="1" spans="1:6">
      <c r="A15" s="72"/>
      <c r="B15" s="90"/>
      <c r="C15" s="121" t="s">
        <v>23</v>
      </c>
      <c r="D15" s="90">
        <f t="shared" si="0"/>
        <v>0</v>
      </c>
      <c r="E15" s="90"/>
      <c r="F15" s="90"/>
    </row>
    <row r="16" customHeight="1" spans="1:6">
      <c r="A16" s="72"/>
      <c r="B16" s="90"/>
      <c r="C16" s="121" t="s">
        <v>24</v>
      </c>
      <c r="D16" s="90">
        <f t="shared" si="0"/>
        <v>260988.66</v>
      </c>
      <c r="E16" s="90">
        <v>260988.66</v>
      </c>
      <c r="F16" s="90"/>
    </row>
    <row r="17" customHeight="1" spans="1:6">
      <c r="A17" s="72"/>
      <c r="B17" s="90"/>
      <c r="C17" s="121" t="s">
        <v>25</v>
      </c>
      <c r="D17" s="90">
        <f t="shared" si="0"/>
        <v>0</v>
      </c>
      <c r="E17" s="90"/>
      <c r="F17" s="90"/>
    </row>
    <row r="18" customHeight="1" spans="1:6">
      <c r="A18" s="72"/>
      <c r="B18" s="90"/>
      <c r="C18" s="121" t="s">
        <v>26</v>
      </c>
      <c r="D18" s="90">
        <f t="shared" si="0"/>
        <v>7500000</v>
      </c>
      <c r="E18" s="90"/>
      <c r="F18" s="90">
        <v>7500000</v>
      </c>
    </row>
    <row r="19" customHeight="1" spans="1:6">
      <c r="A19" s="72"/>
      <c r="B19" s="90"/>
      <c r="C19" s="121" t="s">
        <v>27</v>
      </c>
      <c r="D19" s="90">
        <f t="shared" si="0"/>
        <v>0</v>
      </c>
      <c r="E19" s="90"/>
      <c r="F19" s="90"/>
    </row>
    <row r="20" customHeight="1" spans="1:6">
      <c r="A20" s="72"/>
      <c r="B20" s="90"/>
      <c r="C20" s="121" t="s">
        <v>28</v>
      </c>
      <c r="D20" s="90">
        <f t="shared" si="0"/>
        <v>0</v>
      </c>
      <c r="E20" s="90"/>
      <c r="F20" s="90"/>
    </row>
    <row r="21" customHeight="1" spans="1:6">
      <c r="A21" s="72"/>
      <c r="B21" s="90"/>
      <c r="C21" s="121" t="s">
        <v>29</v>
      </c>
      <c r="D21" s="90">
        <f t="shared" si="0"/>
        <v>0</v>
      </c>
      <c r="E21" s="90"/>
      <c r="F21" s="90"/>
    </row>
    <row r="22" customHeight="1" spans="1:6">
      <c r="A22" s="72"/>
      <c r="B22" s="90"/>
      <c r="C22" s="121" t="s">
        <v>30</v>
      </c>
      <c r="D22" s="90">
        <f t="shared" si="0"/>
        <v>0</v>
      </c>
      <c r="E22" s="90"/>
      <c r="F22" s="90"/>
    </row>
    <row r="23" customHeight="1" spans="1:6">
      <c r="A23" s="72"/>
      <c r="B23" s="90"/>
      <c r="C23" s="121" t="s">
        <v>31</v>
      </c>
      <c r="D23" s="90">
        <f t="shared" si="0"/>
        <v>0</v>
      </c>
      <c r="E23" s="90"/>
      <c r="F23" s="90"/>
    </row>
    <row r="24" customHeight="1" spans="1:6">
      <c r="A24" s="72"/>
      <c r="B24" s="90"/>
      <c r="C24" s="121" t="s">
        <v>32</v>
      </c>
      <c r="D24" s="90">
        <f t="shared" si="0"/>
        <v>0</v>
      </c>
      <c r="E24" s="90"/>
      <c r="F24" s="90"/>
    </row>
    <row r="25" customHeight="1" spans="1:6">
      <c r="A25" s="72"/>
      <c r="B25" s="90"/>
      <c r="C25" s="121" t="s">
        <v>33</v>
      </c>
      <c r="D25" s="90">
        <f t="shared" si="0"/>
        <v>0</v>
      </c>
      <c r="E25" s="90"/>
      <c r="F25" s="90"/>
    </row>
    <row r="26" customHeight="1" spans="1:6">
      <c r="A26" s="72"/>
      <c r="B26" s="90"/>
      <c r="C26" s="121" t="s">
        <v>34</v>
      </c>
      <c r="D26" s="90">
        <f t="shared" si="0"/>
        <v>173988</v>
      </c>
      <c r="E26" s="90">
        <v>173988</v>
      </c>
      <c r="F26" s="90"/>
    </row>
    <row r="27" customHeight="1" spans="1:6">
      <c r="A27" s="72"/>
      <c r="B27" s="90"/>
      <c r="C27" s="121" t="s">
        <v>35</v>
      </c>
      <c r="D27" s="90">
        <f t="shared" si="0"/>
        <v>0</v>
      </c>
      <c r="E27" s="90"/>
      <c r="F27" s="90"/>
    </row>
    <row r="28" customHeight="1" spans="1:6">
      <c r="A28" s="72"/>
      <c r="B28" s="90"/>
      <c r="C28" s="121" t="s">
        <v>36</v>
      </c>
      <c r="D28" s="90">
        <f t="shared" si="0"/>
        <v>0</v>
      </c>
      <c r="E28" s="90"/>
      <c r="F28" s="90"/>
    </row>
    <row r="29" customHeight="1" spans="1:6">
      <c r="A29" s="72"/>
      <c r="B29" s="90"/>
      <c r="C29" s="121" t="s">
        <v>37</v>
      </c>
      <c r="D29" s="90">
        <f t="shared" si="0"/>
        <v>0</v>
      </c>
      <c r="E29" s="90"/>
      <c r="F29" s="90"/>
    </row>
    <row r="30" customHeight="1" spans="1:6">
      <c r="A30" s="72"/>
      <c r="B30" s="90"/>
      <c r="C30" s="121" t="s">
        <v>38</v>
      </c>
      <c r="D30" s="90">
        <f t="shared" si="0"/>
        <v>0</v>
      </c>
      <c r="E30" s="90"/>
      <c r="F30" s="90"/>
    </row>
    <row r="31" customHeight="1" spans="1:6">
      <c r="A31" s="72"/>
      <c r="B31" s="90"/>
      <c r="C31" s="121" t="s">
        <v>39</v>
      </c>
      <c r="D31" s="90">
        <f t="shared" si="0"/>
        <v>0</v>
      </c>
      <c r="E31" s="90"/>
      <c r="F31" s="90"/>
    </row>
    <row r="32" customHeight="1" spans="1:6">
      <c r="A32" s="72"/>
      <c r="B32" s="90"/>
      <c r="C32" s="121" t="s">
        <v>40</v>
      </c>
      <c r="D32" s="90">
        <f t="shared" si="0"/>
        <v>0</v>
      </c>
      <c r="E32" s="90"/>
      <c r="F32" s="90"/>
    </row>
    <row r="33" ht="39" customHeight="1" spans="1:6">
      <c r="A33" s="72"/>
      <c r="B33" s="90"/>
      <c r="C33" s="121" t="s">
        <v>41</v>
      </c>
      <c r="D33" s="90">
        <f t="shared" si="0"/>
        <v>0</v>
      </c>
      <c r="E33" s="90"/>
      <c r="F33" s="90"/>
    </row>
    <row r="34" ht="53" customHeight="1" spans="1:6">
      <c r="A34" s="72" t="s">
        <v>42</v>
      </c>
      <c r="B34" s="90">
        <f t="shared" ref="B34:F34" si="1">B6</f>
        <v>17589297.16</v>
      </c>
      <c r="C34" s="121" t="s">
        <v>43</v>
      </c>
      <c r="D34" s="90">
        <f t="shared" si="0"/>
        <v>17589297.16</v>
      </c>
      <c r="E34" s="90">
        <f t="shared" si="1"/>
        <v>10089297.16</v>
      </c>
      <c r="F34" s="90">
        <f t="shared" si="1"/>
        <v>7500000</v>
      </c>
    </row>
  </sheetData>
  <mergeCells count="4">
    <mergeCell ref="A2:F2"/>
    <mergeCell ref="A3:B3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opLeftCell="A10" workbookViewId="0">
      <selection activeCell="F9" sqref="F9"/>
    </sheetView>
  </sheetViews>
  <sheetFormatPr defaultColWidth="15.6666666666667" defaultRowHeight="25" customHeight="1" outlineLevelCol="4"/>
  <cols>
    <col min="1" max="1" width="17.375" style="51" customWidth="1"/>
    <col min="2" max="2" width="25.25" style="50" customWidth="1"/>
    <col min="3" max="3" width="16.5" style="50"/>
    <col min="4" max="4" width="15.6666666666667" style="50"/>
    <col min="5" max="5" width="16.5" style="50"/>
    <col min="6" max="16384" width="15.6666666666667" style="50"/>
  </cols>
  <sheetData>
    <row r="1" customHeight="1" spans="1:1">
      <c r="A1" s="51" t="s">
        <v>44</v>
      </c>
    </row>
    <row r="2" customHeight="1" spans="1:5">
      <c r="A2" s="55" t="s">
        <v>45</v>
      </c>
      <c r="B2" s="55"/>
      <c r="C2" s="55"/>
      <c r="D2" s="55"/>
      <c r="E2" s="55"/>
    </row>
    <row r="3" customHeight="1" spans="1:5">
      <c r="A3" s="106" t="s">
        <v>2</v>
      </c>
      <c r="B3" s="106"/>
      <c r="C3" s="55"/>
      <c r="D3" s="55"/>
      <c r="E3" s="71" t="s">
        <v>3</v>
      </c>
    </row>
    <row r="4" customHeight="1" spans="1:5">
      <c r="A4" s="60" t="s">
        <v>46</v>
      </c>
      <c r="B4" s="60"/>
      <c r="C4" s="60" t="s">
        <v>47</v>
      </c>
      <c r="D4" s="60"/>
      <c r="E4" s="60"/>
    </row>
    <row r="5" s="51" customFormat="1" customHeight="1" spans="1:5">
      <c r="A5" s="60" t="s">
        <v>48</v>
      </c>
      <c r="B5" s="60" t="s">
        <v>49</v>
      </c>
      <c r="C5" s="60" t="s">
        <v>50</v>
      </c>
      <c r="D5" s="60" t="s">
        <v>51</v>
      </c>
      <c r="E5" s="60" t="s">
        <v>52</v>
      </c>
    </row>
    <row r="6" customHeight="1" spans="1:5">
      <c r="A6" s="60">
        <v>2013101</v>
      </c>
      <c r="B6" s="115" t="s">
        <v>53</v>
      </c>
      <c r="C6" s="66">
        <f t="shared" ref="C6:C9" si="0">D6+E6</f>
        <v>1873421.5</v>
      </c>
      <c r="D6" s="66">
        <v>1873421.5</v>
      </c>
      <c r="E6" s="72"/>
    </row>
    <row r="7" customHeight="1" spans="1:5">
      <c r="A7" s="68">
        <v>2013102</v>
      </c>
      <c r="B7" s="115" t="s">
        <v>54</v>
      </c>
      <c r="C7" s="66">
        <f t="shared" si="0"/>
        <v>800000</v>
      </c>
      <c r="D7" s="90">
        <v>0</v>
      </c>
      <c r="E7" s="116">
        <v>800000</v>
      </c>
    </row>
    <row r="8" customHeight="1" spans="1:5">
      <c r="A8" s="60">
        <v>2013105</v>
      </c>
      <c r="B8" s="115" t="s">
        <v>55</v>
      </c>
      <c r="C8" s="66">
        <f t="shared" si="0"/>
        <v>6093000</v>
      </c>
      <c r="D8" s="90">
        <v>0</v>
      </c>
      <c r="E8" s="117">
        <v>6093000</v>
      </c>
    </row>
    <row r="9" customHeight="1" spans="1:5">
      <c r="A9" s="60">
        <v>2013150</v>
      </c>
      <c r="B9" s="115" t="s">
        <v>56</v>
      </c>
      <c r="C9" s="66">
        <f t="shared" si="0"/>
        <v>158421</v>
      </c>
      <c r="D9" s="66">
        <v>158421</v>
      </c>
      <c r="E9" s="72"/>
    </row>
    <row r="10" customHeight="1" spans="1:5">
      <c r="A10" s="68">
        <v>2013199</v>
      </c>
      <c r="B10" s="118" t="s">
        <v>57</v>
      </c>
      <c r="C10" s="66">
        <f t="shared" ref="C10:C18" si="1">D10+E10</f>
        <v>200000</v>
      </c>
      <c r="D10" s="90">
        <v>0</v>
      </c>
      <c r="E10" s="117">
        <v>200000</v>
      </c>
    </row>
    <row r="11" customHeight="1" spans="1:5">
      <c r="A11" s="68">
        <v>2040399</v>
      </c>
      <c r="B11" s="115" t="s">
        <v>58</v>
      </c>
      <c r="C11" s="66">
        <f t="shared" si="1"/>
        <v>100000</v>
      </c>
      <c r="D11" s="90">
        <v>0</v>
      </c>
      <c r="E11" s="117">
        <v>100000</v>
      </c>
    </row>
    <row r="12" ht="17" customHeight="1" spans="1:5">
      <c r="A12" s="60">
        <v>2080501</v>
      </c>
      <c r="B12" s="115" t="s">
        <v>59</v>
      </c>
      <c r="C12" s="66">
        <f t="shared" si="1"/>
        <v>99750</v>
      </c>
      <c r="D12" s="117">
        <v>99750</v>
      </c>
      <c r="E12" s="117"/>
    </row>
    <row r="13" customHeight="1" spans="1:5">
      <c r="A13" s="60">
        <v>2080505</v>
      </c>
      <c r="B13" s="115" t="s">
        <v>60</v>
      </c>
      <c r="C13" s="66">
        <f t="shared" si="1"/>
        <v>319720</v>
      </c>
      <c r="D13" s="117">
        <v>319720</v>
      </c>
      <c r="E13" s="117"/>
    </row>
    <row r="14" customHeight="1" spans="1:5">
      <c r="A14" s="60">
        <v>2080899</v>
      </c>
      <c r="B14" s="115" t="s">
        <v>61</v>
      </c>
      <c r="C14" s="66">
        <f t="shared" si="1"/>
        <v>10008</v>
      </c>
      <c r="D14" s="117">
        <v>10008</v>
      </c>
      <c r="E14" s="117"/>
    </row>
    <row r="15" ht="18" customHeight="1" spans="1:5">
      <c r="A15" s="60">
        <v>2101101</v>
      </c>
      <c r="B15" s="115" t="s">
        <v>62</v>
      </c>
      <c r="C15" s="66">
        <f t="shared" si="1"/>
        <v>51789.5</v>
      </c>
      <c r="D15" s="117">
        <v>51789.5</v>
      </c>
      <c r="E15" s="117"/>
    </row>
    <row r="16" customHeight="1" spans="1:5">
      <c r="A16" s="60">
        <v>2101102</v>
      </c>
      <c r="B16" s="115" t="s">
        <v>63</v>
      </c>
      <c r="C16" s="66">
        <f t="shared" si="1"/>
        <v>8620</v>
      </c>
      <c r="D16" s="117">
        <v>8620</v>
      </c>
      <c r="E16" s="117"/>
    </row>
    <row r="17" ht="16" customHeight="1" spans="1:5">
      <c r="A17" s="60">
        <v>2101103</v>
      </c>
      <c r="B17" s="115" t="s">
        <v>64</v>
      </c>
      <c r="C17" s="66">
        <f t="shared" si="1"/>
        <v>200579.16</v>
      </c>
      <c r="D17" s="117">
        <v>200579.16</v>
      </c>
      <c r="E17" s="117"/>
    </row>
    <row r="18" customHeight="1" spans="1:5">
      <c r="A18" s="60">
        <v>2210201</v>
      </c>
      <c r="B18" s="115" t="s">
        <v>65</v>
      </c>
      <c r="C18" s="66">
        <f t="shared" si="1"/>
        <v>173988</v>
      </c>
      <c r="D18" s="117">
        <v>173988</v>
      </c>
      <c r="E18" s="117"/>
    </row>
    <row r="19" customHeight="1" spans="1:5">
      <c r="A19" s="60" t="s">
        <v>8</v>
      </c>
      <c r="B19" s="60"/>
      <c r="C19" s="90">
        <f>SUM(C6:C18)</f>
        <v>10089297.16</v>
      </c>
      <c r="D19" s="119">
        <f>SUM(D6:D18)</f>
        <v>2896297.16</v>
      </c>
      <c r="E19" s="90">
        <f>SUM(E15:E18)</f>
        <v>0</v>
      </c>
    </row>
  </sheetData>
  <mergeCells count="5">
    <mergeCell ref="A2:E2"/>
    <mergeCell ref="A3:B3"/>
    <mergeCell ref="A4:B4"/>
    <mergeCell ref="C4:E4"/>
    <mergeCell ref="A19:B19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opLeftCell="A10" workbookViewId="0">
      <selection activeCell="B15" sqref="B15"/>
    </sheetView>
  </sheetViews>
  <sheetFormatPr defaultColWidth="15.6666666666667" defaultRowHeight="25" customHeight="1" outlineLevelCol="5"/>
  <cols>
    <col min="1" max="1" width="18.225" style="106" customWidth="1"/>
    <col min="2" max="2" width="32.6666666666667" style="53" customWidth="1"/>
    <col min="3" max="3" width="15.6666666666667" style="50"/>
    <col min="4" max="4" width="25" style="50" customWidth="1"/>
    <col min="5" max="5" width="18" style="50" customWidth="1"/>
    <col min="6" max="16384" width="15.6666666666667" style="50"/>
  </cols>
  <sheetData>
    <row r="1" customHeight="1" spans="1:1">
      <c r="A1" s="50" t="s">
        <v>66</v>
      </c>
    </row>
    <row r="2" customHeight="1" spans="1:5">
      <c r="A2" s="55" t="s">
        <v>67</v>
      </c>
      <c r="B2" s="57"/>
      <c r="C2" s="55"/>
      <c r="D2" s="55"/>
      <c r="E2" s="55"/>
    </row>
    <row r="3" customHeight="1" spans="1:5">
      <c r="A3" s="87" t="s">
        <v>2</v>
      </c>
      <c r="E3" s="71" t="s">
        <v>3</v>
      </c>
    </row>
    <row r="4" customHeight="1" spans="1:5">
      <c r="A4" s="60" t="s">
        <v>68</v>
      </c>
      <c r="B4" s="66"/>
      <c r="C4" s="60" t="s">
        <v>69</v>
      </c>
      <c r="D4" s="60"/>
      <c r="E4" s="60"/>
    </row>
    <row r="5" s="51" customFormat="1" customHeight="1" spans="1:5">
      <c r="A5" s="60" t="s">
        <v>48</v>
      </c>
      <c r="B5" s="66" t="s">
        <v>49</v>
      </c>
      <c r="C5" s="60" t="s">
        <v>8</v>
      </c>
      <c r="D5" s="60" t="s">
        <v>70</v>
      </c>
      <c r="E5" s="60" t="s">
        <v>71</v>
      </c>
    </row>
    <row r="6" customHeight="1" spans="1:5">
      <c r="A6" s="108">
        <v>30101</v>
      </c>
      <c r="B6" s="109" t="s">
        <v>72</v>
      </c>
      <c r="C6" s="110">
        <f t="shared" ref="C6:C22" si="0">D6+E6</f>
        <v>710700</v>
      </c>
      <c r="D6" s="110">
        <v>710700</v>
      </c>
      <c r="E6" s="90"/>
    </row>
    <row r="7" s="50" customFormat="1" customHeight="1" spans="1:5">
      <c r="A7" s="111">
        <v>30102</v>
      </c>
      <c r="B7" s="112" t="s">
        <v>73</v>
      </c>
      <c r="C7" s="110">
        <f t="shared" si="0"/>
        <v>748740</v>
      </c>
      <c r="D7" s="110">
        <v>748740</v>
      </c>
      <c r="E7" s="90"/>
    </row>
    <row r="8" customHeight="1" spans="1:5">
      <c r="A8" s="108">
        <v>30103</v>
      </c>
      <c r="B8" s="109" t="s">
        <v>74</v>
      </c>
      <c r="C8" s="110">
        <f t="shared" si="0"/>
        <v>59225</v>
      </c>
      <c r="D8" s="110">
        <v>59225</v>
      </c>
      <c r="E8" s="90"/>
    </row>
    <row r="9" customHeight="1" spans="1:5">
      <c r="A9" s="108">
        <v>30107</v>
      </c>
      <c r="B9" s="109" t="s">
        <v>75</v>
      </c>
      <c r="C9" s="110">
        <f t="shared" si="0"/>
        <v>84780</v>
      </c>
      <c r="D9" s="110">
        <v>84780</v>
      </c>
      <c r="E9" s="90"/>
    </row>
    <row r="10" customHeight="1" spans="1:5">
      <c r="A10" s="108">
        <v>30108</v>
      </c>
      <c r="B10" s="109" t="s">
        <v>76</v>
      </c>
      <c r="C10" s="110">
        <f t="shared" si="0"/>
        <v>319720</v>
      </c>
      <c r="D10" s="110">
        <v>319720</v>
      </c>
      <c r="E10" s="90"/>
    </row>
    <row r="11" customHeight="1" spans="1:5">
      <c r="A11" s="108">
        <v>30110</v>
      </c>
      <c r="B11" s="109" t="s">
        <v>77</v>
      </c>
      <c r="C11" s="110">
        <f t="shared" si="0"/>
        <v>56856</v>
      </c>
      <c r="D11" s="110">
        <v>56856</v>
      </c>
      <c r="E11" s="90"/>
    </row>
    <row r="12" s="50" customFormat="1" customHeight="1" spans="1:5">
      <c r="A12" s="108">
        <v>30111</v>
      </c>
      <c r="B12" s="109" t="s">
        <v>78</v>
      </c>
      <c r="C12" s="110">
        <f t="shared" si="0"/>
        <v>200579.16</v>
      </c>
      <c r="D12" s="110">
        <v>200579.16</v>
      </c>
      <c r="E12" s="90"/>
    </row>
    <row r="13" s="50" customFormat="1" customHeight="1" spans="1:5">
      <c r="A13" s="111">
        <v>30113</v>
      </c>
      <c r="B13" s="112" t="s">
        <v>65</v>
      </c>
      <c r="C13" s="110">
        <f t="shared" si="0"/>
        <v>8265.7</v>
      </c>
      <c r="D13" s="110">
        <v>8265.7</v>
      </c>
      <c r="E13" s="90"/>
    </row>
    <row r="14" s="107" customFormat="1" customHeight="1" spans="1:6">
      <c r="A14" s="108">
        <v>30113</v>
      </c>
      <c r="B14" s="109" t="s">
        <v>65</v>
      </c>
      <c r="C14" s="110">
        <f t="shared" si="0"/>
        <v>173988</v>
      </c>
      <c r="D14" s="110">
        <v>173988</v>
      </c>
      <c r="E14" s="90"/>
      <c r="F14" s="106"/>
    </row>
    <row r="15" customHeight="1" spans="1:5">
      <c r="A15" s="108">
        <v>30201</v>
      </c>
      <c r="B15" s="109" t="s">
        <v>79</v>
      </c>
      <c r="C15" s="110">
        <f t="shared" si="0"/>
        <v>225318</v>
      </c>
      <c r="D15" s="110"/>
      <c r="E15" s="110">
        <v>225318</v>
      </c>
    </row>
    <row r="16" s="50" customFormat="1" customHeight="1" spans="1:5">
      <c r="A16" s="111">
        <v>30207</v>
      </c>
      <c r="B16" s="112" t="s">
        <v>80</v>
      </c>
      <c r="C16" s="110">
        <f t="shared" si="0"/>
        <v>23160</v>
      </c>
      <c r="D16" s="110"/>
      <c r="E16" s="90">
        <v>23160</v>
      </c>
    </row>
    <row r="17" customHeight="1" spans="1:5">
      <c r="A17" s="108">
        <v>30228</v>
      </c>
      <c r="B17" s="109" t="s">
        <v>81</v>
      </c>
      <c r="C17" s="110">
        <f t="shared" si="0"/>
        <v>30468.1</v>
      </c>
      <c r="D17" s="110"/>
      <c r="E17" s="110">
        <v>30468.1</v>
      </c>
    </row>
    <row r="18" customHeight="1" spans="1:5">
      <c r="A18" s="108">
        <v>30229</v>
      </c>
      <c r="B18" s="109" t="s">
        <v>82</v>
      </c>
      <c r="C18" s="110">
        <f t="shared" si="0"/>
        <v>499.2</v>
      </c>
      <c r="D18" s="110"/>
      <c r="E18" s="110">
        <v>499.2</v>
      </c>
    </row>
    <row r="19" customHeight="1" spans="1:5">
      <c r="A19" s="108">
        <v>30231</v>
      </c>
      <c r="B19" s="109" t="s">
        <v>83</v>
      </c>
      <c r="C19" s="110">
        <f t="shared" si="0"/>
        <v>30000</v>
      </c>
      <c r="D19" s="110"/>
      <c r="E19" s="110">
        <v>30000</v>
      </c>
    </row>
    <row r="20" customHeight="1" spans="1:5">
      <c r="A20" s="108">
        <v>30239</v>
      </c>
      <c r="B20" s="109" t="s">
        <v>84</v>
      </c>
      <c r="C20" s="110">
        <f t="shared" si="0"/>
        <v>114240</v>
      </c>
      <c r="D20" s="110"/>
      <c r="E20" s="110">
        <v>114240</v>
      </c>
    </row>
    <row r="21" customHeight="1" spans="1:5">
      <c r="A21" s="108">
        <v>30301</v>
      </c>
      <c r="B21" s="109" t="s">
        <v>85</v>
      </c>
      <c r="C21" s="110">
        <f t="shared" si="0"/>
        <v>99750</v>
      </c>
      <c r="D21" s="110">
        <v>99750</v>
      </c>
      <c r="E21" s="90"/>
    </row>
    <row r="22" customHeight="1" spans="1:5">
      <c r="A22" s="108">
        <v>3030501</v>
      </c>
      <c r="B22" s="109" t="s">
        <v>86</v>
      </c>
      <c r="C22" s="110">
        <f t="shared" si="0"/>
        <v>10008</v>
      </c>
      <c r="D22" s="110">
        <v>10008</v>
      </c>
      <c r="E22" s="90"/>
    </row>
    <row r="23" customHeight="1" spans="1:5">
      <c r="A23" s="113" t="s">
        <v>8</v>
      </c>
      <c r="B23" s="114"/>
      <c r="C23" s="90">
        <f>SUM(C6:C22)</f>
        <v>2896297.16</v>
      </c>
      <c r="D23" s="90">
        <f>SUM(D6:D22)</f>
        <v>2472611.86</v>
      </c>
      <c r="E23" s="90">
        <f>SUM(E6:E22)</f>
        <v>423685.3</v>
      </c>
    </row>
  </sheetData>
  <sortState ref="A6:F26">
    <sortCondition ref="A6:A26"/>
  </sortState>
  <mergeCells count="4">
    <mergeCell ref="A2:E2"/>
    <mergeCell ref="A4:B4"/>
    <mergeCell ref="C4:E4"/>
    <mergeCell ref="A23:B2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F13" sqref="F13"/>
    </sheetView>
  </sheetViews>
  <sheetFormatPr defaultColWidth="15.6666666666667" defaultRowHeight="25" customHeight="1"/>
  <cols>
    <col min="1" max="1" width="13.3333333333333" style="50" customWidth="1"/>
    <col min="2" max="2" width="9.55833333333333" style="50" customWidth="1"/>
    <col min="3" max="3" width="10.5583333333333" style="50" customWidth="1"/>
    <col min="4" max="4" width="13.3333333333333" style="50" customWidth="1"/>
    <col min="5" max="5" width="13.6666666666667" style="50" customWidth="1"/>
    <col min="6" max="6" width="11.6666666666667" style="50" customWidth="1"/>
    <col min="7" max="7" width="12.775" style="50" customWidth="1"/>
    <col min="8" max="8" width="10.3333333333333" style="50" customWidth="1"/>
    <col min="9" max="9" width="10.775" style="50" customWidth="1"/>
    <col min="10" max="10" width="16.6666666666667" style="50" customWidth="1"/>
    <col min="11" max="11" width="15.225" style="50" customWidth="1"/>
    <col min="12" max="12" width="11.3333333333333" style="50" customWidth="1"/>
    <col min="13" max="16384" width="15.6666666666667" style="50"/>
  </cols>
  <sheetData>
    <row r="1" customHeight="1" spans="1:1">
      <c r="A1" s="50" t="s">
        <v>87</v>
      </c>
    </row>
    <row r="2" ht="34.5" customHeight="1" spans="1:12">
      <c r="A2" s="55" t="s">
        <v>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customHeight="1" spans="1:12">
      <c r="A3" s="87" t="s">
        <v>89</v>
      </c>
      <c r="B3" s="50" t="s">
        <v>90</v>
      </c>
      <c r="L3" s="71" t="s">
        <v>3</v>
      </c>
    </row>
    <row r="4" ht="29.25" customHeight="1" spans="1:12">
      <c r="A4" s="60" t="s">
        <v>91</v>
      </c>
      <c r="B4" s="60"/>
      <c r="C4" s="60"/>
      <c r="D4" s="60"/>
      <c r="E4" s="60"/>
      <c r="F4" s="60"/>
      <c r="G4" s="60" t="s">
        <v>47</v>
      </c>
      <c r="H4" s="60"/>
      <c r="I4" s="60"/>
      <c r="J4" s="60"/>
      <c r="K4" s="60"/>
      <c r="L4" s="60"/>
    </row>
    <row r="5" s="59" customFormat="1" customHeight="1" spans="1:12">
      <c r="A5" s="61" t="s">
        <v>8</v>
      </c>
      <c r="B5" s="61" t="s">
        <v>92</v>
      </c>
      <c r="C5" s="61" t="s">
        <v>93</v>
      </c>
      <c r="D5" s="61"/>
      <c r="E5" s="61"/>
      <c r="F5" s="61" t="s">
        <v>94</v>
      </c>
      <c r="G5" s="61" t="s">
        <v>8</v>
      </c>
      <c r="H5" s="61" t="s">
        <v>92</v>
      </c>
      <c r="I5" s="61" t="s">
        <v>93</v>
      </c>
      <c r="J5" s="61"/>
      <c r="K5" s="61"/>
      <c r="L5" s="61" t="s">
        <v>94</v>
      </c>
    </row>
    <row r="6" s="59" customFormat="1" ht="42" customHeight="1" spans="1:12">
      <c r="A6" s="61"/>
      <c r="B6" s="61"/>
      <c r="C6" s="61" t="s">
        <v>50</v>
      </c>
      <c r="D6" s="61" t="s">
        <v>95</v>
      </c>
      <c r="E6" s="61" t="s">
        <v>96</v>
      </c>
      <c r="F6" s="61"/>
      <c r="G6" s="61"/>
      <c r="H6" s="61"/>
      <c r="I6" s="61" t="s">
        <v>50</v>
      </c>
      <c r="J6" s="61" t="s">
        <v>95</v>
      </c>
      <c r="K6" s="61" t="s">
        <v>96</v>
      </c>
      <c r="L6" s="61"/>
    </row>
    <row r="7" ht="39" customHeight="1" spans="1:12">
      <c r="A7" s="104">
        <v>432000</v>
      </c>
      <c r="B7" s="60">
        <v>0</v>
      </c>
      <c r="C7" s="60">
        <f>E7</f>
        <v>390000</v>
      </c>
      <c r="D7" s="60">
        <v>0</v>
      </c>
      <c r="E7" s="60">
        <v>390000</v>
      </c>
      <c r="F7" s="60">
        <v>42000</v>
      </c>
      <c r="G7" s="104">
        <f>H7+I7+L7</f>
        <v>432000</v>
      </c>
      <c r="H7" s="60">
        <v>0</v>
      </c>
      <c r="I7" s="60">
        <v>390000</v>
      </c>
      <c r="J7" s="60">
        <v>0</v>
      </c>
      <c r="K7" s="60">
        <v>390000</v>
      </c>
      <c r="L7" s="60">
        <v>42000</v>
      </c>
    </row>
    <row r="8" ht="40.5" customHeight="1" spans="1:1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customHeight="1" spans="1:1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ht="26.25" customHeight="1" spans="1:1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zoomScale="84" zoomScaleNormal="84" workbookViewId="0">
      <selection activeCell="E11" sqref="E11"/>
    </sheetView>
  </sheetViews>
  <sheetFormatPr defaultColWidth="22.3333333333333" defaultRowHeight="36" customHeight="1" outlineLevelRow="6" outlineLevelCol="4"/>
  <cols>
    <col min="1" max="1" width="22.3333333333333" style="94"/>
    <col min="2" max="3" width="22.3333333333333" style="95"/>
    <col min="4" max="4" width="19.4416666666667" style="95" customWidth="1"/>
    <col min="5" max="16384" width="22.3333333333333" style="95"/>
  </cols>
  <sheetData>
    <row r="1" customHeight="1" spans="1:1">
      <c r="A1" s="95" t="s">
        <v>97</v>
      </c>
    </row>
    <row r="2" s="92" customFormat="1" customHeight="1" spans="1:5">
      <c r="A2" s="96" t="s">
        <v>98</v>
      </c>
      <c r="B2" s="96"/>
      <c r="C2" s="96"/>
      <c r="D2" s="96"/>
      <c r="E2" s="96"/>
    </row>
    <row r="3" customHeight="1" spans="1:5">
      <c r="A3" s="97" t="s">
        <v>2</v>
      </c>
      <c r="E3" s="98" t="s">
        <v>3</v>
      </c>
    </row>
    <row r="4" customHeight="1" spans="1:5">
      <c r="A4" s="99" t="s">
        <v>46</v>
      </c>
      <c r="B4" s="99"/>
      <c r="C4" s="99" t="s">
        <v>47</v>
      </c>
      <c r="D4" s="99"/>
      <c r="E4" s="99"/>
    </row>
    <row r="5" s="93" customFormat="1" customHeight="1" spans="1:5">
      <c r="A5" s="99" t="s">
        <v>48</v>
      </c>
      <c r="B5" s="99" t="s">
        <v>49</v>
      </c>
      <c r="C5" s="99" t="s">
        <v>50</v>
      </c>
      <c r="D5" s="99" t="s">
        <v>51</v>
      </c>
      <c r="E5" s="99" t="s">
        <v>52</v>
      </c>
    </row>
    <row r="6" customHeight="1" spans="1:5">
      <c r="A6" s="100">
        <v>2120899</v>
      </c>
      <c r="B6" s="101" t="s">
        <v>99</v>
      </c>
      <c r="C6" s="102">
        <v>7500000</v>
      </c>
      <c r="D6" s="103"/>
      <c r="E6" s="102">
        <v>7500000</v>
      </c>
    </row>
    <row r="7" customHeight="1" spans="1:5">
      <c r="A7" s="99" t="s">
        <v>8</v>
      </c>
      <c r="B7" s="99"/>
      <c r="C7" s="103">
        <v>7500000</v>
      </c>
      <c r="D7" s="103">
        <f>SUM(D6:D6)</f>
        <v>0</v>
      </c>
      <c r="E7" s="103">
        <f>SUM(E6:E6)</f>
        <v>7500000</v>
      </c>
    </row>
  </sheetData>
  <mergeCells count="4">
    <mergeCell ref="A2:E2"/>
    <mergeCell ref="A4:B4"/>
    <mergeCell ref="C4:E4"/>
    <mergeCell ref="A7:B7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opLeftCell="A19" workbookViewId="0">
      <selection activeCell="D34" sqref="D34"/>
    </sheetView>
  </sheetViews>
  <sheetFormatPr defaultColWidth="9" defaultRowHeight="25" customHeight="1" outlineLevelCol="3"/>
  <cols>
    <col min="1" max="1" width="37.5" style="50" customWidth="1"/>
    <col min="2" max="2" width="21.8333333333333" style="50" customWidth="1"/>
    <col min="3" max="3" width="36.1666666666667" style="50" customWidth="1"/>
    <col min="4" max="4" width="15" style="50" customWidth="1"/>
    <col min="5" max="16384" width="9" style="50"/>
  </cols>
  <sheetData>
    <row r="1" customHeight="1" spans="1:1">
      <c r="A1" s="50" t="s">
        <v>100</v>
      </c>
    </row>
    <row r="2" ht="40.5" customHeight="1" spans="1:4">
      <c r="A2" s="55" t="s">
        <v>101</v>
      </c>
      <c r="B2" s="55"/>
      <c r="C2" s="55"/>
      <c r="D2" s="55"/>
    </row>
    <row r="3" customHeight="1" spans="1:4">
      <c r="A3" s="87" t="s">
        <v>2</v>
      </c>
      <c r="D3" s="71" t="s">
        <v>3</v>
      </c>
    </row>
    <row r="4" customHeight="1" spans="1:4">
      <c r="A4" s="88" t="s">
        <v>102</v>
      </c>
      <c r="B4" s="88"/>
      <c r="C4" s="88" t="s">
        <v>103</v>
      </c>
      <c r="D4" s="88"/>
    </row>
    <row r="5" customHeight="1" spans="1:4">
      <c r="A5" s="88" t="s">
        <v>104</v>
      </c>
      <c r="B5" s="88" t="s">
        <v>105</v>
      </c>
      <c r="C5" s="88" t="s">
        <v>104</v>
      </c>
      <c r="D5" s="88" t="s">
        <v>105</v>
      </c>
    </row>
    <row r="6" ht="20" customHeight="1" spans="1:4">
      <c r="A6" s="89" t="s">
        <v>106</v>
      </c>
      <c r="B6" s="90">
        <v>10089297.16</v>
      </c>
      <c r="C6" s="89" t="s">
        <v>107</v>
      </c>
      <c r="D6" s="90">
        <v>9124842.5</v>
      </c>
    </row>
    <row r="7" ht="20" customHeight="1" spans="1:4">
      <c r="A7" s="89" t="s">
        <v>108</v>
      </c>
      <c r="B7" s="90">
        <v>7500000</v>
      </c>
      <c r="C7" s="89" t="s">
        <v>109</v>
      </c>
      <c r="D7" s="90"/>
    </row>
    <row r="8" ht="20" customHeight="1" spans="1:4">
      <c r="A8" s="89"/>
      <c r="B8" s="90"/>
      <c r="C8" s="89" t="s">
        <v>110</v>
      </c>
      <c r="D8" s="90"/>
    </row>
    <row r="9" ht="20" customHeight="1" spans="1:4">
      <c r="A9" s="89"/>
      <c r="B9" s="90"/>
      <c r="C9" s="89" t="s">
        <v>111</v>
      </c>
      <c r="D9" s="90">
        <v>100000</v>
      </c>
    </row>
    <row r="10" ht="20" customHeight="1" spans="1:4">
      <c r="A10" s="89"/>
      <c r="B10" s="90"/>
      <c r="C10" s="89" t="s">
        <v>112</v>
      </c>
      <c r="D10" s="90"/>
    </row>
    <row r="11" ht="20" customHeight="1" spans="1:4">
      <c r="A11" s="89"/>
      <c r="B11" s="90"/>
      <c r="C11" s="89" t="s">
        <v>113</v>
      </c>
      <c r="D11" s="90"/>
    </row>
    <row r="12" ht="20" customHeight="1" spans="1:4">
      <c r="A12" s="89"/>
      <c r="B12" s="90"/>
      <c r="C12" s="89" t="s">
        <v>114</v>
      </c>
      <c r="D12" s="90"/>
    </row>
    <row r="13" ht="20" customHeight="1" spans="1:4">
      <c r="A13" s="89"/>
      <c r="B13" s="90"/>
      <c r="C13" s="89" t="s">
        <v>115</v>
      </c>
      <c r="D13" s="90">
        <v>429478</v>
      </c>
    </row>
    <row r="14" ht="20" customHeight="1" spans="1:4">
      <c r="A14" s="89"/>
      <c r="B14" s="90"/>
      <c r="C14" s="89" t="s">
        <v>116</v>
      </c>
      <c r="D14" s="90"/>
    </row>
    <row r="15" ht="20" customHeight="1" spans="1:4">
      <c r="A15" s="89"/>
      <c r="B15" s="90"/>
      <c r="C15" s="89" t="s">
        <v>117</v>
      </c>
      <c r="D15" s="90">
        <v>260988.66</v>
      </c>
    </row>
    <row r="16" ht="20" customHeight="1" spans="1:4">
      <c r="A16" s="89"/>
      <c r="B16" s="90"/>
      <c r="C16" s="89" t="s">
        <v>118</v>
      </c>
      <c r="D16" s="90"/>
    </row>
    <row r="17" ht="20" customHeight="1" spans="1:4">
      <c r="A17" s="89"/>
      <c r="B17" s="90"/>
      <c r="C17" s="89" t="s">
        <v>119</v>
      </c>
      <c r="D17" s="90">
        <v>7500000</v>
      </c>
    </row>
    <row r="18" ht="20" customHeight="1" spans="1:4">
      <c r="A18" s="89"/>
      <c r="B18" s="90"/>
      <c r="C18" s="89" t="s">
        <v>120</v>
      </c>
      <c r="D18" s="90"/>
    </row>
    <row r="19" ht="20" customHeight="1" spans="1:4">
      <c r="A19" s="89"/>
      <c r="B19" s="90"/>
      <c r="C19" s="89" t="s">
        <v>121</v>
      </c>
      <c r="D19" s="90"/>
    </row>
    <row r="20" ht="20" customHeight="1" spans="1:4">
      <c r="A20" s="89"/>
      <c r="B20" s="90"/>
      <c r="C20" s="89" t="s">
        <v>122</v>
      </c>
      <c r="D20" s="90"/>
    </row>
    <row r="21" ht="20" customHeight="1" spans="1:4">
      <c r="A21" s="89"/>
      <c r="B21" s="90"/>
      <c r="C21" s="89" t="s">
        <v>123</v>
      </c>
      <c r="D21" s="90"/>
    </row>
    <row r="22" ht="20" customHeight="1" spans="1:4">
      <c r="A22" s="89"/>
      <c r="B22" s="90"/>
      <c r="C22" s="89" t="s">
        <v>124</v>
      </c>
      <c r="D22" s="90"/>
    </row>
    <row r="23" ht="20" customHeight="1" spans="1:4">
      <c r="A23" s="91"/>
      <c r="B23" s="90"/>
      <c r="C23" s="89" t="s">
        <v>125</v>
      </c>
      <c r="D23" s="90"/>
    </row>
    <row r="24" ht="20" customHeight="1" spans="1:4">
      <c r="A24" s="91"/>
      <c r="B24" s="90"/>
      <c r="C24" s="89" t="s">
        <v>126</v>
      </c>
      <c r="D24" s="90"/>
    </row>
    <row r="25" ht="20" customHeight="1" spans="1:4">
      <c r="A25" s="91"/>
      <c r="B25" s="90"/>
      <c r="C25" s="89" t="s">
        <v>127</v>
      </c>
      <c r="D25" s="90">
        <v>173988</v>
      </c>
    </row>
    <row r="26" ht="20" customHeight="1" spans="1:4">
      <c r="A26" s="91"/>
      <c r="B26" s="90"/>
      <c r="C26" s="89" t="s">
        <v>128</v>
      </c>
      <c r="D26" s="90"/>
    </row>
    <row r="27" ht="20" customHeight="1" spans="1:4">
      <c r="A27" s="91"/>
      <c r="B27" s="90"/>
      <c r="C27" s="89" t="s">
        <v>129</v>
      </c>
      <c r="D27" s="90"/>
    </row>
    <row r="28" ht="20" customHeight="1" spans="1:4">
      <c r="A28" s="91"/>
      <c r="B28" s="90"/>
      <c r="C28" s="89" t="s">
        <v>130</v>
      </c>
      <c r="D28" s="90"/>
    </row>
    <row r="29" ht="20" customHeight="1" spans="1:4">
      <c r="A29" s="91"/>
      <c r="B29" s="90"/>
      <c r="C29" s="89" t="s">
        <v>131</v>
      </c>
      <c r="D29" s="90"/>
    </row>
    <row r="30" ht="20" customHeight="1" spans="1:4">
      <c r="A30" s="91"/>
      <c r="B30" s="90"/>
      <c r="C30" s="89" t="s">
        <v>132</v>
      </c>
      <c r="D30" s="90"/>
    </row>
    <row r="31" ht="20" customHeight="1" spans="1:4">
      <c r="A31" s="91"/>
      <c r="B31" s="90"/>
      <c r="C31" s="89" t="s">
        <v>133</v>
      </c>
      <c r="D31" s="90"/>
    </row>
    <row r="32" ht="20" customHeight="1" spans="2:4">
      <c r="B32" s="90"/>
      <c r="C32" s="89" t="s">
        <v>134</v>
      </c>
      <c r="D32" s="90"/>
    </row>
    <row r="33" ht="20" customHeight="1" spans="1:4">
      <c r="A33" s="91"/>
      <c r="B33" s="90"/>
      <c r="C33" s="88"/>
      <c r="D33" s="90"/>
    </row>
    <row r="34" ht="20" customHeight="1" spans="1:4">
      <c r="A34" s="88" t="s">
        <v>135</v>
      </c>
      <c r="B34" s="90">
        <f>SUM(B7+B6)</f>
        <v>17589297.16</v>
      </c>
      <c r="C34" s="88" t="s">
        <v>136</v>
      </c>
      <c r="D34" s="90">
        <f>SUM(D6:D33)</f>
        <v>17589297.16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G11" sqref="G11"/>
    </sheetView>
  </sheetViews>
  <sheetFormatPr defaultColWidth="15.6666666666667" defaultRowHeight="25" customHeight="1"/>
  <cols>
    <col min="1" max="1" width="14.3333333333333" customWidth="1"/>
    <col min="2" max="2" width="17.125" customWidth="1"/>
    <col min="3" max="4" width="14.3333333333333" customWidth="1"/>
    <col min="5" max="5" width="17.125" customWidth="1"/>
    <col min="6" max="6" width="15.6666666666667" customWidth="1"/>
    <col min="7" max="7" width="15.5" customWidth="1"/>
    <col min="8" max="8" width="16.6666666666667" customWidth="1"/>
    <col min="9" max="9" width="17.3333333333333" customWidth="1"/>
    <col min="10" max="10" width="14.3333333333333" customWidth="1"/>
    <col min="11" max="11" width="20" customWidth="1"/>
    <col min="12" max="12" width="14.3333333333333" customWidth="1"/>
  </cols>
  <sheetData>
    <row r="1" customHeight="1" spans="1:1">
      <c r="A1" t="s">
        <v>137</v>
      </c>
    </row>
    <row r="2" ht="35.25" customHeight="1" spans="1:12">
      <c r="A2" s="74" t="s">
        <v>138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customHeight="1" spans="1:12">
      <c r="A3" s="75" t="s">
        <v>2</v>
      </c>
      <c r="L3" s="86" t="s">
        <v>3</v>
      </c>
    </row>
    <row r="4" s="73" customFormat="1" ht="17.25" customHeight="1" spans="1:12">
      <c r="A4" s="76" t="s">
        <v>139</v>
      </c>
      <c r="B4" s="77" t="s">
        <v>140</v>
      </c>
      <c r="C4" s="77" t="s">
        <v>141</v>
      </c>
      <c r="D4" s="77" t="s">
        <v>142</v>
      </c>
      <c r="E4" s="77" t="s">
        <v>143</v>
      </c>
      <c r="F4" s="77" t="s">
        <v>144</v>
      </c>
      <c r="G4" s="77" t="s">
        <v>145</v>
      </c>
      <c r="H4" s="77" t="s">
        <v>146</v>
      </c>
      <c r="I4" s="77" t="s">
        <v>147</v>
      </c>
      <c r="J4" s="77" t="s">
        <v>148</v>
      </c>
      <c r="K4" s="77" t="s">
        <v>149</v>
      </c>
      <c r="L4" s="77" t="s">
        <v>150</v>
      </c>
    </row>
    <row r="5" s="73" customFormat="1" ht="17.25" customHeight="1" spans="1:12">
      <c r="A5" s="78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="73" customFormat="1" ht="17.25" customHeight="1" spans="1:12">
      <c r="A6" s="79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ht="57" customHeight="1" spans="1:12">
      <c r="A7" s="80" t="s">
        <v>151</v>
      </c>
      <c r="B7" s="81">
        <f>E7</f>
        <v>17589297.16</v>
      </c>
      <c r="C7" s="81"/>
      <c r="D7" s="81"/>
      <c r="E7" s="81">
        <f>F7+G7</f>
        <v>17589297.16</v>
      </c>
      <c r="F7" s="82">
        <v>10089297.16</v>
      </c>
      <c r="G7" s="82">
        <v>7500000</v>
      </c>
      <c r="H7" s="83"/>
      <c r="I7" s="83"/>
      <c r="J7" s="83"/>
      <c r="K7" s="83"/>
      <c r="L7" s="83"/>
    </row>
    <row r="8" customHeight="1" spans="2:5">
      <c r="B8" s="84"/>
      <c r="C8" s="84"/>
      <c r="D8" s="84"/>
      <c r="E8" s="84"/>
    </row>
    <row r="12" customHeight="1" spans="6:6">
      <c r="F12" s="85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F19" sqref="F19"/>
    </sheetView>
  </sheetViews>
  <sheetFormatPr defaultColWidth="15.6666666666667" defaultRowHeight="25" customHeight="1"/>
  <cols>
    <col min="1" max="1" width="10.6666666666667" style="51" customWidth="1"/>
    <col min="2" max="2" width="13" style="52" customWidth="1"/>
    <col min="3" max="3" width="14.8333333333333" style="53" customWidth="1"/>
    <col min="4" max="4" width="13.1666666666667" style="53" customWidth="1"/>
    <col min="5" max="5" width="14" style="53" customWidth="1"/>
    <col min="6" max="6" width="11.1666666666667" style="53" customWidth="1"/>
    <col min="7" max="7" width="14.5" style="53" customWidth="1"/>
    <col min="8" max="8" width="14.75" style="50" customWidth="1"/>
    <col min="9" max="9" width="8.83333333333333" style="50" customWidth="1"/>
    <col min="10" max="16384" width="15.6666666666667" style="50"/>
  </cols>
  <sheetData>
    <row r="1" s="49" customFormat="1" customHeight="1" spans="1:7">
      <c r="A1" s="51" t="s">
        <v>152</v>
      </c>
      <c r="B1" s="52"/>
      <c r="C1" s="54"/>
      <c r="D1" s="54"/>
      <c r="E1" s="54"/>
      <c r="F1" s="54"/>
      <c r="G1" s="54"/>
    </row>
    <row r="2" s="49" customFormat="1" ht="31.5" customHeight="1" spans="1:9">
      <c r="A2" s="55" t="s">
        <v>153</v>
      </c>
      <c r="B2" s="56"/>
      <c r="C2" s="57"/>
      <c r="D2" s="57"/>
      <c r="E2" s="57"/>
      <c r="F2" s="57"/>
      <c r="G2" s="55"/>
      <c r="H2" s="55"/>
      <c r="I2" s="55"/>
    </row>
    <row r="3" customHeight="1" spans="1:9">
      <c r="A3" s="58" t="s">
        <v>89</v>
      </c>
      <c r="B3" s="59" t="s">
        <v>90</v>
      </c>
      <c r="C3" s="59"/>
      <c r="I3" s="71" t="s">
        <v>3</v>
      </c>
    </row>
    <row r="4" s="50" customFormat="1" customHeight="1" spans="1:9">
      <c r="A4" s="60" t="s">
        <v>46</v>
      </c>
      <c r="B4" s="61"/>
      <c r="C4" s="62" t="s">
        <v>8</v>
      </c>
      <c r="D4" s="63" t="s">
        <v>51</v>
      </c>
      <c r="E4" s="64"/>
      <c r="F4" s="64"/>
      <c r="G4" s="62" t="s">
        <v>52</v>
      </c>
      <c r="H4" s="65"/>
      <c r="I4" s="65"/>
    </row>
    <row r="5" s="50" customFormat="1" ht="36.75" customHeight="1" spans="1:9">
      <c r="A5" s="60" t="s">
        <v>48</v>
      </c>
      <c r="B5" s="61" t="s">
        <v>49</v>
      </c>
      <c r="C5" s="62"/>
      <c r="D5" s="62" t="s">
        <v>50</v>
      </c>
      <c r="E5" s="66" t="s">
        <v>70</v>
      </c>
      <c r="F5" s="66" t="s">
        <v>71</v>
      </c>
      <c r="G5" s="62" t="s">
        <v>50</v>
      </c>
      <c r="H5" s="65" t="s">
        <v>154</v>
      </c>
      <c r="I5" s="65" t="s">
        <v>155</v>
      </c>
    </row>
    <row r="6" s="50" customFormat="1" customHeight="1" spans="1:9">
      <c r="A6" s="60">
        <v>2013101</v>
      </c>
      <c r="B6" s="67" t="s">
        <v>53</v>
      </c>
      <c r="C6" s="66">
        <f ca="1">D6+G6</f>
        <v>1873421.5</v>
      </c>
      <c r="D6" s="66">
        <f>E6+F6</f>
        <v>1873421.5</v>
      </c>
      <c r="E6" s="66">
        <v>1475446.2</v>
      </c>
      <c r="F6" s="66">
        <v>397975.3</v>
      </c>
      <c r="G6" s="66">
        <f ca="1">SUM(C6:F6)</f>
        <v>0</v>
      </c>
      <c r="H6" s="60"/>
      <c r="I6" s="72"/>
    </row>
    <row r="7" customHeight="1" spans="1:9">
      <c r="A7" s="68">
        <v>2013102</v>
      </c>
      <c r="B7" s="67" t="s">
        <v>54</v>
      </c>
      <c r="C7" s="66">
        <f t="shared" ref="C7:C20" si="0">D7+G7</f>
        <v>800000</v>
      </c>
      <c r="D7" s="66">
        <f t="shared" ref="D7:D20" si="1">E7+F7</f>
        <v>0</v>
      </c>
      <c r="E7" s="66">
        <v>0</v>
      </c>
      <c r="F7" s="66">
        <v>0</v>
      </c>
      <c r="G7" s="66">
        <f t="shared" ref="G7:G20" si="2">H7+I7</f>
        <v>800000</v>
      </c>
      <c r="H7" s="69">
        <v>800000</v>
      </c>
      <c r="I7" s="72"/>
    </row>
    <row r="8" customHeight="1" spans="1:9">
      <c r="A8" s="68">
        <v>2013105</v>
      </c>
      <c r="B8" s="67" t="s">
        <v>55</v>
      </c>
      <c r="C8" s="66">
        <f t="shared" si="0"/>
        <v>6093000</v>
      </c>
      <c r="D8" s="66">
        <f t="shared" si="1"/>
        <v>0</v>
      </c>
      <c r="E8" s="66">
        <v>0</v>
      </c>
      <c r="F8" s="66">
        <v>0</v>
      </c>
      <c r="G8" s="66">
        <f t="shared" si="2"/>
        <v>6093000</v>
      </c>
      <c r="H8" s="66">
        <v>6093000</v>
      </c>
      <c r="I8" s="72"/>
    </row>
    <row r="9" customHeight="1" spans="1:9">
      <c r="A9" s="60">
        <v>2013150</v>
      </c>
      <c r="B9" s="67" t="s">
        <v>56</v>
      </c>
      <c r="C9" s="66">
        <f t="shared" si="0"/>
        <v>158421</v>
      </c>
      <c r="D9" s="66">
        <f t="shared" si="1"/>
        <v>158421</v>
      </c>
      <c r="E9" s="66">
        <v>132711</v>
      </c>
      <c r="F9" s="66">
        <v>25710</v>
      </c>
      <c r="G9" s="66">
        <f t="shared" si="2"/>
        <v>0</v>
      </c>
      <c r="H9" s="60"/>
      <c r="I9" s="72"/>
    </row>
    <row r="10" customHeight="1" spans="1:9">
      <c r="A10" s="68">
        <v>2013199</v>
      </c>
      <c r="B10" s="67" t="s">
        <v>57</v>
      </c>
      <c r="C10" s="66">
        <f t="shared" si="0"/>
        <v>200000</v>
      </c>
      <c r="D10" s="66">
        <f t="shared" si="1"/>
        <v>0</v>
      </c>
      <c r="E10" s="66">
        <v>0</v>
      </c>
      <c r="F10" s="66">
        <v>0</v>
      </c>
      <c r="G10" s="66">
        <f t="shared" si="2"/>
        <v>200000</v>
      </c>
      <c r="H10" s="66">
        <v>200000</v>
      </c>
      <c r="I10" s="72"/>
    </row>
    <row r="11" customHeight="1" spans="1:9">
      <c r="A11" s="68">
        <v>2040399</v>
      </c>
      <c r="B11" s="67" t="s">
        <v>58</v>
      </c>
      <c r="C11" s="66">
        <f t="shared" si="0"/>
        <v>100000</v>
      </c>
      <c r="D11" s="66">
        <f t="shared" si="1"/>
        <v>0</v>
      </c>
      <c r="E11" s="66">
        <v>0</v>
      </c>
      <c r="F11" s="66">
        <v>0</v>
      </c>
      <c r="G11" s="66">
        <f t="shared" si="2"/>
        <v>100000</v>
      </c>
      <c r="H11" s="66">
        <v>100000</v>
      </c>
      <c r="I11" s="72"/>
    </row>
    <row r="12" customHeight="1" spans="1:9">
      <c r="A12" s="60">
        <v>2080501</v>
      </c>
      <c r="B12" s="67" t="s">
        <v>59</v>
      </c>
      <c r="C12" s="66">
        <f t="shared" si="0"/>
        <v>99750</v>
      </c>
      <c r="D12" s="66">
        <f t="shared" si="1"/>
        <v>99750</v>
      </c>
      <c r="E12" s="66">
        <v>99750</v>
      </c>
      <c r="F12" s="66"/>
      <c r="G12" s="66">
        <f t="shared" si="2"/>
        <v>0</v>
      </c>
      <c r="H12" s="60"/>
      <c r="I12" s="72"/>
    </row>
    <row r="13" customHeight="1" spans="1:9">
      <c r="A13" s="60">
        <v>2080505</v>
      </c>
      <c r="B13" s="67" t="s">
        <v>60</v>
      </c>
      <c r="C13" s="66">
        <f t="shared" si="0"/>
        <v>319720</v>
      </c>
      <c r="D13" s="66">
        <f t="shared" si="1"/>
        <v>319720</v>
      </c>
      <c r="E13" s="66">
        <v>319720</v>
      </c>
      <c r="F13" s="66"/>
      <c r="G13" s="66">
        <f t="shared" si="2"/>
        <v>0</v>
      </c>
      <c r="H13" s="60"/>
      <c r="I13" s="72"/>
    </row>
    <row r="14" customHeight="1" spans="1:9">
      <c r="A14" s="60">
        <v>2080899</v>
      </c>
      <c r="B14" s="67" t="s">
        <v>61</v>
      </c>
      <c r="C14" s="66">
        <f t="shared" si="0"/>
        <v>10008</v>
      </c>
      <c r="D14" s="66">
        <f t="shared" si="1"/>
        <v>10008</v>
      </c>
      <c r="E14" s="66">
        <v>10008</v>
      </c>
      <c r="F14" s="66"/>
      <c r="G14" s="66">
        <f t="shared" si="2"/>
        <v>0</v>
      </c>
      <c r="H14" s="60"/>
      <c r="I14" s="72"/>
    </row>
    <row r="15" customHeight="1" spans="1:9">
      <c r="A15" s="60">
        <v>2101101</v>
      </c>
      <c r="B15" s="67" t="s">
        <v>62</v>
      </c>
      <c r="C15" s="66">
        <f t="shared" si="0"/>
        <v>51789.5</v>
      </c>
      <c r="D15" s="66">
        <f t="shared" si="1"/>
        <v>51789.5</v>
      </c>
      <c r="E15" s="66">
        <v>51789.5</v>
      </c>
      <c r="F15" s="66"/>
      <c r="G15" s="66">
        <f t="shared" si="2"/>
        <v>0</v>
      </c>
      <c r="H15" s="60"/>
      <c r="I15" s="72"/>
    </row>
    <row r="16" customHeight="1" spans="1:9">
      <c r="A16" s="60">
        <v>2101102</v>
      </c>
      <c r="B16" s="67" t="s">
        <v>63</v>
      </c>
      <c r="C16" s="66">
        <f t="shared" si="0"/>
        <v>8620</v>
      </c>
      <c r="D16" s="66">
        <f t="shared" si="1"/>
        <v>8620</v>
      </c>
      <c r="E16" s="66">
        <v>8620</v>
      </c>
      <c r="F16" s="66"/>
      <c r="G16" s="66">
        <f t="shared" si="2"/>
        <v>0</v>
      </c>
      <c r="H16" s="60"/>
      <c r="I16" s="72"/>
    </row>
    <row r="17" customHeight="1" spans="1:9">
      <c r="A17" s="60">
        <v>2101103</v>
      </c>
      <c r="B17" s="67" t="s">
        <v>64</v>
      </c>
      <c r="C17" s="66">
        <f t="shared" si="0"/>
        <v>200579.16</v>
      </c>
      <c r="D17" s="66">
        <f t="shared" si="1"/>
        <v>200579.16</v>
      </c>
      <c r="E17" s="66">
        <v>200579.16</v>
      </c>
      <c r="F17" s="66"/>
      <c r="G17" s="66">
        <f t="shared" si="2"/>
        <v>0</v>
      </c>
      <c r="H17" s="60"/>
      <c r="I17" s="72"/>
    </row>
    <row r="18" customHeight="1" spans="1:9">
      <c r="A18" s="68">
        <v>2120899</v>
      </c>
      <c r="B18" s="67" t="s">
        <v>99</v>
      </c>
      <c r="C18" s="66">
        <f t="shared" si="0"/>
        <v>7500000</v>
      </c>
      <c r="D18" s="66">
        <f t="shared" si="1"/>
        <v>0</v>
      </c>
      <c r="E18" s="66">
        <v>0</v>
      </c>
      <c r="F18" s="66">
        <v>0</v>
      </c>
      <c r="G18" s="66">
        <f t="shared" si="2"/>
        <v>7500000</v>
      </c>
      <c r="H18" s="66">
        <v>7500000</v>
      </c>
      <c r="I18" s="72"/>
    </row>
    <row r="19" customHeight="1" spans="1:9">
      <c r="A19" s="60">
        <v>2210201</v>
      </c>
      <c r="B19" s="70" t="s">
        <v>65</v>
      </c>
      <c r="C19" s="66">
        <f t="shared" si="0"/>
        <v>173988</v>
      </c>
      <c r="D19" s="66">
        <f t="shared" si="1"/>
        <v>173988</v>
      </c>
      <c r="E19" s="66">
        <v>173988</v>
      </c>
      <c r="F19" s="66"/>
      <c r="G19" s="66">
        <f t="shared" si="2"/>
        <v>0</v>
      </c>
      <c r="H19" s="60"/>
      <c r="I19" s="72"/>
    </row>
    <row r="20" customHeight="1" spans="1:9">
      <c r="A20" s="60" t="s">
        <v>8</v>
      </c>
      <c r="B20" s="61"/>
      <c r="C20" s="66">
        <f ca="1" t="shared" ref="C20:I20" si="3">SUM(C6:C19)</f>
        <v>17589297.16</v>
      </c>
      <c r="D20" s="66">
        <f ca="1" t="shared" si="1"/>
        <v>2896297.16</v>
      </c>
      <c r="E20" s="66">
        <f ca="1" t="shared" si="3"/>
        <v>2472611.86</v>
      </c>
      <c r="F20" s="66">
        <f ca="1" t="shared" si="3"/>
        <v>423685.3</v>
      </c>
      <c r="G20" s="66">
        <f ca="1" t="shared" si="2"/>
        <v>14693000</v>
      </c>
      <c r="H20" s="66">
        <f ca="1" t="shared" si="3"/>
        <v>14693000</v>
      </c>
      <c r="I20" s="66">
        <f ca="1" t="shared" si="3"/>
        <v>0</v>
      </c>
    </row>
  </sheetData>
  <sortState ref="A6:I21">
    <sortCondition ref="A6:A21"/>
  </sortState>
  <mergeCells count="7">
    <mergeCell ref="A2:I2"/>
    <mergeCell ref="B3:C3"/>
    <mergeCell ref="A4:B4"/>
    <mergeCell ref="D4:F4"/>
    <mergeCell ref="G4:I4"/>
    <mergeCell ref="A20:B20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"/>
  <sheetViews>
    <sheetView workbookViewId="0">
      <selection activeCell="F9" sqref="F9:F10"/>
    </sheetView>
  </sheetViews>
  <sheetFormatPr defaultColWidth="9" defaultRowHeight="23" customHeight="1"/>
  <cols>
    <col min="1" max="1" width="17.1083333333333" style="1" customWidth="1"/>
    <col min="2" max="2" width="22.75" style="1" customWidth="1"/>
    <col min="3" max="3" width="16.4416666666667" style="1" customWidth="1"/>
    <col min="4" max="4" width="15.625" style="3" customWidth="1"/>
    <col min="5" max="5" width="20" style="1" customWidth="1"/>
    <col min="6" max="6" width="8.55833333333333" style="1" customWidth="1"/>
    <col min="7" max="7" width="13.8833333333333" style="1" customWidth="1"/>
    <col min="8" max="8" width="30.5583333333333" style="1" customWidth="1"/>
    <col min="9" max="9" width="19.3833333333333" style="1" customWidth="1"/>
    <col min="10" max="16382" width="9" style="1"/>
    <col min="16383" max="16384" width="9" style="4"/>
  </cols>
  <sheetData>
    <row r="1" s="1" customFormat="1" customHeight="1" spans="1:16384">
      <c r="A1" s="4" t="s">
        <v>156</v>
      </c>
      <c r="B1" s="5"/>
      <c r="C1" s="6" t="s">
        <v>157</v>
      </c>
      <c r="D1" s="7" t="s">
        <v>157</v>
      </c>
      <c r="E1" s="6" t="s">
        <v>157</v>
      </c>
      <c r="F1" s="6" t="s">
        <v>157</v>
      </c>
      <c r="G1" s="6" t="s">
        <v>157</v>
      </c>
      <c r="H1" s="6" t="s">
        <v>157</v>
      </c>
      <c r="I1" s="6" t="s">
        <v>157</v>
      </c>
      <c r="XFC1" s="4"/>
      <c r="XFD1" s="4"/>
    </row>
    <row r="2" s="1" customFormat="1" customHeight="1" spans="1:16384">
      <c r="A2" s="8" t="s">
        <v>158</v>
      </c>
      <c r="B2" s="8"/>
      <c r="C2" s="8"/>
      <c r="D2" s="9"/>
      <c r="E2" s="8"/>
      <c r="F2" s="8"/>
      <c r="G2" s="8"/>
      <c r="H2" s="8"/>
      <c r="I2" s="8"/>
      <c r="XFC2" s="4"/>
      <c r="XFD2" s="4"/>
    </row>
    <row r="3" s="1" customFormat="1" customHeight="1" spans="1:16384">
      <c r="A3" s="10"/>
      <c r="B3" s="10"/>
      <c r="C3" s="11" t="s">
        <v>159</v>
      </c>
      <c r="D3" s="12"/>
      <c r="E3" s="13"/>
      <c r="F3" s="14"/>
      <c r="G3" s="15"/>
      <c r="H3" s="16" t="s">
        <v>3</v>
      </c>
      <c r="I3" s="16"/>
      <c r="XFC3" s="4"/>
      <c r="XFD3" s="4"/>
    </row>
    <row r="4" s="2" customFormat="1" customHeight="1" spans="1:9">
      <c r="A4" s="17" t="s">
        <v>160</v>
      </c>
      <c r="B4" s="17" t="s">
        <v>161</v>
      </c>
      <c r="C4" s="17" t="s">
        <v>162</v>
      </c>
      <c r="D4" s="18" t="s">
        <v>7</v>
      </c>
      <c r="E4" s="17"/>
      <c r="F4" s="17"/>
      <c r="G4" s="17" t="s">
        <v>163</v>
      </c>
      <c r="H4" s="17" t="s">
        <v>164</v>
      </c>
      <c r="I4" s="17" t="s">
        <v>165</v>
      </c>
    </row>
    <row r="5" s="2" customFormat="1" customHeight="1" spans="1:9">
      <c r="A5" s="19"/>
      <c r="B5" s="17"/>
      <c r="C5" s="17"/>
      <c r="D5" s="18" t="s">
        <v>50</v>
      </c>
      <c r="E5" s="17" t="s">
        <v>154</v>
      </c>
      <c r="F5" s="17" t="s">
        <v>155</v>
      </c>
      <c r="G5" s="17"/>
      <c r="H5" s="17"/>
      <c r="I5" s="17"/>
    </row>
    <row r="6" s="1" customFormat="1" customHeight="1" spans="1:16384">
      <c r="A6" s="20"/>
      <c r="B6" s="21"/>
      <c r="C6" s="22"/>
      <c r="D6" s="23">
        <f>SUM(D7:D32)</f>
        <v>14693000</v>
      </c>
      <c r="E6" s="23">
        <f>SUM(E7:E32)</f>
        <v>14693000</v>
      </c>
      <c r="F6" s="24" t="s">
        <v>159</v>
      </c>
      <c r="G6" s="25"/>
      <c r="H6" s="25"/>
      <c r="I6" s="25"/>
      <c r="XFC6" s="4"/>
      <c r="XFD6" s="4"/>
    </row>
    <row r="7" s="1" customFormat="1" ht="33" customHeight="1" spans="1:16384">
      <c r="A7" s="26" t="s">
        <v>166</v>
      </c>
      <c r="B7" s="27" t="s">
        <v>167</v>
      </c>
      <c r="C7" s="28" t="s">
        <v>168</v>
      </c>
      <c r="D7" s="29">
        <v>100000</v>
      </c>
      <c r="E7" s="30">
        <v>100000</v>
      </c>
      <c r="F7" s="31" t="s">
        <v>159</v>
      </c>
      <c r="G7" s="32" t="s">
        <v>169</v>
      </c>
      <c r="H7" s="33" t="s">
        <v>170</v>
      </c>
      <c r="I7" s="33" t="s">
        <v>171</v>
      </c>
      <c r="XFC7" s="4"/>
      <c r="XFD7" s="4"/>
    </row>
    <row r="8" s="1" customFormat="1" customHeight="1" spans="1:16384">
      <c r="A8" s="26"/>
      <c r="B8" s="27"/>
      <c r="C8" s="34"/>
      <c r="D8" s="29"/>
      <c r="E8" s="30"/>
      <c r="F8" s="31"/>
      <c r="G8" s="32" t="s">
        <v>172</v>
      </c>
      <c r="H8" s="33" t="s">
        <v>171</v>
      </c>
      <c r="I8" s="33" t="s">
        <v>173</v>
      </c>
      <c r="XFC8" s="4"/>
      <c r="XFD8" s="4"/>
    </row>
    <row r="9" s="1" customFormat="1" ht="39" customHeight="1" spans="1:16384">
      <c r="A9" s="35" t="s">
        <v>166</v>
      </c>
      <c r="B9" s="27" t="s">
        <v>174</v>
      </c>
      <c r="C9" s="34"/>
      <c r="D9" s="29">
        <v>1513700</v>
      </c>
      <c r="E9" s="29">
        <v>1513700</v>
      </c>
      <c r="F9" s="31" t="s">
        <v>159</v>
      </c>
      <c r="G9" s="32" t="s">
        <v>169</v>
      </c>
      <c r="H9" s="33" t="s">
        <v>175</v>
      </c>
      <c r="I9" s="33" t="s">
        <v>171</v>
      </c>
      <c r="XFC9" s="4"/>
      <c r="XFD9" s="4"/>
    </row>
    <row r="10" s="1" customFormat="1" customHeight="1" spans="1:16384">
      <c r="A10" s="36"/>
      <c r="B10" s="27"/>
      <c r="C10" s="34"/>
      <c r="D10" s="29"/>
      <c r="E10" s="29"/>
      <c r="F10" s="31"/>
      <c r="G10" s="32" t="s">
        <v>172</v>
      </c>
      <c r="H10" s="33" t="s">
        <v>171</v>
      </c>
      <c r="I10" s="33" t="s">
        <v>173</v>
      </c>
      <c r="XFC10" s="4"/>
      <c r="XFD10" s="4"/>
    </row>
    <row r="11" customHeight="1" spans="1:9">
      <c r="A11" s="26" t="s">
        <v>166</v>
      </c>
      <c r="B11" s="27" t="s">
        <v>176</v>
      </c>
      <c r="C11" s="34"/>
      <c r="D11" s="37">
        <v>2657300</v>
      </c>
      <c r="E11" s="37">
        <v>2657300</v>
      </c>
      <c r="F11" s="38"/>
      <c r="G11" s="32" t="s">
        <v>169</v>
      </c>
      <c r="H11" s="33" t="s">
        <v>177</v>
      </c>
      <c r="I11" s="33" t="s">
        <v>171</v>
      </c>
    </row>
    <row r="12" customHeight="1" spans="1:9">
      <c r="A12" s="26"/>
      <c r="B12" s="27"/>
      <c r="C12" s="34"/>
      <c r="D12" s="39"/>
      <c r="E12" s="39"/>
      <c r="F12" s="38"/>
      <c r="G12" s="32" t="s">
        <v>172</v>
      </c>
      <c r="H12" s="33" t="s">
        <v>178</v>
      </c>
      <c r="I12" s="33" t="s">
        <v>173</v>
      </c>
    </row>
    <row r="13" customHeight="1" spans="1:9">
      <c r="A13" s="26" t="s">
        <v>179</v>
      </c>
      <c r="B13" s="27" t="s">
        <v>180</v>
      </c>
      <c r="C13" s="34"/>
      <c r="D13" s="29">
        <v>700000</v>
      </c>
      <c r="E13" s="30">
        <v>700000</v>
      </c>
      <c r="F13" s="31" t="s">
        <v>159</v>
      </c>
      <c r="G13" s="32" t="s">
        <v>169</v>
      </c>
      <c r="H13" s="33" t="s">
        <v>181</v>
      </c>
      <c r="I13" s="33" t="s">
        <v>171</v>
      </c>
    </row>
    <row r="14" customHeight="1" spans="1:9">
      <c r="A14" s="26"/>
      <c r="B14" s="27"/>
      <c r="C14" s="34"/>
      <c r="D14" s="29"/>
      <c r="E14" s="30"/>
      <c r="F14" s="31"/>
      <c r="G14" s="32" t="s">
        <v>172</v>
      </c>
      <c r="H14" s="33" t="s">
        <v>171</v>
      </c>
      <c r="I14" s="33" t="s">
        <v>173</v>
      </c>
    </row>
    <row r="15" customHeight="1" spans="1:9">
      <c r="A15" s="26" t="s">
        <v>182</v>
      </c>
      <c r="B15" s="27" t="s">
        <v>183</v>
      </c>
      <c r="C15" s="34"/>
      <c r="D15" s="29">
        <v>1000000</v>
      </c>
      <c r="E15" s="30">
        <v>1000000</v>
      </c>
      <c r="F15" s="31" t="s">
        <v>159</v>
      </c>
      <c r="G15" s="32" t="s">
        <v>169</v>
      </c>
      <c r="H15" s="33" t="s">
        <v>184</v>
      </c>
      <c r="I15" s="33" t="s">
        <v>171</v>
      </c>
    </row>
    <row r="16" customHeight="1" spans="1:9">
      <c r="A16" s="26"/>
      <c r="B16" s="27"/>
      <c r="C16" s="34"/>
      <c r="D16" s="29"/>
      <c r="E16" s="30"/>
      <c r="F16" s="31"/>
      <c r="G16" s="32" t="s">
        <v>172</v>
      </c>
      <c r="H16" s="33" t="s">
        <v>185</v>
      </c>
      <c r="I16" s="33" t="s">
        <v>173</v>
      </c>
    </row>
    <row r="17" ht="32" customHeight="1" spans="1:9">
      <c r="A17" s="35" t="s">
        <v>186</v>
      </c>
      <c r="B17" s="27" t="s">
        <v>187</v>
      </c>
      <c r="C17" s="34"/>
      <c r="D17" s="40">
        <v>40000</v>
      </c>
      <c r="E17" s="40">
        <v>40000</v>
      </c>
      <c r="F17" s="41"/>
      <c r="G17" s="32" t="s">
        <v>169</v>
      </c>
      <c r="H17" s="33" t="s">
        <v>188</v>
      </c>
      <c r="I17" s="33" t="s">
        <v>171</v>
      </c>
    </row>
    <row r="18" ht="21" customHeight="1" spans="1:9">
      <c r="A18" s="36"/>
      <c r="B18" s="27"/>
      <c r="C18" s="34"/>
      <c r="D18" s="42"/>
      <c r="E18" s="42"/>
      <c r="F18" s="41"/>
      <c r="G18" s="32" t="s">
        <v>172</v>
      </c>
      <c r="H18" s="33" t="s">
        <v>171</v>
      </c>
      <c r="I18" s="33" t="s">
        <v>173</v>
      </c>
    </row>
    <row r="19" customHeight="1" spans="1:9">
      <c r="A19" s="26" t="s">
        <v>182</v>
      </c>
      <c r="B19" s="27" t="s">
        <v>189</v>
      </c>
      <c r="C19" s="34"/>
      <c r="D19" s="40">
        <v>5000000</v>
      </c>
      <c r="E19" s="40">
        <v>5000000</v>
      </c>
      <c r="F19" s="41"/>
      <c r="G19" s="32" t="s">
        <v>169</v>
      </c>
      <c r="H19" s="33" t="s">
        <v>190</v>
      </c>
      <c r="I19" s="33" t="s">
        <v>171</v>
      </c>
    </row>
    <row r="20" ht="46" customHeight="1" spans="1:9">
      <c r="A20" s="26"/>
      <c r="B20" s="27" t="s">
        <v>191</v>
      </c>
      <c r="C20" s="34"/>
      <c r="D20" s="42"/>
      <c r="E20" s="42"/>
      <c r="F20" s="41"/>
      <c r="G20" s="32" t="s">
        <v>172</v>
      </c>
      <c r="H20" s="33" t="s">
        <v>192</v>
      </c>
      <c r="I20" s="33" t="s">
        <v>173</v>
      </c>
    </row>
    <row r="21" customHeight="1" spans="1:9">
      <c r="A21" s="26" t="s">
        <v>182</v>
      </c>
      <c r="B21" s="27" t="s">
        <v>193</v>
      </c>
      <c r="C21" s="34"/>
      <c r="D21" s="40">
        <v>200000</v>
      </c>
      <c r="E21" s="40">
        <v>200000</v>
      </c>
      <c r="F21" s="41"/>
      <c r="G21" s="32" t="s">
        <v>169</v>
      </c>
      <c r="H21" s="33" t="s">
        <v>194</v>
      </c>
      <c r="I21" s="33" t="s">
        <v>171</v>
      </c>
    </row>
    <row r="22" customHeight="1" spans="1:9">
      <c r="A22" s="26"/>
      <c r="B22" s="27" t="s">
        <v>195</v>
      </c>
      <c r="C22" s="34"/>
      <c r="D22" s="42"/>
      <c r="E22" s="42"/>
      <c r="F22" s="41"/>
      <c r="G22" s="32" t="s">
        <v>172</v>
      </c>
      <c r="H22" s="33" t="s">
        <v>196</v>
      </c>
      <c r="I22" s="33" t="s">
        <v>173</v>
      </c>
    </row>
    <row r="23" customHeight="1" spans="1:9">
      <c r="A23" s="43" t="s">
        <v>197</v>
      </c>
      <c r="B23" s="27" t="s">
        <v>198</v>
      </c>
      <c r="C23" s="34"/>
      <c r="D23" s="40">
        <v>1500000</v>
      </c>
      <c r="E23" s="40">
        <v>1500000</v>
      </c>
      <c r="F23" s="41"/>
      <c r="G23" s="32" t="s">
        <v>169</v>
      </c>
      <c r="H23" s="33" t="s">
        <v>199</v>
      </c>
      <c r="I23" s="33" t="s">
        <v>171</v>
      </c>
    </row>
    <row r="24" customHeight="1" spans="1:9">
      <c r="A24" s="43"/>
      <c r="B24" s="27" t="s">
        <v>200</v>
      </c>
      <c r="C24" s="34"/>
      <c r="D24" s="42"/>
      <c r="E24" s="42"/>
      <c r="F24" s="41"/>
      <c r="G24" s="32" t="s">
        <v>172</v>
      </c>
      <c r="H24" s="33" t="s">
        <v>171</v>
      </c>
      <c r="I24" s="33" t="s">
        <v>173</v>
      </c>
    </row>
    <row r="25" customHeight="1" spans="1:9">
      <c r="A25" s="26" t="s">
        <v>182</v>
      </c>
      <c r="B25" s="27" t="s">
        <v>191</v>
      </c>
      <c r="C25" s="34"/>
      <c r="D25" s="40">
        <v>582000</v>
      </c>
      <c r="E25" s="40">
        <v>582000</v>
      </c>
      <c r="F25" s="41"/>
      <c r="G25" s="32" t="s">
        <v>169</v>
      </c>
      <c r="H25" s="33" t="s">
        <v>201</v>
      </c>
      <c r="I25" s="33" t="s">
        <v>171</v>
      </c>
    </row>
    <row r="26" customHeight="1" spans="1:9">
      <c r="A26" s="26"/>
      <c r="B26" s="27"/>
      <c r="C26" s="34"/>
      <c r="D26" s="42"/>
      <c r="E26" s="42"/>
      <c r="F26" s="41"/>
      <c r="G26" s="32" t="s">
        <v>172</v>
      </c>
      <c r="H26" s="33" t="s">
        <v>171</v>
      </c>
      <c r="I26" s="33" t="s">
        <v>173</v>
      </c>
    </row>
    <row r="27" customHeight="1" spans="1:9">
      <c r="A27" s="35" t="s">
        <v>182</v>
      </c>
      <c r="B27" s="44" t="s">
        <v>195</v>
      </c>
      <c r="C27" s="34"/>
      <c r="D27" s="40">
        <v>600000</v>
      </c>
      <c r="E27" s="40">
        <v>600000</v>
      </c>
      <c r="F27" s="41"/>
      <c r="G27" s="32" t="s">
        <v>169</v>
      </c>
      <c r="H27" s="33" t="s">
        <v>202</v>
      </c>
      <c r="I27" s="33" t="s">
        <v>171</v>
      </c>
    </row>
    <row r="28" customHeight="1" spans="1:9">
      <c r="A28" s="36"/>
      <c r="B28" s="45"/>
      <c r="C28" s="34"/>
      <c r="D28" s="42"/>
      <c r="E28" s="42"/>
      <c r="F28" s="41"/>
      <c r="G28" s="32" t="s">
        <v>172</v>
      </c>
      <c r="H28" s="33" t="s">
        <v>171</v>
      </c>
      <c r="I28" s="33" t="s">
        <v>173</v>
      </c>
    </row>
    <row r="29" customHeight="1" spans="1:9">
      <c r="A29" s="35" t="s">
        <v>203</v>
      </c>
      <c r="B29" s="44" t="s">
        <v>204</v>
      </c>
      <c r="C29" s="34"/>
      <c r="D29" s="40">
        <v>600000</v>
      </c>
      <c r="E29" s="40">
        <v>600000</v>
      </c>
      <c r="F29" s="41"/>
      <c r="G29" s="32" t="s">
        <v>169</v>
      </c>
      <c r="H29" s="33" t="s">
        <v>205</v>
      </c>
      <c r="I29" s="33" t="s">
        <v>171</v>
      </c>
    </row>
    <row r="30" customHeight="1" spans="1:9">
      <c r="A30" s="36"/>
      <c r="B30" s="45"/>
      <c r="C30" s="34"/>
      <c r="D30" s="42"/>
      <c r="E30" s="42"/>
      <c r="F30" s="41"/>
      <c r="G30" s="32" t="s">
        <v>172</v>
      </c>
      <c r="H30" s="33" t="s">
        <v>206</v>
      </c>
      <c r="I30" s="33" t="s">
        <v>173</v>
      </c>
    </row>
    <row r="31" customHeight="1" spans="1:9">
      <c r="A31" s="46" t="s">
        <v>166</v>
      </c>
      <c r="B31" s="44" t="s">
        <v>200</v>
      </c>
      <c r="C31" s="34"/>
      <c r="D31" s="40">
        <v>200000</v>
      </c>
      <c r="E31" s="40">
        <v>200000</v>
      </c>
      <c r="F31" s="41"/>
      <c r="G31" s="32" t="s">
        <v>169</v>
      </c>
      <c r="H31" s="33" t="s">
        <v>207</v>
      </c>
      <c r="I31" s="33" t="s">
        <v>171</v>
      </c>
    </row>
    <row r="32" customHeight="1" spans="1:9">
      <c r="A32" s="47"/>
      <c r="B32" s="45"/>
      <c r="C32" s="48"/>
      <c r="D32" s="42"/>
      <c r="E32" s="42"/>
      <c r="F32" s="41"/>
      <c r="G32" s="32" t="s">
        <v>172</v>
      </c>
      <c r="H32" s="33" t="s">
        <v>208</v>
      </c>
      <c r="I32" s="33" t="s">
        <v>173</v>
      </c>
    </row>
  </sheetData>
  <mergeCells count="68">
    <mergeCell ref="A2:I2"/>
    <mergeCell ref="A3:B3"/>
    <mergeCell ref="H3:I3"/>
    <mergeCell ref="D4:F4"/>
    <mergeCell ref="A4:A5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4:B5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C4:C5"/>
    <mergeCell ref="C7:C32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7:F8"/>
    <mergeCell ref="F9:F10"/>
    <mergeCell ref="F11:F12"/>
    <mergeCell ref="F13:F14"/>
    <mergeCell ref="F15:F16"/>
    <mergeCell ref="G4:G5"/>
    <mergeCell ref="H4:H5"/>
    <mergeCell ref="I4:I5"/>
  </mergeCells>
  <hyperlinks>
    <hyperlink ref="A7" r:id="rId3" display=" 06-其他事务"/>
    <hyperlink ref="A9" r:id="rId3" display=" 06-其他事务"/>
    <hyperlink ref="A10" r:id="rId3"/>
    <hyperlink ref="A11" r:id="rId3" display=" 06-其他事务"/>
    <hyperlink ref="A13" r:id="rId4" display=" 05-领导管理政法工作"/>
    <hyperlink ref="A15" r:id="rId5" display=" 07-社会治安综合治理"/>
    <hyperlink ref="A21" r:id="rId5" display=" 07-社会治安综合治理"/>
    <hyperlink ref="A19" r:id="rId5" display=" 07-社会治安综合治理"/>
    <hyperlink ref="A27" r:id="rId5" display=" 07-社会治安综合治理"/>
    <hyperlink ref="A25" r:id="rId5" display=" 07-社会治安综合治理"/>
    <hyperlink ref="A29" r:id="rId6" display=" 09-综合工作"/>
    <hyperlink ref="A17" r:id="rId7" display=" 04-防范和处理邪教"/>
  </hyperlinks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 </vt:lpstr>
      <vt:lpstr>一般公共预算支出表</vt:lpstr>
      <vt:lpstr>一般公共预算基本支出表</vt:lpstr>
      <vt:lpstr>一般公共预算“三公”经费支出表</vt:lpstr>
      <vt:lpstr>政府性基金预算支出表 </vt:lpstr>
      <vt:lpstr>部门收支总表</vt:lpstr>
      <vt:lpstr>部门收入总表</vt:lpstr>
      <vt:lpstr>部门支出总表 </vt:lpstr>
      <vt:lpstr>项目绩效信息表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dz1</cp:lastModifiedBy>
  <dcterms:created xsi:type="dcterms:W3CDTF">2017-01-10T03:02:00Z</dcterms:created>
  <cp:lastPrinted>2018-02-05T07:46:00Z</cp:lastPrinted>
  <dcterms:modified xsi:type="dcterms:W3CDTF">2019-04-04T07:27:00Z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