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tabRatio="902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J6" authorId="0">
      <text>
        <r>
          <rPr>
            <sz val="9"/>
            <rFont val="宋体"/>
            <charset val="134"/>
          </rPr>
          <t>生活救助困难职工（农民工）户数</t>
        </r>
      </text>
    </comment>
    <comment ref="K6" authorId="0">
      <text>
        <r>
          <rPr>
            <sz val="9"/>
            <rFont val="宋体"/>
            <charset val="134"/>
          </rPr>
          <t>2000户</t>
        </r>
      </text>
    </comment>
    <comment ref="J7" authorId="0">
      <text>
        <r>
          <rPr>
            <sz val="9"/>
            <rFont val="宋体"/>
            <charset val="134"/>
          </rPr>
          <t>医疗救助户数</t>
        </r>
      </text>
    </comment>
    <comment ref="K7" authorId="0">
      <text>
        <r>
          <rPr>
            <sz val="9"/>
            <rFont val="宋体"/>
            <charset val="134"/>
          </rPr>
          <t>50户</t>
        </r>
      </text>
    </comment>
    <comment ref="J8" authorId="0">
      <text>
        <r>
          <rPr>
            <sz val="9"/>
            <rFont val="宋体"/>
            <charset val="134"/>
          </rPr>
          <t>助学救助户数</t>
        </r>
      </text>
    </comment>
    <comment ref="K8" authorId="0">
      <text>
        <r>
          <rPr>
            <sz val="9"/>
            <rFont val="宋体"/>
            <charset val="134"/>
          </rPr>
          <t>150户</t>
        </r>
      </text>
    </comment>
    <comment ref="J9" authorId="0">
      <text>
        <r>
          <rPr>
            <sz val="9"/>
            <rFont val="宋体"/>
            <charset val="134"/>
          </rPr>
          <t>生活救助困难职工（农民工）户数</t>
        </r>
      </text>
    </comment>
    <comment ref="K9" authorId="0">
      <text>
        <r>
          <rPr>
            <sz val="9"/>
            <rFont val="宋体"/>
            <charset val="134"/>
          </rPr>
          <t>2000户</t>
        </r>
      </text>
    </comment>
    <comment ref="J10" authorId="0">
      <text>
        <r>
          <rPr>
            <sz val="9"/>
            <rFont val="宋体"/>
            <charset val="134"/>
          </rPr>
          <t>困难职工覆盖率</t>
        </r>
      </text>
    </comment>
    <comment ref="K10" authorId="0">
      <text>
        <r>
          <rPr>
            <sz val="9"/>
            <rFont val="宋体"/>
            <charset val="134"/>
          </rPr>
          <t>覆盖全省21个帮扶中心</t>
        </r>
      </text>
    </comment>
    <comment ref="J11" authorId="0">
      <text>
        <r>
          <rPr>
            <sz val="9"/>
            <rFont val="宋体"/>
            <charset val="134"/>
          </rPr>
          <t>困难职工满意度</t>
        </r>
      </text>
    </comment>
    <comment ref="K11" authorId="0">
      <text>
        <r>
          <rPr>
            <sz val="9"/>
            <rFont val="宋体"/>
            <charset val="134"/>
          </rPr>
          <t>满意度达到90%以上</t>
        </r>
      </text>
    </comment>
    <comment ref="J12" authorId="0">
      <text>
        <r>
          <rPr>
            <sz val="9"/>
            <rFont val="宋体"/>
            <charset val="134"/>
          </rPr>
          <t>综合工作各项开展</t>
        </r>
      </text>
    </comment>
    <comment ref="K12" authorId="0">
      <text>
        <r>
          <rPr>
            <sz val="9"/>
            <rFont val="宋体"/>
            <charset val="134"/>
          </rPr>
          <t>完成各项行政运行及其他工会各项工作</t>
        </r>
      </text>
    </comment>
    <comment ref="J13" authorId="0">
      <text>
        <r>
          <rPr>
            <sz val="9"/>
            <rFont val="宋体"/>
            <charset val="134"/>
          </rPr>
          <t>综合工作经费支出</t>
        </r>
      </text>
    </comment>
    <comment ref="K13" authorId="0">
      <text>
        <r>
          <rPr>
            <sz val="9"/>
            <rFont val="宋体"/>
            <charset val="134"/>
          </rPr>
          <t>完成单位行政运行及其他工会事务各项支出</t>
        </r>
      </text>
    </comment>
    <comment ref="J14" authorId="0">
      <text>
        <r>
          <rPr>
            <sz val="9"/>
            <rFont val="宋体"/>
            <charset val="134"/>
          </rPr>
          <t>工会经费支出</t>
        </r>
      </text>
    </comment>
    <comment ref="K14" authorId="0">
      <text>
        <r>
          <rPr>
            <sz val="9"/>
            <rFont val="宋体"/>
            <charset val="134"/>
          </rPr>
          <t>完成单位行政运行及其他工会事务各项支出</t>
        </r>
      </text>
    </comment>
    <comment ref="J15" authorId="0">
      <text>
        <r>
          <rPr>
            <sz val="9"/>
            <rFont val="宋体"/>
            <charset val="134"/>
          </rPr>
          <t>工会职工各项支出</t>
        </r>
      </text>
    </comment>
    <comment ref="K15" authorId="0">
      <text>
        <r>
          <rPr>
            <sz val="9"/>
            <rFont val="宋体"/>
            <charset val="134"/>
          </rPr>
          <t>完成单位行政运行及其他工会事务各项支出</t>
        </r>
      </text>
    </comment>
    <comment ref="J16" authorId="0">
      <text>
        <r>
          <rPr>
            <sz val="9"/>
            <rFont val="宋体"/>
            <charset val="134"/>
          </rPr>
          <t>综合工作各项开展</t>
        </r>
      </text>
    </comment>
    <comment ref="K16" authorId="0">
      <text>
        <r>
          <rPr>
            <sz val="9"/>
            <rFont val="宋体"/>
            <charset val="134"/>
          </rPr>
          <t>完成各项行政运行及其他工会各项工作</t>
        </r>
      </text>
    </comment>
    <comment ref="J17" authorId="0">
      <text>
        <r>
          <rPr>
            <sz val="9"/>
            <rFont val="宋体"/>
            <charset val="134"/>
          </rPr>
          <t>综合工作经费支出</t>
        </r>
      </text>
    </comment>
    <comment ref="K17" authorId="0">
      <text>
        <r>
          <rPr>
            <sz val="9"/>
            <rFont val="宋体"/>
            <charset val="134"/>
          </rPr>
          <t>完成单位行政运行及其他工会事务各项支出</t>
        </r>
      </text>
    </comment>
  </commentList>
</comments>
</file>

<file path=xl/sharedStrings.xml><?xml version="1.0" encoding="utf-8"?>
<sst xmlns="http://schemas.openxmlformats.org/spreadsheetml/2006/main" count="194">
  <si>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</si>
  <si>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</si>
  <si>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</si>
  <si>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</si>
  <si>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</si>
  <si>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</si>
  <si>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</si>
  <si>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</si>
  <si>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</si>
  <si>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</si>
  <si>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</si>
  <si>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</si>
  <si>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</si>
  <si>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</si>
  <si>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</si>
  <si>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</si>
  <si>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</si>
  <si>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</si>
  <si>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</si>
  <si>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</si>
  <si>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</si>
  <si>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</si>
  <si>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</si>
  <si>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</si>
  <si>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</si>
  <si>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</si>
  <si>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</si>
  <si>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</si>
  <si>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</si>
  <si>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</si>
  <si>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</si>
  <si>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</si>
  <si>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</si>
  <si>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</si>
  <si>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</si>
  <si>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</si>
  <si>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</si>
  <si>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</si>
  <si>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</si>
  <si>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</si>
  <si>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</si>
  <si>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</si>
  <si>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</si>
  <si>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</si>
  <si>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</si>
  <si>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</si>
  <si>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</si>
  <si>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</si>
  <si>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</si>
  <si>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</si>
  <si>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</si>
  <si>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</si>
  <si>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</si>
  <si>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</si>
  <si>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事业运行</t>
  </si>
  <si>
    <t>其他群众团体事务支出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</si>
  <si>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</si>
  <si>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</si>
  <si>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</si>
  <si>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</si>
  <si>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</si>
  <si>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</si>
  <si>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</si>
  <si>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</si>
  <si>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</si>
  <si>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部门：儋州市总工会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</si>
  <si>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</si>
  <si>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</si>
  <si>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</si>
  <si>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</si>
  <si>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</si>
  <si>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</si>
  <si>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</si>
  <si>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</si>
  <si>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</si>
  <si>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</si>
  <si>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</si>
  <si>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</si>
  <si>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</si>
  <si>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</si>
  <si>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</si>
  <si>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</si>
  <si>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</si>
  <si>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</si>
  <si>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</si>
  <si>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离休费</t>
  </si>
  <si>
    <t>遗属生活补助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</si>
  <si>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</si>
  <si>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</si>
  <si>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</si>
  <si>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</si>
  <si>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</si>
  <si>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</si>
  <si>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</si>
  <si>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</si>
  <si>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</si>
  <si>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</si>
  <si>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</si>
  <si>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</si>
  <si>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</si>
  <si>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</si>
  <si>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</si>
  <si>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</si>
  <si>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</si>
  <si>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</si>
  <si>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</si>
  <si>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</si>
  <si>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</si>
  <si>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</si>
  <si>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</si>
  <si>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</si>
  <si>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</si>
  <si>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</si>
  <si>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</si>
  <si>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</si>
  <si>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</si>
  <si>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</si>
  <si>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</si>
  <si>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</si>
  <si>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</si>
  <si>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</si>
  <si>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</si>
  <si>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</si>
  <si>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</si>
  <si>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</si>
  <si>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</si>
  <si>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</si>
  <si>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</si>
  <si>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</si>
  <si>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</si>
  <si>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</si>
  <si>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</si>
  <si>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</si>
  <si>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</si>
  <si>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</si>
  <si>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</si>
  <si>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</si>
  <si>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</si>
  <si>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</si>
  <si>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</si>
  <si>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</si>
  <si>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</si>
  <si>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</si>
  <si>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</si>
  <si>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</si>
  <si>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</si>
  <si>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</si>
  <si>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</si>
  <si>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儋州市总工会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</si>
  <si>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</si>
  <si>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</si>
  <si>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</si>
  <si>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</si>
  <si>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</si>
  <si>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</si>
  <si>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</si>
  <si>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</si>
  <si>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</si>
  <si>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</si>
  <si>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</si>
  <si>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</si>
  <si>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</si>
  <si>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</si>
  <si>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</si>
  <si>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</si>
  <si>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</si>
  <si>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维护职工合法权益</t>
  </si>
  <si>
    <t>帮扶职工经费</t>
  </si>
  <si>
    <t>专项业务类</t>
  </si>
  <si>
    <t>产出指标</t>
  </si>
  <si>
    <t xml:space="preserve"> 生活救助困难职工（农民工）户数</t>
  </si>
  <si>
    <t xml:space="preserve"> 70户</t>
  </si>
  <si>
    <t xml:space="preserve"> 医疗救助户数</t>
  </si>
  <si>
    <t xml:space="preserve"> 20户</t>
  </si>
  <si>
    <t xml:space="preserve"> 助学救助户数</t>
  </si>
  <si>
    <t xml:space="preserve"> 60户</t>
  </si>
  <si>
    <t xml:space="preserve"> 慰问高温一线职工</t>
  </si>
  <si>
    <t xml:space="preserve"> 5000人</t>
  </si>
  <si>
    <t>成效指标</t>
  </si>
  <si>
    <t xml:space="preserve"> 困难职工覆盖率</t>
  </si>
  <si>
    <t xml:space="preserve"> 覆盖全市77个基层工会</t>
  </si>
  <si>
    <t xml:space="preserve"> 困难职工满意度</t>
  </si>
  <si>
    <t xml:space="preserve"> 满意度达到90%以上</t>
  </si>
  <si>
    <t>组宣工作经费</t>
  </si>
  <si>
    <t xml:space="preserve"> 开展组织、宣传及其他工会工作</t>
  </si>
  <si>
    <t xml:space="preserve"> 完成各项行政运行及其他工会各项工作</t>
  </si>
  <si>
    <t>组宣工作经费支出</t>
  </si>
  <si>
    <t xml:space="preserve"> 完成单位行政运行及其他工会事务各项支出</t>
  </si>
  <si>
    <t>经济技术经费</t>
  </si>
  <si>
    <t>开展民主管理、劳动竞赛、劳动竞赛等经济技术工作</t>
  </si>
  <si>
    <t xml:space="preserve"> 经济技术工作各项支出</t>
  </si>
  <si>
    <t>综合工作经费</t>
  </si>
  <si>
    <t xml:space="preserve"> 综合工作各项开展</t>
  </si>
  <si>
    <t xml:space="preserve"> 综合工作经费支出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</si>
</sst>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28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indexed="1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2" borderId="28" applyNumberFormat="0" applyAlignment="0" applyProtection="0">
      <alignment vertical="center"/>
    </xf>
    <xf numFmtId="0" fontId="16" fillId="2" borderId="22" applyNumberFormat="0" applyAlignment="0" applyProtection="0">
      <alignment vertical="center"/>
    </xf>
    <xf numFmtId="0" fontId="24" fillId="11" borderId="2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7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Border="1" applyAlignment="1"/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 shrinkToFit="1"/>
    </xf>
    <xf numFmtId="49" fontId="0" fillId="0" borderId="1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22" workbookViewId="0">
      <selection activeCell="B7" sqref="B7"/>
    </sheetView>
  </sheetViews>
  <sheetFormatPr defaultColWidth="9" defaultRowHeight="24.95" customHeight="1" outlineLevelCol="5"/>
  <cols>
    <col min="1" max="1" width="28.125" customWidth="1"/>
    <col min="2" max="2" width="14.875" customWidth="1"/>
    <col min="3" max="3" width="32.125" customWidth="1"/>
    <col min="4" max="4" width="17.125" customWidth="1"/>
    <col min="5" max="5" width="15.125" customWidth="1"/>
    <col min="6" max="6" width="17.75" customWidth="1"/>
    <col min="8" max="8" width="10.375"/>
  </cols>
  <sheetData>
    <row r="1" ht="24.75" customHeight="1" spans="1:1">
      <c r="A1" t="s">
        <v>0</v>
      </c>
    </row>
    <row r="2" ht="39" customHeight="1" spans="1:6">
      <c r="A2" s="45" t="s">
        <v>1</v>
      </c>
      <c r="B2" s="45"/>
      <c r="C2" s="45"/>
      <c r="D2" s="45"/>
      <c r="E2" s="45"/>
      <c r="F2" s="45"/>
    </row>
    <row r="3" ht="26.25" customHeight="1" spans="1:6">
      <c r="A3" s="46" t="s">
        <v>2</v>
      </c>
      <c r="B3" s="45"/>
      <c r="C3" s="45"/>
      <c r="D3" s="45"/>
      <c r="E3" s="45"/>
      <c r="F3" s="34" t="s">
        <v>3</v>
      </c>
    </row>
    <row r="4" customHeight="1" spans="1:6">
      <c r="A4" s="23" t="s">
        <v>4</v>
      </c>
      <c r="B4" s="23"/>
      <c r="C4" s="23" t="s">
        <v>5</v>
      </c>
      <c r="D4" s="23"/>
      <c r="E4" s="23"/>
      <c r="F4" s="23"/>
    </row>
    <row r="5" customHeight="1" spans="1:6">
      <c r="A5" s="23" t="s">
        <v>6</v>
      </c>
      <c r="B5" s="23" t="s">
        <v>7</v>
      </c>
      <c r="C5" s="23" t="s">
        <v>6</v>
      </c>
      <c r="D5" s="23" t="s">
        <v>8</v>
      </c>
      <c r="E5" s="23" t="s">
        <v>9</v>
      </c>
      <c r="F5" s="23" t="s">
        <v>10</v>
      </c>
    </row>
    <row r="6" customHeight="1" spans="1:6">
      <c r="A6" s="52" t="s">
        <v>11</v>
      </c>
      <c r="B6" s="53">
        <v>5230439.02</v>
      </c>
      <c r="C6" s="52" t="s">
        <v>12</v>
      </c>
      <c r="D6" s="53"/>
      <c r="E6" s="53"/>
      <c r="F6" s="53"/>
    </row>
    <row r="7" customHeight="1" spans="1:6">
      <c r="A7" s="52" t="s">
        <v>13</v>
      </c>
      <c r="B7" s="53">
        <v>5230439.02</v>
      </c>
      <c r="C7" s="86" t="s">
        <v>14</v>
      </c>
      <c r="D7" s="53"/>
      <c r="E7" s="53">
        <v>4425829.8</v>
      </c>
      <c r="F7" s="53"/>
    </row>
    <row r="8" customHeight="1" spans="1:6">
      <c r="A8" s="52" t="s">
        <v>15</v>
      </c>
      <c r="B8" s="53"/>
      <c r="C8" s="86" t="s">
        <v>16</v>
      </c>
      <c r="D8" s="53"/>
      <c r="E8" s="53"/>
      <c r="F8" s="53"/>
    </row>
    <row r="9" customHeight="1" spans="1:6">
      <c r="A9" s="52"/>
      <c r="B9" s="53"/>
      <c r="C9" s="86" t="s">
        <v>17</v>
      </c>
      <c r="D9" s="53"/>
      <c r="E9" s="53"/>
      <c r="F9" s="53"/>
    </row>
    <row r="10" customHeight="1" spans="1:6">
      <c r="A10" s="52"/>
      <c r="B10" s="53"/>
      <c r="C10" s="86" t="s">
        <v>18</v>
      </c>
      <c r="D10" s="53"/>
      <c r="E10" s="53"/>
      <c r="F10" s="53"/>
    </row>
    <row r="11" customHeight="1" spans="1:6">
      <c r="A11" s="52"/>
      <c r="B11" s="53"/>
      <c r="C11" s="86" t="s">
        <v>19</v>
      </c>
      <c r="D11" s="53"/>
      <c r="E11" s="53"/>
      <c r="F11" s="53"/>
    </row>
    <row r="12" customHeight="1" spans="1:6">
      <c r="A12" s="52"/>
      <c r="B12" s="53"/>
      <c r="C12" s="86" t="s">
        <v>20</v>
      </c>
      <c r="D12" s="53"/>
      <c r="E12" s="53"/>
      <c r="F12" s="53"/>
    </row>
    <row r="13" customHeight="1" spans="1:6">
      <c r="A13" s="52"/>
      <c r="B13" s="53"/>
      <c r="C13" s="86" t="s">
        <v>21</v>
      </c>
      <c r="D13" s="53"/>
      <c r="E13" s="53"/>
      <c r="F13" s="53"/>
    </row>
    <row r="14" customHeight="1" spans="1:6">
      <c r="A14" s="52"/>
      <c r="B14" s="53"/>
      <c r="C14" s="86" t="s">
        <v>22</v>
      </c>
      <c r="D14" s="53"/>
      <c r="E14" s="53">
        <v>428856</v>
      </c>
      <c r="F14" s="53"/>
    </row>
    <row r="15" customHeight="1" spans="1:6">
      <c r="A15" s="52"/>
      <c r="B15" s="53"/>
      <c r="C15" s="86" t="s">
        <v>23</v>
      </c>
      <c r="D15" s="53"/>
      <c r="E15" s="53"/>
      <c r="F15" s="53"/>
    </row>
    <row r="16" customHeight="1" spans="1:6">
      <c r="A16" s="52"/>
      <c r="B16" s="53"/>
      <c r="C16" s="86" t="s">
        <v>24</v>
      </c>
      <c r="D16" s="53"/>
      <c r="E16" s="53">
        <v>254921.42</v>
      </c>
      <c r="F16" s="53"/>
    </row>
    <row r="17" customHeight="1" spans="1:6">
      <c r="A17" s="52"/>
      <c r="B17" s="53"/>
      <c r="C17" s="86" t="s">
        <v>25</v>
      </c>
      <c r="D17" s="53"/>
      <c r="E17" s="53"/>
      <c r="F17" s="53"/>
    </row>
    <row r="18" customHeight="1" spans="1:6">
      <c r="A18" s="52"/>
      <c r="B18" s="53"/>
      <c r="C18" s="86" t="s">
        <v>26</v>
      </c>
      <c r="D18" s="53"/>
      <c r="E18" s="53"/>
      <c r="F18" s="53"/>
    </row>
    <row r="19" customHeight="1" spans="1:6">
      <c r="A19" s="52"/>
      <c r="B19" s="53"/>
      <c r="C19" s="86" t="s">
        <v>27</v>
      </c>
      <c r="D19" s="53"/>
      <c r="E19" s="53"/>
      <c r="F19" s="53"/>
    </row>
    <row r="20" customHeight="1" spans="1:6">
      <c r="A20" s="52"/>
      <c r="B20" s="53"/>
      <c r="C20" s="86" t="s">
        <v>28</v>
      </c>
      <c r="D20" s="53"/>
      <c r="E20" s="53"/>
      <c r="F20" s="53"/>
    </row>
    <row r="21" customHeight="1" spans="1:6">
      <c r="A21" s="52"/>
      <c r="B21" s="53"/>
      <c r="C21" s="86" t="s">
        <v>29</v>
      </c>
      <c r="D21" s="53"/>
      <c r="E21" s="53"/>
      <c r="F21" s="53"/>
    </row>
    <row r="22" customHeight="1" spans="1:6">
      <c r="A22" s="52"/>
      <c r="B22" s="53"/>
      <c r="C22" s="86" t="s">
        <v>30</v>
      </c>
      <c r="D22" s="53"/>
      <c r="E22" s="53"/>
      <c r="F22" s="53"/>
    </row>
    <row r="23" customHeight="1" spans="1:6">
      <c r="A23" s="52"/>
      <c r="B23" s="53"/>
      <c r="C23" s="86" t="s">
        <v>31</v>
      </c>
      <c r="D23" s="53"/>
      <c r="E23" s="53"/>
      <c r="F23" s="53"/>
    </row>
    <row r="24" customHeight="1" spans="1:6">
      <c r="A24" s="52"/>
      <c r="B24" s="53"/>
      <c r="C24" s="86" t="s">
        <v>32</v>
      </c>
      <c r="D24" s="53"/>
      <c r="E24" s="53"/>
      <c r="F24" s="53"/>
    </row>
    <row r="25" customHeight="1" spans="1:6">
      <c r="A25" s="52"/>
      <c r="B25" s="53"/>
      <c r="C25" s="86" t="s">
        <v>33</v>
      </c>
      <c r="D25" s="53"/>
      <c r="E25" s="53"/>
      <c r="F25" s="53"/>
    </row>
    <row r="26" customHeight="1" spans="1:6">
      <c r="A26" s="52"/>
      <c r="B26" s="53"/>
      <c r="C26" s="86" t="s">
        <v>34</v>
      </c>
      <c r="D26" s="53"/>
      <c r="E26" s="53">
        <v>120831.8</v>
      </c>
      <c r="F26" s="53"/>
    </row>
    <row r="27" customHeight="1" spans="1:6">
      <c r="A27" s="52"/>
      <c r="B27" s="53"/>
      <c r="C27" s="86" t="s">
        <v>35</v>
      </c>
      <c r="D27" s="53"/>
      <c r="E27" s="53"/>
      <c r="F27" s="53"/>
    </row>
    <row r="28" customHeight="1" spans="1:6">
      <c r="A28" s="52"/>
      <c r="B28" s="53"/>
      <c r="C28" s="86" t="s">
        <v>36</v>
      </c>
      <c r="D28" s="53"/>
      <c r="E28" s="53"/>
      <c r="F28" s="53"/>
    </row>
    <row r="29" customHeight="1" spans="1:6">
      <c r="A29" s="52"/>
      <c r="B29" s="53"/>
      <c r="C29" s="86" t="s">
        <v>37</v>
      </c>
      <c r="D29" s="53"/>
      <c r="E29" s="53"/>
      <c r="F29" s="53"/>
    </row>
    <row r="30" customHeight="1" spans="1:6">
      <c r="A30" s="52"/>
      <c r="B30" s="53"/>
      <c r="C30" s="86" t="s">
        <v>38</v>
      </c>
      <c r="D30" s="53"/>
      <c r="E30" s="53"/>
      <c r="F30" s="53"/>
    </row>
    <row r="31" customHeight="1" spans="1:6">
      <c r="A31" s="52"/>
      <c r="B31" s="53"/>
      <c r="C31" s="86" t="s">
        <v>39</v>
      </c>
      <c r="D31" s="53"/>
      <c r="E31" s="53"/>
      <c r="F31" s="53"/>
    </row>
    <row r="32" customHeight="1" spans="1:6">
      <c r="A32" s="52"/>
      <c r="B32" s="53"/>
      <c r="C32" s="86" t="s">
        <v>40</v>
      </c>
      <c r="D32" s="53"/>
      <c r="E32" s="53"/>
      <c r="F32" s="53"/>
    </row>
    <row r="33" ht="39" customHeight="1" spans="1:6">
      <c r="A33" s="52"/>
      <c r="B33" s="53"/>
      <c r="C33" s="86" t="s">
        <v>41</v>
      </c>
      <c r="D33" s="53"/>
      <c r="E33" s="53"/>
      <c r="F33" s="53"/>
    </row>
    <row r="34" ht="53" customHeight="1" spans="1:6">
      <c r="A34" s="52" t="s">
        <v>42</v>
      </c>
      <c r="B34" s="53">
        <v>5230439.02</v>
      </c>
      <c r="C34" s="86" t="s">
        <v>43</v>
      </c>
      <c r="D34" s="53">
        <f t="shared" ref="B34:F34" si="0">SUM(D6:D33)</f>
        <v>0</v>
      </c>
      <c r="E34" s="53">
        <v>5230439.02</v>
      </c>
      <c r="F34" s="53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6"/>
  <sheetViews>
    <sheetView workbookViewId="0">
      <selection activeCell="G17" sqref="G17"/>
    </sheetView>
  </sheetViews>
  <sheetFormatPr defaultColWidth="15.625" defaultRowHeight="24.95" customHeight="1" outlineLevelCol="4"/>
  <cols>
    <col min="1" max="1" width="15.625" style="68"/>
    <col min="2" max="2" width="32.25" customWidth="1"/>
  </cols>
  <sheetData>
    <row r="1" customHeight="1" spans="1:1">
      <c r="A1" t="s">
        <v>44</v>
      </c>
    </row>
    <row r="2" customHeight="1" spans="1:5">
      <c r="A2" s="45" t="s">
        <v>45</v>
      </c>
      <c r="B2" s="45"/>
      <c r="C2" s="45"/>
      <c r="D2" s="45"/>
      <c r="E2" s="45"/>
    </row>
    <row r="3" customHeight="1" spans="1:5">
      <c r="A3" s="46" t="s">
        <v>2</v>
      </c>
      <c r="B3" s="45"/>
      <c r="C3" s="45"/>
      <c r="D3" s="45"/>
      <c r="E3" s="57" t="s">
        <v>3</v>
      </c>
    </row>
    <row r="4" customHeight="1" spans="1:5">
      <c r="A4" s="23" t="s">
        <v>46</v>
      </c>
      <c r="B4" s="23"/>
      <c r="C4" s="23" t="s">
        <v>47</v>
      </c>
      <c r="D4" s="23"/>
      <c r="E4" s="23"/>
    </row>
    <row r="5" s="55" customFormat="1" customHeight="1" spans="1:5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customHeight="1" spans="1:5">
      <c r="A6" s="51">
        <v>2012901</v>
      </c>
      <c r="B6" s="52" t="s">
        <v>53</v>
      </c>
      <c r="C6" s="53">
        <v>941233.8</v>
      </c>
      <c r="D6" s="53">
        <v>941233.8</v>
      </c>
      <c r="E6" s="53"/>
    </row>
    <row r="7" customHeight="1" spans="1:5">
      <c r="A7" s="51">
        <v>2012950</v>
      </c>
      <c r="B7" s="52" t="s">
        <v>54</v>
      </c>
      <c r="C7" s="53">
        <v>868896</v>
      </c>
      <c r="D7" s="53">
        <v>868896</v>
      </c>
      <c r="E7" s="53"/>
    </row>
    <row r="8" customHeight="1" spans="1:5">
      <c r="A8" s="51">
        <v>2012999</v>
      </c>
      <c r="B8" s="52" t="s">
        <v>55</v>
      </c>
      <c r="C8" s="53">
        <v>2615700</v>
      </c>
      <c r="D8" s="53"/>
      <c r="E8" s="53">
        <v>2615700</v>
      </c>
    </row>
    <row r="9" customHeight="1" spans="1:5">
      <c r="A9" s="51">
        <v>2080501</v>
      </c>
      <c r="B9" s="52" t="s">
        <v>56</v>
      </c>
      <c r="C9" s="53">
        <v>222432</v>
      </c>
      <c r="D9" s="53">
        <v>222432</v>
      </c>
      <c r="E9" s="53"/>
    </row>
    <row r="10" customHeight="1" spans="1:5">
      <c r="A10" s="51">
        <v>2080505</v>
      </c>
      <c r="B10" s="52" t="s">
        <v>57</v>
      </c>
      <c r="C10" s="53">
        <v>200040</v>
      </c>
      <c r="D10" s="53">
        <v>200040</v>
      </c>
      <c r="E10" s="53"/>
    </row>
    <row r="11" customHeight="1" spans="1:5">
      <c r="A11" s="51">
        <v>2080899</v>
      </c>
      <c r="B11" s="52" t="s">
        <v>58</v>
      </c>
      <c r="C11" s="53">
        <v>6384</v>
      </c>
      <c r="D11" s="53">
        <v>6384</v>
      </c>
      <c r="E11" s="53"/>
    </row>
    <row r="12" customHeight="1" spans="1:5">
      <c r="A12" s="51">
        <v>2101101</v>
      </c>
      <c r="B12" s="52" t="s">
        <v>59</v>
      </c>
      <c r="C12" s="53">
        <v>34307.7</v>
      </c>
      <c r="D12" s="53">
        <v>34307.7</v>
      </c>
      <c r="E12" s="53"/>
    </row>
    <row r="13" customHeight="1" spans="1:5">
      <c r="A13" s="51">
        <v>2101102</v>
      </c>
      <c r="B13" s="52" t="s">
        <v>60</v>
      </c>
      <c r="C13" s="53">
        <v>12297.2</v>
      </c>
      <c r="D13" s="53">
        <v>12297.2</v>
      </c>
      <c r="E13" s="53"/>
    </row>
    <row r="14" customHeight="1" spans="1:5">
      <c r="A14" s="51">
        <v>2101103</v>
      </c>
      <c r="B14" s="52" t="s">
        <v>61</v>
      </c>
      <c r="C14" s="53">
        <v>208316.52</v>
      </c>
      <c r="D14" s="53">
        <v>208316.52</v>
      </c>
      <c r="E14" s="53"/>
    </row>
    <row r="15" customHeight="1" spans="1:5">
      <c r="A15" s="51">
        <v>2210201</v>
      </c>
      <c r="B15" s="52" t="s">
        <v>62</v>
      </c>
      <c r="C15" s="53">
        <v>120831.8</v>
      </c>
      <c r="D15" s="53">
        <v>120831.8</v>
      </c>
      <c r="E15" s="53"/>
    </row>
    <row r="16" customHeight="1" spans="1:5">
      <c r="A16" s="23" t="s">
        <v>8</v>
      </c>
      <c r="B16" s="23"/>
      <c r="C16" s="53">
        <f>SUM(C6:C15)</f>
        <v>5230439.02</v>
      </c>
      <c r="D16" s="53">
        <f>SUM(D6:D15)</f>
        <v>2614739.02</v>
      </c>
      <c r="E16" s="53">
        <f>SUM(E6:E15)</f>
        <v>2615700</v>
      </c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scale="94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abSelected="1" workbookViewId="0">
      <selection activeCell="C24" sqref="C24"/>
    </sheetView>
  </sheetViews>
  <sheetFormatPr defaultColWidth="15.625" defaultRowHeight="24.95" customHeight="1" outlineLevelCol="4"/>
  <cols>
    <col min="1" max="1" width="18.25" style="73" customWidth="1"/>
    <col min="2" max="2" width="31.875" style="72" customWidth="1"/>
    <col min="3" max="3" width="14.5" style="72" customWidth="1"/>
    <col min="4" max="16384" width="15.625" style="72"/>
  </cols>
  <sheetData>
    <row r="1" customHeight="1" spans="1:1">
      <c r="A1" s="72" t="s">
        <v>63</v>
      </c>
    </row>
    <row r="2" customHeight="1" spans="1:5">
      <c r="A2" s="74" t="s">
        <v>64</v>
      </c>
      <c r="B2" s="74"/>
      <c r="C2" s="74"/>
      <c r="D2" s="74"/>
      <c r="E2" s="74"/>
    </row>
    <row r="3" customHeight="1" spans="1:5">
      <c r="A3" s="75" t="s">
        <v>65</v>
      </c>
      <c r="E3" s="76" t="s">
        <v>3</v>
      </c>
    </row>
    <row r="4" customHeight="1" spans="1:5">
      <c r="A4" s="77" t="s">
        <v>66</v>
      </c>
      <c r="B4" s="77"/>
      <c r="C4" s="78" t="s">
        <v>67</v>
      </c>
      <c r="D4" s="78"/>
      <c r="E4" s="78"/>
    </row>
    <row r="5" s="71" customFormat="1" customHeight="1" spans="1:5">
      <c r="A5" s="78" t="s">
        <v>48</v>
      </c>
      <c r="B5" s="79" t="s">
        <v>49</v>
      </c>
      <c r="C5" s="77" t="s">
        <v>8</v>
      </c>
      <c r="D5" s="77" t="s">
        <v>68</v>
      </c>
      <c r="E5" s="77" t="s">
        <v>69</v>
      </c>
    </row>
    <row r="6" s="72" customFormat="1" customHeight="1" spans="1:5">
      <c r="A6" s="51">
        <v>30101</v>
      </c>
      <c r="B6" s="52" t="s">
        <v>70</v>
      </c>
      <c r="C6" s="80">
        <f>D6</f>
        <v>548292</v>
      </c>
      <c r="D6" s="80">
        <v>548292</v>
      </c>
      <c r="E6" s="81"/>
    </row>
    <row r="7" s="72" customFormat="1" customHeight="1" spans="1:5">
      <c r="A7" s="51">
        <v>30102</v>
      </c>
      <c r="B7" s="52" t="s">
        <v>71</v>
      </c>
      <c r="C7" s="80">
        <v>335340</v>
      </c>
      <c r="D7" s="80">
        <v>335340</v>
      </c>
      <c r="E7" s="81"/>
    </row>
    <row r="8" s="72" customFormat="1" customHeight="1" spans="1:5">
      <c r="A8" s="51">
        <v>30103</v>
      </c>
      <c r="B8" s="52" t="s">
        <v>72</v>
      </c>
      <c r="C8" s="80">
        <f>D8+E8</f>
        <v>33635</v>
      </c>
      <c r="D8" s="80">
        <v>33635</v>
      </c>
      <c r="E8" s="81"/>
    </row>
    <row r="9" s="72" customFormat="1" customHeight="1" spans="1:5">
      <c r="A9" s="51">
        <v>30107</v>
      </c>
      <c r="B9" s="52" t="s">
        <v>73</v>
      </c>
      <c r="C9" s="80">
        <f>D9+E9</f>
        <v>86580</v>
      </c>
      <c r="D9" s="80">
        <v>86580</v>
      </c>
      <c r="E9" s="81"/>
    </row>
    <row r="10" s="72" customFormat="1" customHeight="1" spans="1:5">
      <c r="A10" s="51">
        <v>30108</v>
      </c>
      <c r="B10" s="52" t="s">
        <v>74</v>
      </c>
      <c r="C10" s="80">
        <f>D10+E10</f>
        <v>200040</v>
      </c>
      <c r="D10" s="80">
        <v>200040</v>
      </c>
      <c r="E10" s="81"/>
    </row>
    <row r="11" s="72" customFormat="1" customHeight="1" spans="1:5">
      <c r="A11" s="51">
        <v>30110</v>
      </c>
      <c r="B11" s="52" t="s">
        <v>75</v>
      </c>
      <c r="C11" s="80">
        <f>D11+E11</f>
        <v>43863.4</v>
      </c>
      <c r="D11" s="80">
        <v>43863.4</v>
      </c>
      <c r="E11" s="81"/>
    </row>
    <row r="12" s="72" customFormat="1" customHeight="1" spans="1:5">
      <c r="A12" s="51">
        <v>30111</v>
      </c>
      <c r="B12" s="52" t="s">
        <v>76</v>
      </c>
      <c r="C12" s="80">
        <v>208316.52</v>
      </c>
      <c r="D12" s="80">
        <v>208316.52</v>
      </c>
      <c r="E12" s="81"/>
    </row>
    <row r="13" s="72" customFormat="1" customHeight="1" spans="1:5">
      <c r="A13" s="51">
        <v>30112</v>
      </c>
      <c r="B13" s="52" t="s">
        <v>77</v>
      </c>
      <c r="C13" s="80">
        <v>6381.4</v>
      </c>
      <c r="D13" s="80">
        <v>6381.4</v>
      </c>
      <c r="E13" s="81"/>
    </row>
    <row r="14" s="72" customFormat="1" customHeight="1" spans="1:5">
      <c r="A14" s="51">
        <v>30113</v>
      </c>
      <c r="B14" s="52" t="s">
        <v>62</v>
      </c>
      <c r="C14" s="80">
        <f>D14+E14</f>
        <v>120831.8</v>
      </c>
      <c r="D14" s="80">
        <v>120831.8</v>
      </c>
      <c r="E14" s="81"/>
    </row>
    <row r="15" s="72" customFormat="1" customHeight="1" spans="1:5">
      <c r="A15" s="51">
        <v>30199</v>
      </c>
      <c r="B15" s="52" t="s">
        <v>78</v>
      </c>
      <c r="C15" s="80">
        <f>D15+E15</f>
        <v>580000</v>
      </c>
      <c r="D15" s="80">
        <v>580000</v>
      </c>
      <c r="E15" s="80"/>
    </row>
    <row r="16" s="72" customFormat="1" customHeight="1" spans="1:5">
      <c r="A16" s="51">
        <v>30201</v>
      </c>
      <c r="B16" s="52" t="s">
        <v>79</v>
      </c>
      <c r="C16" s="80">
        <v>106826</v>
      </c>
      <c r="D16" s="81"/>
      <c r="E16" s="80">
        <v>106826</v>
      </c>
    </row>
    <row r="17" s="72" customFormat="1" customHeight="1" spans="1:5">
      <c r="A17" s="51">
        <v>30207</v>
      </c>
      <c r="B17" s="52" t="s">
        <v>80</v>
      </c>
      <c r="C17" s="82">
        <f t="shared" ref="C17:C24" si="0">D17+E17</f>
        <v>16200</v>
      </c>
      <c r="D17" s="81"/>
      <c r="E17" s="80">
        <v>16200</v>
      </c>
    </row>
    <row r="18" s="72" customFormat="1" customHeight="1" spans="1:5">
      <c r="A18" s="51">
        <v>30228</v>
      </c>
      <c r="B18" s="52" t="s">
        <v>81</v>
      </c>
      <c r="C18" s="80">
        <f t="shared" si="0"/>
        <v>18864.9</v>
      </c>
      <c r="D18" s="81"/>
      <c r="E18" s="80">
        <v>18864.9</v>
      </c>
    </row>
    <row r="19" s="72" customFormat="1" customHeight="1" spans="1:5">
      <c r="A19" s="51">
        <v>30229</v>
      </c>
      <c r="B19" s="52" t="s">
        <v>82</v>
      </c>
      <c r="C19" s="80">
        <f t="shared" si="0"/>
        <v>312</v>
      </c>
      <c r="D19" s="81"/>
      <c r="E19" s="80">
        <v>312</v>
      </c>
    </row>
    <row r="20" s="72" customFormat="1" customHeight="1" spans="1:5">
      <c r="A20" s="51">
        <v>30231</v>
      </c>
      <c r="B20" s="52" t="s">
        <v>83</v>
      </c>
      <c r="C20" s="80">
        <f t="shared" si="0"/>
        <v>13000</v>
      </c>
      <c r="D20" s="81"/>
      <c r="E20" s="80">
        <v>13000</v>
      </c>
    </row>
    <row r="21" s="72" customFormat="1" customHeight="1" spans="1:5">
      <c r="A21" s="51">
        <v>30239</v>
      </c>
      <c r="B21" s="52" t="s">
        <v>84</v>
      </c>
      <c r="C21" s="80">
        <f t="shared" si="0"/>
        <v>67440</v>
      </c>
      <c r="D21" s="81"/>
      <c r="E21" s="80">
        <v>67440</v>
      </c>
    </row>
    <row r="22" s="72" customFormat="1" customHeight="1" spans="1:5">
      <c r="A22" s="51">
        <v>30301</v>
      </c>
      <c r="B22" s="52" t="s">
        <v>85</v>
      </c>
      <c r="C22" s="80">
        <f t="shared" si="0"/>
        <v>222432</v>
      </c>
      <c r="D22" s="80">
        <v>222432</v>
      </c>
      <c r="E22" s="81"/>
    </row>
    <row r="23" s="72" customFormat="1" customHeight="1" spans="1:5">
      <c r="A23" s="51">
        <v>30305</v>
      </c>
      <c r="B23" s="52" t="s">
        <v>86</v>
      </c>
      <c r="C23" s="80">
        <f t="shared" si="0"/>
        <v>6384</v>
      </c>
      <c r="D23" s="80">
        <v>6384</v>
      </c>
      <c r="E23" s="81"/>
    </row>
    <row r="24" customHeight="1" spans="1:5">
      <c r="A24" s="83" t="s">
        <v>8</v>
      </c>
      <c r="B24" s="84"/>
      <c r="C24" s="80">
        <f t="shared" si="0"/>
        <v>2614739.02</v>
      </c>
      <c r="D24" s="81">
        <f>SUM(D6:D23)</f>
        <v>2392096.12</v>
      </c>
      <c r="E24" s="81">
        <f>SUM(E6:E23)</f>
        <v>222642.9</v>
      </c>
    </row>
    <row r="25" customHeight="1" spans="3:3">
      <c r="C25" s="85"/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12.625" customWidth="1"/>
    <col min="2" max="2" width="12.75" customWidth="1"/>
    <col min="3" max="3" width="12.625" customWidth="1"/>
    <col min="6" max="6" width="12.875" customWidth="1"/>
    <col min="7" max="7" width="16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 t="s">
        <v>2</v>
      </c>
      <c r="L3" s="57" t="s">
        <v>3</v>
      </c>
    </row>
    <row r="4" ht="29.25" customHeight="1" spans="1:12">
      <c r="A4" s="23" t="s">
        <v>89</v>
      </c>
      <c r="B4" s="23"/>
      <c r="C4" s="23"/>
      <c r="D4" s="23"/>
      <c r="E4" s="23"/>
      <c r="F4" s="23"/>
      <c r="G4" s="23" t="s">
        <v>47</v>
      </c>
      <c r="H4" s="23"/>
      <c r="I4" s="23"/>
      <c r="J4" s="23"/>
      <c r="K4" s="23"/>
      <c r="L4" s="23"/>
    </row>
    <row r="5" s="69" customFormat="1" customHeight="1" spans="1:12">
      <c r="A5" s="70" t="s">
        <v>8</v>
      </c>
      <c r="B5" s="70" t="s">
        <v>90</v>
      </c>
      <c r="C5" s="70" t="s">
        <v>91</v>
      </c>
      <c r="D5" s="70"/>
      <c r="E5" s="70"/>
      <c r="F5" s="70" t="s">
        <v>92</v>
      </c>
      <c r="G5" s="70" t="s">
        <v>8</v>
      </c>
      <c r="H5" s="70" t="s">
        <v>90</v>
      </c>
      <c r="I5" s="70" t="s">
        <v>91</v>
      </c>
      <c r="J5" s="70"/>
      <c r="K5" s="70"/>
      <c r="L5" s="70" t="s">
        <v>92</v>
      </c>
    </row>
    <row r="6" s="69" customFormat="1" customHeight="1" spans="1:12">
      <c r="A6" s="70"/>
      <c r="B6" s="70"/>
      <c r="C6" s="70" t="s">
        <v>50</v>
      </c>
      <c r="D6" s="70" t="s">
        <v>93</v>
      </c>
      <c r="E6" s="70" t="s">
        <v>94</v>
      </c>
      <c r="F6" s="70"/>
      <c r="G6" s="70"/>
      <c r="H6" s="70"/>
      <c r="I6" s="70" t="s">
        <v>50</v>
      </c>
      <c r="J6" s="70" t="s">
        <v>93</v>
      </c>
      <c r="K6" s="70" t="s">
        <v>94</v>
      </c>
      <c r="L6" s="70"/>
    </row>
    <row r="7" ht="39" customHeight="1" spans="1:12">
      <c r="A7" s="53">
        <f>B7+C7+F7</f>
        <v>249800</v>
      </c>
      <c r="B7" s="53">
        <v>50000</v>
      </c>
      <c r="C7" s="53">
        <f>D7+E7</f>
        <v>94800</v>
      </c>
      <c r="D7" s="53">
        <v>0</v>
      </c>
      <c r="E7" s="53">
        <v>94800</v>
      </c>
      <c r="F7" s="53">
        <v>105000</v>
      </c>
      <c r="G7" s="53">
        <f>H7+I7+L7</f>
        <v>224820</v>
      </c>
      <c r="H7" s="53">
        <v>45000</v>
      </c>
      <c r="I7" s="53">
        <f>SUM(J7:K7)</f>
        <v>85320</v>
      </c>
      <c r="J7" s="53"/>
      <c r="K7" s="53">
        <v>85320</v>
      </c>
      <c r="L7" s="53">
        <v>94500</v>
      </c>
    </row>
    <row r="8" ht="40.5" customHeight="1" spans="1:1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F9" sqref="F9"/>
    </sheetView>
  </sheetViews>
  <sheetFormatPr defaultColWidth="15.625" defaultRowHeight="24.95" customHeight="1" outlineLevelRow="7" outlineLevelCol="4"/>
  <cols>
    <col min="1" max="1" width="12.5" style="68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95</v>
      </c>
    </row>
    <row r="2" s="67" customFormat="1" ht="47.25" customHeight="1" spans="1:5">
      <c r="A2" s="45" t="s">
        <v>96</v>
      </c>
      <c r="B2" s="45"/>
      <c r="C2" s="45"/>
      <c r="D2" s="45"/>
      <c r="E2" s="45"/>
    </row>
    <row r="3" customHeight="1" spans="1:5">
      <c r="A3" s="46" t="s">
        <v>2</v>
      </c>
      <c r="E3" s="57" t="s">
        <v>3</v>
      </c>
    </row>
    <row r="4" customHeight="1" spans="1:5">
      <c r="A4" s="23" t="s">
        <v>46</v>
      </c>
      <c r="B4" s="23"/>
      <c r="C4" s="23" t="s">
        <v>47</v>
      </c>
      <c r="D4" s="23"/>
      <c r="E4" s="23"/>
    </row>
    <row r="5" s="55" customFormat="1" customHeight="1" spans="1:5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customHeight="1" spans="1:5">
      <c r="A6" s="51"/>
      <c r="B6" s="52"/>
      <c r="C6" s="53"/>
      <c r="D6" s="53"/>
      <c r="E6" s="53"/>
    </row>
    <row r="7" customHeight="1" spans="1:5">
      <c r="A7" s="51"/>
      <c r="B7" s="52"/>
      <c r="C7" s="53"/>
      <c r="D7" s="53"/>
      <c r="E7" s="53"/>
    </row>
    <row r="8" customHeight="1" spans="1:5">
      <c r="A8" s="23" t="s">
        <v>8</v>
      </c>
      <c r="B8" s="23"/>
      <c r="C8" s="53">
        <f>SUM(C6:C7)</f>
        <v>0</v>
      </c>
      <c r="D8" s="53">
        <f>SUM(D6:D7)</f>
        <v>0</v>
      </c>
      <c r="E8" s="53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3" workbookViewId="0">
      <selection activeCell="D35" sqref="D3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97</v>
      </c>
    </row>
    <row r="2" ht="40.5" customHeight="1" spans="1:4">
      <c r="A2" s="45" t="s">
        <v>98</v>
      </c>
      <c r="B2" s="45"/>
      <c r="C2" s="45"/>
      <c r="D2" s="45"/>
    </row>
    <row r="3" customHeight="1" spans="1:4">
      <c r="A3" s="46" t="s">
        <v>2</v>
      </c>
      <c r="D3" s="57" t="s">
        <v>3</v>
      </c>
    </row>
    <row r="4" customHeight="1" spans="1:4">
      <c r="A4" s="63" t="s">
        <v>99</v>
      </c>
      <c r="B4" s="63"/>
      <c r="C4" s="63" t="s">
        <v>100</v>
      </c>
      <c r="D4" s="63"/>
    </row>
    <row r="5" customHeight="1" spans="1:4">
      <c r="A5" s="63" t="s">
        <v>101</v>
      </c>
      <c r="B5" s="63" t="s">
        <v>102</v>
      </c>
      <c r="C5" s="63" t="s">
        <v>101</v>
      </c>
      <c r="D5" s="63" t="s">
        <v>102</v>
      </c>
    </row>
    <row r="6" ht="20.1" customHeight="1" spans="1:4">
      <c r="A6" s="64" t="s">
        <v>103</v>
      </c>
      <c r="B6" s="53">
        <v>5230439.02</v>
      </c>
      <c r="C6" s="64" t="s">
        <v>104</v>
      </c>
      <c r="D6" s="53">
        <v>4425829.8</v>
      </c>
    </row>
    <row r="7" ht="20.1" customHeight="1" spans="1:4">
      <c r="A7" s="65" t="s">
        <v>105</v>
      </c>
      <c r="B7" s="53">
        <v>0</v>
      </c>
      <c r="C7" s="64" t="s">
        <v>106</v>
      </c>
      <c r="D7" s="53"/>
    </row>
    <row r="8" ht="20.1" customHeight="1" spans="1:4">
      <c r="A8" s="65"/>
      <c r="B8" s="53"/>
      <c r="C8" s="64" t="s">
        <v>107</v>
      </c>
      <c r="D8" s="53"/>
    </row>
    <row r="9" ht="20.1" customHeight="1" spans="1:4">
      <c r="A9" s="65"/>
      <c r="B9" s="53"/>
      <c r="C9" s="64" t="s">
        <v>108</v>
      </c>
      <c r="D9" s="53"/>
    </row>
    <row r="10" ht="20.1" customHeight="1" spans="1:4">
      <c r="A10" s="65"/>
      <c r="B10" s="53"/>
      <c r="C10" s="64" t="s">
        <v>109</v>
      </c>
      <c r="D10" s="53"/>
    </row>
    <row r="11" ht="20.1" customHeight="1" spans="1:4">
      <c r="A11" s="65"/>
      <c r="B11" s="53"/>
      <c r="C11" s="64" t="s">
        <v>110</v>
      </c>
      <c r="D11" s="53"/>
    </row>
    <row r="12" ht="20.1" customHeight="1" spans="1:4">
      <c r="A12" s="65"/>
      <c r="B12" s="53"/>
      <c r="C12" s="64" t="s">
        <v>111</v>
      </c>
      <c r="D12" s="53"/>
    </row>
    <row r="13" ht="20.1" customHeight="1" spans="1:4">
      <c r="A13" s="65"/>
      <c r="B13" s="53"/>
      <c r="C13" s="64" t="s">
        <v>112</v>
      </c>
      <c r="D13" s="53">
        <v>428856</v>
      </c>
    </row>
    <row r="14" ht="20.1" customHeight="1" spans="1:4">
      <c r="A14" s="64"/>
      <c r="B14" s="53"/>
      <c r="C14" s="64" t="s">
        <v>113</v>
      </c>
      <c r="D14" s="53"/>
    </row>
    <row r="15" ht="20.1" customHeight="1" spans="1:4">
      <c r="A15" s="64"/>
      <c r="B15" s="53"/>
      <c r="C15" s="64" t="s">
        <v>114</v>
      </c>
      <c r="D15" s="53">
        <v>254921.42</v>
      </c>
    </row>
    <row r="16" ht="20.1" customHeight="1" spans="1:4">
      <c r="A16" s="64"/>
      <c r="B16" s="53"/>
      <c r="C16" s="64" t="s">
        <v>115</v>
      </c>
      <c r="D16" s="53"/>
    </row>
    <row r="17" ht="20.1" customHeight="1" spans="1:4">
      <c r="A17" s="64"/>
      <c r="B17" s="53"/>
      <c r="C17" s="64" t="s">
        <v>116</v>
      </c>
      <c r="D17" s="53"/>
    </row>
    <row r="18" ht="20.1" customHeight="1" spans="1:4">
      <c r="A18" s="64"/>
      <c r="B18" s="53"/>
      <c r="C18" s="64" t="s">
        <v>117</v>
      </c>
      <c r="D18" s="53"/>
    </row>
    <row r="19" ht="20.1" customHeight="1" spans="1:4">
      <c r="A19" s="64"/>
      <c r="B19" s="53"/>
      <c r="C19" s="64" t="s">
        <v>118</v>
      </c>
      <c r="D19" s="53"/>
    </row>
    <row r="20" ht="20.1" customHeight="1" spans="1:4">
      <c r="A20" s="64"/>
      <c r="B20" s="53"/>
      <c r="C20" s="64" t="s">
        <v>119</v>
      </c>
      <c r="D20" s="53"/>
    </row>
    <row r="21" ht="20.1" customHeight="1" spans="1:4">
      <c r="A21" s="64"/>
      <c r="B21" s="53"/>
      <c r="C21" s="64" t="s">
        <v>120</v>
      </c>
      <c r="D21" s="53"/>
    </row>
    <row r="22" ht="20.1" customHeight="1" spans="1:4">
      <c r="A22" s="64"/>
      <c r="B22" s="53"/>
      <c r="C22" s="64" t="s">
        <v>121</v>
      </c>
      <c r="D22" s="53"/>
    </row>
    <row r="23" ht="20.1" customHeight="1" spans="1:4">
      <c r="A23" s="66"/>
      <c r="B23" s="53"/>
      <c r="C23" s="64" t="s">
        <v>122</v>
      </c>
      <c r="D23" s="53"/>
    </row>
    <row r="24" ht="20.1" customHeight="1" spans="1:4">
      <c r="A24" s="66"/>
      <c r="B24" s="53"/>
      <c r="C24" s="64" t="s">
        <v>123</v>
      </c>
      <c r="D24" s="53"/>
    </row>
    <row r="25" ht="20.1" customHeight="1" spans="1:4">
      <c r="A25" s="66"/>
      <c r="B25" s="53"/>
      <c r="C25" s="64" t="s">
        <v>124</v>
      </c>
      <c r="D25" s="53">
        <v>120831.8</v>
      </c>
    </row>
    <row r="26" ht="20.1" customHeight="1" spans="1:4">
      <c r="A26" s="66"/>
      <c r="B26" s="53"/>
      <c r="C26" s="64" t="s">
        <v>125</v>
      </c>
      <c r="D26" s="53"/>
    </row>
    <row r="27" ht="20.1" customHeight="1" spans="1:4">
      <c r="A27" s="66"/>
      <c r="B27" s="53"/>
      <c r="C27" s="64" t="s">
        <v>126</v>
      </c>
      <c r="D27" s="53"/>
    </row>
    <row r="28" ht="20.1" customHeight="1" spans="1:4">
      <c r="A28" s="66"/>
      <c r="B28" s="53"/>
      <c r="C28" s="64" t="s">
        <v>127</v>
      </c>
      <c r="D28" s="53"/>
    </row>
    <row r="29" ht="20.1" customHeight="1" spans="1:4">
      <c r="A29" s="66"/>
      <c r="B29" s="53"/>
      <c r="C29" s="64" t="s">
        <v>128</v>
      </c>
      <c r="D29" s="53"/>
    </row>
    <row r="30" ht="20.1" customHeight="1" spans="1:4">
      <c r="A30" s="66"/>
      <c r="B30" s="53"/>
      <c r="C30" s="64" t="s">
        <v>129</v>
      </c>
      <c r="D30" s="53"/>
    </row>
    <row r="31" ht="20.1" customHeight="1" spans="1:4">
      <c r="A31" s="66"/>
      <c r="B31" s="53"/>
      <c r="C31" s="64" t="s">
        <v>130</v>
      </c>
      <c r="D31" s="53"/>
    </row>
    <row r="32" ht="20.1" customHeight="1" spans="2:4">
      <c r="B32" s="53"/>
      <c r="C32" s="64" t="s">
        <v>131</v>
      </c>
      <c r="D32" s="53"/>
    </row>
    <row r="33" ht="20.1" customHeight="1" spans="1:4">
      <c r="A33" s="66"/>
      <c r="B33" s="53"/>
      <c r="C33" s="63"/>
      <c r="D33" s="53"/>
    </row>
    <row r="34" ht="20.1" customHeight="1" spans="1:4">
      <c r="A34" s="63" t="s">
        <v>132</v>
      </c>
      <c r="B34" s="53">
        <f>SUM(B7+B6)</f>
        <v>5230439.02</v>
      </c>
      <c r="C34" s="63" t="s">
        <v>133</v>
      </c>
      <c r="D34" s="53">
        <f>SUM(D6:D33)</f>
        <v>5230439.02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D12" sqref="D12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134</v>
      </c>
    </row>
    <row r="2" ht="35.25" customHeight="1" spans="1:12">
      <c r="A2" s="45" t="s">
        <v>135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/>
      <c r="L3" s="62" t="s">
        <v>3</v>
      </c>
    </row>
    <row r="4" s="1" customFormat="1" ht="17.25" customHeight="1" spans="1:12">
      <c r="A4" s="58" t="s">
        <v>136</v>
      </c>
      <c r="B4" s="12" t="s">
        <v>137</v>
      </c>
      <c r="C4" s="12" t="s">
        <v>138</v>
      </c>
      <c r="D4" s="12" t="s">
        <v>139</v>
      </c>
      <c r="E4" s="12" t="s">
        <v>140</v>
      </c>
      <c r="F4" s="12" t="s">
        <v>141</v>
      </c>
      <c r="G4" s="12" t="s">
        <v>142</v>
      </c>
      <c r="H4" s="12" t="s">
        <v>143</v>
      </c>
      <c r="I4" s="12" t="s">
        <v>144</v>
      </c>
      <c r="J4" s="12" t="s">
        <v>145</v>
      </c>
      <c r="K4" s="12" t="s">
        <v>146</v>
      </c>
      <c r="L4" s="12" t="s">
        <v>147</v>
      </c>
    </row>
    <row r="5" s="1" customFormat="1" ht="17.25" customHeight="1" spans="1:12">
      <c r="A5" s="5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6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61" t="s">
        <v>148</v>
      </c>
      <c r="B7" s="53">
        <v>5230439.02</v>
      </c>
      <c r="C7" s="52">
        <v>0</v>
      </c>
      <c r="D7" s="52">
        <v>0</v>
      </c>
      <c r="E7" s="53">
        <v>5230439.02</v>
      </c>
      <c r="F7" s="53">
        <v>5230439.02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A17" sqref="A17:I17"/>
    </sheetView>
  </sheetViews>
  <sheetFormatPr defaultColWidth="15.625" defaultRowHeight="24.95" customHeight="1"/>
  <cols>
    <col min="1" max="1" width="11.75" customWidth="1"/>
    <col min="2" max="2" width="33.75" customWidth="1"/>
    <col min="3" max="5" width="14.875" customWidth="1"/>
    <col min="6" max="6" width="11.25" customWidth="1"/>
    <col min="7" max="8" width="14.875" customWidth="1"/>
    <col min="9" max="9" width="8.875" customWidth="1"/>
  </cols>
  <sheetData>
    <row r="1" customHeight="1" spans="1:1">
      <c r="A1" t="s">
        <v>149</v>
      </c>
    </row>
    <row r="2" ht="31.5" customHeight="1" spans="1:9">
      <c r="A2" s="45" t="s">
        <v>150</v>
      </c>
      <c r="B2" s="45"/>
      <c r="C2" s="45"/>
      <c r="D2" s="45"/>
      <c r="E2" s="45"/>
      <c r="F2" s="45"/>
      <c r="G2" s="45"/>
      <c r="H2" s="45"/>
      <c r="I2" s="45"/>
    </row>
    <row r="3" customHeight="1" spans="1:9">
      <c r="A3" s="46" t="s">
        <v>2</v>
      </c>
      <c r="I3" s="57" t="s">
        <v>3</v>
      </c>
    </row>
    <row r="4" s="44" customFormat="1" customHeight="1" spans="1:9">
      <c r="A4" s="47" t="s">
        <v>46</v>
      </c>
      <c r="B4" s="47"/>
      <c r="C4" s="48" t="s">
        <v>8</v>
      </c>
      <c r="D4" s="49" t="s">
        <v>51</v>
      </c>
      <c r="E4" s="50"/>
      <c r="F4" s="50"/>
      <c r="G4" s="48" t="s">
        <v>52</v>
      </c>
      <c r="H4" s="48"/>
      <c r="I4" s="48"/>
    </row>
    <row r="5" s="44" customFormat="1" ht="36.75" customHeight="1" spans="1:9">
      <c r="A5" s="47" t="s">
        <v>48</v>
      </c>
      <c r="B5" s="47" t="s">
        <v>49</v>
      </c>
      <c r="C5" s="48"/>
      <c r="D5" s="48" t="s">
        <v>50</v>
      </c>
      <c r="E5" s="23" t="s">
        <v>68</v>
      </c>
      <c r="F5" s="23" t="s">
        <v>69</v>
      </c>
      <c r="G5" s="48" t="s">
        <v>50</v>
      </c>
      <c r="H5" s="48" t="s">
        <v>151</v>
      </c>
      <c r="I5" s="48" t="s">
        <v>152</v>
      </c>
    </row>
    <row r="6" ht="22" customHeight="1" spans="1:9">
      <c r="A6" s="51">
        <v>2012901</v>
      </c>
      <c r="B6" s="52" t="s">
        <v>53</v>
      </c>
      <c r="C6" s="53">
        <f>D6+G6</f>
        <v>941233.8</v>
      </c>
      <c r="D6" s="53">
        <f>E6+F6</f>
        <v>941233.8</v>
      </c>
      <c r="E6" s="53">
        <v>754709.5</v>
      </c>
      <c r="F6" s="53">
        <v>186524.3</v>
      </c>
      <c r="G6" s="53"/>
      <c r="H6" s="53"/>
      <c r="I6" s="53"/>
    </row>
    <row r="7" ht="22" customHeight="1" spans="1:9">
      <c r="A7" s="51">
        <v>2012950</v>
      </c>
      <c r="B7" s="52" t="s">
        <v>54</v>
      </c>
      <c r="C7" s="53">
        <f t="shared" ref="C7:C15" si="0">D7+G7</f>
        <v>868896</v>
      </c>
      <c r="D7" s="53">
        <f t="shared" ref="D7:D15" si="1">E7+F7</f>
        <v>868896</v>
      </c>
      <c r="E7" s="53">
        <v>832777.4</v>
      </c>
      <c r="F7" s="53">
        <v>36118.6</v>
      </c>
      <c r="G7" s="53"/>
      <c r="H7" s="53"/>
      <c r="I7" s="53"/>
    </row>
    <row r="8" ht="22" customHeight="1" spans="1:9">
      <c r="A8" s="51">
        <v>2012999</v>
      </c>
      <c r="B8" s="52" t="s">
        <v>55</v>
      </c>
      <c r="C8" s="53">
        <f t="shared" si="0"/>
        <v>2615700</v>
      </c>
      <c r="D8" s="53">
        <f t="shared" si="1"/>
        <v>0</v>
      </c>
      <c r="F8" s="53"/>
      <c r="G8" s="53">
        <v>2615700</v>
      </c>
      <c r="H8" s="53">
        <v>2615700</v>
      </c>
      <c r="I8" s="53"/>
    </row>
    <row r="9" ht="22" customHeight="1" spans="1:9">
      <c r="A9" s="51">
        <v>2080501</v>
      </c>
      <c r="B9" s="52" t="s">
        <v>56</v>
      </c>
      <c r="C9" s="53">
        <f t="shared" si="0"/>
        <v>222432</v>
      </c>
      <c r="D9" s="53">
        <f t="shared" si="1"/>
        <v>222432</v>
      </c>
      <c r="E9" s="53">
        <v>222432</v>
      </c>
      <c r="F9" s="53"/>
      <c r="G9" s="53"/>
      <c r="H9" s="53"/>
      <c r="I9" s="53"/>
    </row>
    <row r="10" ht="22" customHeight="1" spans="1:9">
      <c r="A10" s="51">
        <v>2080505</v>
      </c>
      <c r="B10" s="52" t="s">
        <v>57</v>
      </c>
      <c r="C10" s="53">
        <f t="shared" si="0"/>
        <v>200040</v>
      </c>
      <c r="D10" s="53">
        <f t="shared" si="1"/>
        <v>200040</v>
      </c>
      <c r="E10" s="53">
        <v>200040</v>
      </c>
      <c r="F10" s="53"/>
      <c r="G10" s="53"/>
      <c r="H10" s="53"/>
      <c r="I10" s="53"/>
    </row>
    <row r="11" ht="22" customHeight="1" spans="1:9">
      <c r="A11" s="51">
        <v>2080899</v>
      </c>
      <c r="B11" s="52" t="s">
        <v>58</v>
      </c>
      <c r="C11" s="53">
        <f t="shared" si="0"/>
        <v>6384</v>
      </c>
      <c r="D11" s="53">
        <f t="shared" si="1"/>
        <v>6384</v>
      </c>
      <c r="E11" s="53">
        <v>6384</v>
      </c>
      <c r="F11" s="53"/>
      <c r="G11" s="53"/>
      <c r="H11" s="53"/>
      <c r="I11" s="53"/>
    </row>
    <row r="12" ht="22" customHeight="1" spans="1:9">
      <c r="A12" s="51">
        <v>2101101</v>
      </c>
      <c r="B12" s="52" t="s">
        <v>59</v>
      </c>
      <c r="C12" s="53">
        <f t="shared" si="0"/>
        <v>34307.7</v>
      </c>
      <c r="D12" s="53">
        <f t="shared" si="1"/>
        <v>34307.7</v>
      </c>
      <c r="E12" s="53">
        <v>34307.7</v>
      </c>
      <c r="F12" s="53"/>
      <c r="G12" s="53"/>
      <c r="H12" s="53"/>
      <c r="I12" s="53"/>
    </row>
    <row r="13" ht="22" customHeight="1" spans="1:9">
      <c r="A13" s="51">
        <v>2101102</v>
      </c>
      <c r="B13" s="52" t="s">
        <v>60</v>
      </c>
      <c r="C13" s="53">
        <f t="shared" si="0"/>
        <v>12297.2</v>
      </c>
      <c r="D13" s="53">
        <f t="shared" si="1"/>
        <v>12297.2</v>
      </c>
      <c r="E13" s="53">
        <v>12297.2</v>
      </c>
      <c r="F13" s="53"/>
      <c r="G13" s="53"/>
      <c r="H13" s="53"/>
      <c r="I13" s="53"/>
    </row>
    <row r="14" ht="22" customHeight="1" spans="1:9">
      <c r="A14" s="51">
        <v>2101103</v>
      </c>
      <c r="B14" s="52" t="s">
        <v>61</v>
      </c>
      <c r="C14" s="53">
        <f t="shared" si="0"/>
        <v>208316.52</v>
      </c>
      <c r="D14" s="53">
        <f t="shared" si="1"/>
        <v>208316.52</v>
      </c>
      <c r="E14" s="53">
        <v>208316.52</v>
      </c>
      <c r="F14" s="53"/>
      <c r="G14" s="53"/>
      <c r="H14" s="53"/>
      <c r="I14" s="53"/>
    </row>
    <row r="15" ht="22" customHeight="1" spans="1:9">
      <c r="A15" s="51">
        <v>2210201</v>
      </c>
      <c r="B15" s="52" t="s">
        <v>62</v>
      </c>
      <c r="C15" s="53">
        <f t="shared" si="0"/>
        <v>120831.8</v>
      </c>
      <c r="D15" s="53">
        <f t="shared" si="1"/>
        <v>120831.8</v>
      </c>
      <c r="E15" s="53">
        <v>120831.8</v>
      </c>
      <c r="F15" s="53"/>
      <c r="G15" s="53"/>
      <c r="H15" s="53"/>
      <c r="I15" s="53"/>
    </row>
    <row r="16" customHeight="1" spans="1:9">
      <c r="A16" s="23" t="s">
        <v>8</v>
      </c>
      <c r="B16" s="23"/>
      <c r="C16" s="53">
        <f>SUM(C6:C15)</f>
        <v>5230439.02</v>
      </c>
      <c r="D16" s="53">
        <f>SUM(D6:D15)</f>
        <v>2614739.02</v>
      </c>
      <c r="E16" s="53">
        <f>SUM(E6:E15)</f>
        <v>2392096.12</v>
      </c>
      <c r="F16" s="53">
        <f>SUM(F6:F15)</f>
        <v>222642.9</v>
      </c>
      <c r="G16" s="53">
        <f t="shared" ref="D16:I16" si="2">SUM(G6:G15)</f>
        <v>2615700</v>
      </c>
      <c r="H16" s="53">
        <f t="shared" si="2"/>
        <v>2615700</v>
      </c>
      <c r="I16" s="53">
        <f t="shared" si="2"/>
        <v>0</v>
      </c>
    </row>
    <row r="17" ht="32.25" customHeight="1" spans="1:9">
      <c r="A17" s="54"/>
      <c r="B17" s="54"/>
      <c r="C17" s="54"/>
      <c r="D17" s="54"/>
      <c r="E17" s="54"/>
      <c r="F17" s="54"/>
      <c r="G17" s="54"/>
      <c r="H17" s="54"/>
      <c r="I17" s="54"/>
    </row>
    <row r="18" ht="30.75" customHeight="1" spans="1:9">
      <c r="A18" s="55"/>
      <c r="B18" s="55"/>
      <c r="C18" s="55"/>
      <c r="D18" s="55"/>
      <c r="E18" s="55"/>
      <c r="F18" s="55"/>
      <c r="G18" s="55"/>
      <c r="H18" s="55"/>
      <c r="I18" s="55"/>
    </row>
    <row r="19" customHeight="1" spans="7:7">
      <c r="G19" t="s">
        <v>153</v>
      </c>
    </row>
    <row r="20" customHeight="1" spans="3:3">
      <c r="C20" s="56"/>
    </row>
  </sheetData>
  <mergeCells count="8">
    <mergeCell ref="A2:I2"/>
    <mergeCell ref="A4:B4"/>
    <mergeCell ref="D4:F4"/>
    <mergeCell ref="G4:I4"/>
    <mergeCell ref="A16:B16"/>
    <mergeCell ref="A17:I17"/>
    <mergeCell ref="A18:I18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topLeftCell="A4" workbookViewId="0">
      <selection activeCell="J20" sqref="J20"/>
    </sheetView>
  </sheetViews>
  <sheetFormatPr defaultColWidth="9" defaultRowHeight="13.5"/>
  <cols>
    <col min="1" max="1" width="9" style="2"/>
    <col min="2" max="2" width="12" style="2" customWidth="1"/>
    <col min="3" max="3" width="13.75" style="2" customWidth="1"/>
    <col min="4" max="4" width="14" style="2" customWidth="1"/>
    <col min="5" max="5" width="15.625" style="2" customWidth="1"/>
    <col min="6" max="6" width="13.375" style="2" customWidth="1"/>
    <col min="7" max="7" width="12.625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154</v>
      </c>
      <c r="B1" s="3"/>
      <c r="C1" s="4" t="s">
        <v>155</v>
      </c>
      <c r="D1" s="4" t="s">
        <v>155</v>
      </c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  <c r="J1" s="4" t="s">
        <v>155</v>
      </c>
      <c r="K1" s="4" t="s">
        <v>155</v>
      </c>
    </row>
    <row r="2" ht="27" spans="1:11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4.25" spans="1:11">
      <c r="A3" s="6"/>
      <c r="B3" s="6"/>
      <c r="C3" s="6"/>
      <c r="D3" s="7" t="s">
        <v>157</v>
      </c>
      <c r="E3" s="8"/>
      <c r="F3" s="9"/>
      <c r="G3" s="10"/>
      <c r="H3" s="11"/>
      <c r="I3" s="33"/>
      <c r="J3" s="34" t="s">
        <v>3</v>
      </c>
      <c r="K3" s="34"/>
    </row>
    <row r="4" s="1" customFormat="1" ht="24" customHeight="1" spans="1:11">
      <c r="A4" s="12" t="s">
        <v>158</v>
      </c>
      <c r="B4" s="12" t="s">
        <v>159</v>
      </c>
      <c r="C4" s="12" t="s">
        <v>160</v>
      </c>
      <c r="D4" s="12" t="s">
        <v>161</v>
      </c>
      <c r="E4" s="12" t="s">
        <v>162</v>
      </c>
      <c r="F4" s="12" t="s">
        <v>7</v>
      </c>
      <c r="G4" s="12"/>
      <c r="H4" s="12"/>
      <c r="I4" s="12" t="s">
        <v>163</v>
      </c>
      <c r="J4" s="12" t="s">
        <v>164</v>
      </c>
      <c r="K4" s="12" t="s">
        <v>165</v>
      </c>
    </row>
    <row r="5" s="1" customFormat="1" ht="24" customHeight="1" spans="1:11">
      <c r="A5" s="13"/>
      <c r="B5" s="12"/>
      <c r="C5" s="12"/>
      <c r="D5" s="12"/>
      <c r="E5" s="12"/>
      <c r="F5" s="12" t="s">
        <v>50</v>
      </c>
      <c r="G5" s="12" t="s">
        <v>151</v>
      </c>
      <c r="H5" s="12" t="s">
        <v>152</v>
      </c>
      <c r="I5" s="12"/>
      <c r="J5" s="12"/>
      <c r="K5" s="12"/>
    </row>
    <row r="6" ht="24" spans="1:11">
      <c r="A6" s="14" t="s">
        <v>166</v>
      </c>
      <c r="B6" s="15" t="s">
        <v>167</v>
      </c>
      <c r="C6" s="16" t="s">
        <v>148</v>
      </c>
      <c r="D6" s="17" t="s">
        <v>168</v>
      </c>
      <c r="E6" s="18" t="s">
        <v>9</v>
      </c>
      <c r="F6" s="19">
        <v>500000</v>
      </c>
      <c r="G6" s="19">
        <v>500000</v>
      </c>
      <c r="H6" s="20"/>
      <c r="I6" s="35" t="s">
        <v>169</v>
      </c>
      <c r="J6" s="36" t="s">
        <v>170</v>
      </c>
      <c r="K6" s="36" t="s">
        <v>171</v>
      </c>
    </row>
    <row r="7" spans="1:11">
      <c r="A7" s="14"/>
      <c r="B7" s="15"/>
      <c r="C7" s="16"/>
      <c r="D7" s="17"/>
      <c r="E7" s="18"/>
      <c r="F7" s="19"/>
      <c r="G7" s="19"/>
      <c r="H7" s="20"/>
      <c r="I7" s="37"/>
      <c r="J7" s="36" t="s">
        <v>172</v>
      </c>
      <c r="K7" s="36" t="s">
        <v>173</v>
      </c>
    </row>
    <row r="8" spans="1:11">
      <c r="A8" s="14"/>
      <c r="B8" s="15"/>
      <c r="C8" s="16"/>
      <c r="D8" s="17"/>
      <c r="E8" s="18"/>
      <c r="F8" s="19"/>
      <c r="G8" s="19"/>
      <c r="H8" s="20"/>
      <c r="I8" s="37"/>
      <c r="J8" s="36" t="s">
        <v>174</v>
      </c>
      <c r="K8" s="36" t="s">
        <v>175</v>
      </c>
    </row>
    <row r="9" spans="1:11">
      <c r="A9" s="14"/>
      <c r="B9" s="15"/>
      <c r="C9" s="16"/>
      <c r="D9" s="17"/>
      <c r="E9" s="18"/>
      <c r="F9" s="19"/>
      <c r="G9" s="19"/>
      <c r="H9" s="20"/>
      <c r="I9" s="37"/>
      <c r="J9" s="36" t="s">
        <v>176</v>
      </c>
      <c r="K9" s="36" t="s">
        <v>177</v>
      </c>
    </row>
    <row r="10" spans="1:11">
      <c r="A10" s="14"/>
      <c r="B10" s="15"/>
      <c r="C10" s="16"/>
      <c r="D10" s="17"/>
      <c r="E10" s="18"/>
      <c r="F10" s="19"/>
      <c r="G10" s="19"/>
      <c r="H10" s="20"/>
      <c r="I10" s="35" t="s">
        <v>178</v>
      </c>
      <c r="J10" s="36" t="s">
        <v>179</v>
      </c>
      <c r="K10" s="36" t="s">
        <v>180</v>
      </c>
    </row>
    <row r="11" ht="33" customHeight="1" spans="1:11">
      <c r="A11" s="14"/>
      <c r="B11" s="15"/>
      <c r="C11" s="16"/>
      <c r="D11" s="17"/>
      <c r="E11" s="18"/>
      <c r="F11" s="19"/>
      <c r="G11" s="19"/>
      <c r="H11" s="20"/>
      <c r="I11" s="38"/>
      <c r="J11" s="36" t="s">
        <v>181</v>
      </c>
      <c r="K11" s="36" t="s">
        <v>182</v>
      </c>
    </row>
    <row r="12" ht="24" spans="1:11">
      <c r="A12" s="14"/>
      <c r="B12" s="21" t="s">
        <v>183</v>
      </c>
      <c r="C12" s="16" t="s">
        <v>148</v>
      </c>
      <c r="D12" s="22" t="s">
        <v>168</v>
      </c>
      <c r="E12" s="23" t="s">
        <v>9</v>
      </c>
      <c r="F12" s="19">
        <v>800000</v>
      </c>
      <c r="G12" s="19">
        <v>800000</v>
      </c>
      <c r="H12" s="24"/>
      <c r="I12" s="39" t="s">
        <v>169</v>
      </c>
      <c r="J12" s="40" t="s">
        <v>184</v>
      </c>
      <c r="K12" s="40" t="s">
        <v>185</v>
      </c>
    </row>
    <row r="13" ht="41" customHeight="1" spans="1:11">
      <c r="A13" s="14"/>
      <c r="B13" s="21"/>
      <c r="C13" s="16"/>
      <c r="D13" s="22"/>
      <c r="E13" s="23"/>
      <c r="F13" s="19"/>
      <c r="G13" s="19"/>
      <c r="H13" s="24"/>
      <c r="I13" s="39" t="s">
        <v>178</v>
      </c>
      <c r="J13" s="40" t="s">
        <v>186</v>
      </c>
      <c r="K13" s="40" t="s">
        <v>187</v>
      </c>
    </row>
    <row r="14" ht="47" customHeight="1" spans="1:11">
      <c r="A14" s="14"/>
      <c r="B14" s="15" t="s">
        <v>188</v>
      </c>
      <c r="C14" s="16" t="s">
        <v>148</v>
      </c>
      <c r="D14" s="22" t="s">
        <v>168</v>
      </c>
      <c r="E14" s="23" t="s">
        <v>9</v>
      </c>
      <c r="F14" s="19">
        <v>350000</v>
      </c>
      <c r="G14" s="19">
        <v>350000</v>
      </c>
      <c r="H14" s="24"/>
      <c r="I14" s="39" t="s">
        <v>169</v>
      </c>
      <c r="J14" s="40" t="s">
        <v>189</v>
      </c>
      <c r="K14" s="40" t="s">
        <v>187</v>
      </c>
    </row>
    <row r="15" ht="45" customHeight="1" spans="1:11">
      <c r="A15" s="14"/>
      <c r="B15" s="25"/>
      <c r="C15" s="26"/>
      <c r="D15" s="27"/>
      <c r="E15" s="28"/>
      <c r="F15" s="19"/>
      <c r="G15" s="19"/>
      <c r="H15" s="29"/>
      <c r="I15" s="41" t="s">
        <v>178</v>
      </c>
      <c r="J15" s="40" t="s">
        <v>190</v>
      </c>
      <c r="K15" s="40" t="s">
        <v>187</v>
      </c>
    </row>
    <row r="16" ht="42" customHeight="1" spans="1:11">
      <c r="A16" s="14"/>
      <c r="B16" s="30" t="s">
        <v>191</v>
      </c>
      <c r="C16" s="31" t="s">
        <v>148</v>
      </c>
      <c r="D16" s="23" t="s">
        <v>168</v>
      </c>
      <c r="E16" s="23" t="s">
        <v>9</v>
      </c>
      <c r="F16" s="19">
        <v>712500</v>
      </c>
      <c r="G16" s="19">
        <v>712500</v>
      </c>
      <c r="H16" s="24"/>
      <c r="I16" s="41" t="s">
        <v>169</v>
      </c>
      <c r="J16" s="42" t="s">
        <v>192</v>
      </c>
      <c r="K16" s="40" t="s">
        <v>185</v>
      </c>
    </row>
    <row r="17" ht="43" customHeight="1" spans="1:11">
      <c r="A17" s="14"/>
      <c r="B17" s="30"/>
      <c r="C17" s="31"/>
      <c r="D17" s="23"/>
      <c r="E17" s="23"/>
      <c r="F17" s="19"/>
      <c r="G17" s="19"/>
      <c r="H17" s="32"/>
      <c r="I17" s="43" t="s">
        <v>178</v>
      </c>
      <c r="J17" s="42" t="s">
        <v>193</v>
      </c>
      <c r="K17" s="40" t="s">
        <v>187</v>
      </c>
    </row>
  </sheetData>
  <mergeCells count="43">
    <mergeCell ref="A2:K2"/>
    <mergeCell ref="A3:B3"/>
    <mergeCell ref="J3:K3"/>
    <mergeCell ref="F4:H4"/>
    <mergeCell ref="A4:A5"/>
    <mergeCell ref="A6:A17"/>
    <mergeCell ref="B4:B5"/>
    <mergeCell ref="B6:B11"/>
    <mergeCell ref="B12:B13"/>
    <mergeCell ref="B14:B15"/>
    <mergeCell ref="B16:B17"/>
    <mergeCell ref="C4:C5"/>
    <mergeCell ref="C6:C11"/>
    <mergeCell ref="C12:C13"/>
    <mergeCell ref="C14:C15"/>
    <mergeCell ref="C16:C17"/>
    <mergeCell ref="D4:D5"/>
    <mergeCell ref="D6:D11"/>
    <mergeCell ref="D12:D13"/>
    <mergeCell ref="D14:D15"/>
    <mergeCell ref="D16:D17"/>
    <mergeCell ref="E4:E5"/>
    <mergeCell ref="E6:E11"/>
    <mergeCell ref="E12:E13"/>
    <mergeCell ref="E14:E15"/>
    <mergeCell ref="E16:E17"/>
    <mergeCell ref="F6:F11"/>
    <mergeCell ref="F12:F13"/>
    <mergeCell ref="F14:F15"/>
    <mergeCell ref="F16:F17"/>
    <mergeCell ref="G6:G11"/>
    <mergeCell ref="G12:G13"/>
    <mergeCell ref="G14:G15"/>
    <mergeCell ref="G16:G17"/>
    <mergeCell ref="H6:H11"/>
    <mergeCell ref="H12:H13"/>
    <mergeCell ref="H14:H15"/>
    <mergeCell ref="H16:H17"/>
    <mergeCell ref="I4:I5"/>
    <mergeCell ref="I6:I9"/>
    <mergeCell ref="I10:I11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dzszgh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2019-04-03T06:46:55Z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